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SPITAL februarie 2024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<sst xmlns="http://schemas.openxmlformats.org/spreadsheetml/2006/main" count="56" uniqueCount="56">
  <si>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SPITALUL JUDETEAN DE URGENTA PITESTI</t>
  </si>
  <si>
    <t>SPITALUL DE PEDIATRIE PITESTI</t>
  </si>
  <si>
    <t>SPITALUL MUNICIPAL C. DE ARGES</t>
  </si>
  <si>
    <t>SPITALUL MUNICIPAL CAMPULUNG</t>
  </si>
  <si>
    <t>SPITALUL ORASENESC MIOVENI</t>
  </si>
  <si>
    <t>SPITALUL DE BOLI CRONICE CALINESTI</t>
  </si>
  <si>
    <t>SPITALUL DE RECUPERARE BRADET</t>
  </si>
  <si>
    <t>SPITALUL DE PNEUMOFTIZIOLOGIE CAMPULUNG</t>
  </si>
  <si>
    <t>SPITALUL DE PSIHIATRIE SF MARIA VEDEA</t>
  </si>
  <si>
    <t>SC MUNTENIA MEDICAL COMPETENCES SA</t>
  </si>
  <si>
    <t xml:space="preserve">CAS ARGES </t>
  </si>
  <si>
    <t>UNITATI SANITARE CU PATURI</t>
  </si>
  <si>
    <t>NR. CRT.</t>
  </si>
  <si>
    <t>DENUMIRE FURNIZOR</t>
  </si>
  <si>
    <t>NUMAR CONTRACT FURNIZOR</t>
  </si>
  <si>
    <t>H01</t>
  </si>
  <si>
    <t>H03</t>
  </si>
  <si>
    <t>H04</t>
  </si>
  <si>
    <t>H05</t>
  </si>
  <si>
    <t>H06</t>
  </si>
  <si>
    <t>H07</t>
  </si>
  <si>
    <t>H09</t>
  </si>
  <si>
    <t>H10</t>
  </si>
  <si>
    <t>H11</t>
  </si>
  <si>
    <t>H14</t>
  </si>
  <si>
    <t>H16</t>
  </si>
  <si>
    <t>H17</t>
  </si>
  <si>
    <t>H18</t>
  </si>
  <si>
    <t>H20</t>
  </si>
  <si>
    <t>H21</t>
  </si>
  <si>
    <t>SC NATISAN MEDICINA GENERALA SRL</t>
  </si>
  <si>
    <t>H22</t>
  </si>
  <si>
    <t>H23</t>
  </si>
  <si>
    <t>SC CLUBUL SANATATII SRL</t>
  </si>
  <si>
    <t>H24</t>
  </si>
  <si>
    <t>H25</t>
  </si>
  <si>
    <t>COLINA PRIMAVERII SRL</t>
  </si>
  <si>
    <t>H26</t>
  </si>
  <si>
    <t>ENDOSCOPIE ARGES SRL</t>
  </si>
  <si>
    <t>H27</t>
  </si>
  <si>
    <t>H28</t>
  </si>
  <si>
    <t>x</t>
  </si>
  <si>
    <t>TOTAL</t>
  </si>
  <si>
    <t>X</t>
  </si>
  <si>
    <t xml:space="preserve"> VALORI DECONTATE AFERENT </t>
  </si>
  <si>
    <t>SPITALUL SFANTUL NICOLAE SRL</t>
  </si>
  <si>
    <t>SC SANAMED HOSPITAL SRL</t>
  </si>
  <si>
    <t>SPITALUL ORASENESC "REGELE CAROL I" COSTESTI</t>
  </si>
  <si>
    <t>CAS ARGES</t>
  </si>
  <si>
    <t>VALOARE DECONTATA AFERENT LUNII IANUARIE 2024</t>
  </si>
  <si>
    <t>SPITALUL DE GERIATRIE SI BOLI CRONICE  STEFANESTI</t>
  </si>
  <si>
    <t>SPITALUL DE PNEUMOFTIZIOLOGIE  LEORDENI</t>
  </si>
  <si>
    <t>SPITALUL DE PNEUMOFTIZIOLOGIE SF. ANDREI VALEA IASULUI</t>
  </si>
  <si>
    <t>SC LAURUS MEDICAL SRL</t>
  </si>
  <si>
    <t>GRAL MEDICAL SRL BUCURESTI PUNCT DE LUCRU PITESTI</t>
  </si>
  <si>
    <t>LUNII februarie 2024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</si>
</sst>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</numFmts>
  <fonts count="39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7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" fontId="1" fillId="33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 vertical="center" wrapText="1"/>
    </xf>
    <xf numFmtId="0" fontId="2" fillId="0" borderId="0" xfId="57" applyFont="1" applyAlignment="1">
      <alignment horizontal="center" vertical="center" wrapText="1"/>
      <protection/>
    </xf>
    <xf numFmtId="49" fontId="2" fillId="0" borderId="0" xfId="57" applyNumberFormat="1" applyFont="1" applyAlignment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4" fontId="1" fillId="33" borderId="10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6"/>
  <sheetViews>
    <sheetView tabSelected="1" zoomScale="75" zoomScaleNormal="75" zoomScalePageLayoutView="0" workbookViewId="0" topLeftCell="A4">
      <pane xSplit="3" ySplit="9" topLeftCell="D13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G25" sqref="G25"/>
    </sheetView>
  </sheetViews>
  <sheetFormatPr defaultColWidth="8.8515625" defaultRowHeight="12.75"/>
  <cols>
    <col min="1" max="1" width="7.28125" style="1" customWidth="1"/>
    <col min="2" max="2" width="4.7109375" style="1" customWidth="1"/>
    <col min="3" max="3" width="54.00390625" style="1" customWidth="1"/>
    <col min="4" max="4" width="14.00390625" style="1" customWidth="1"/>
    <col min="5" max="5" width="12.7109375" style="1" customWidth="1"/>
    <col min="6" max="6" width="10.140625" style="1" customWidth="1"/>
    <col min="7" max="7" width="12.140625" style="1" customWidth="1"/>
    <col min="8" max="9" width="10.8515625" style="1" customWidth="1"/>
    <col min="10" max="10" width="10.8515625" style="1" bestFit="1" customWidth="1"/>
    <col min="11" max="11" width="12.140625" style="21" customWidth="1"/>
    <col min="12" max="12" width="11.421875" style="1" customWidth="1"/>
    <col min="13" max="13" width="12.57421875" style="1" customWidth="1"/>
    <col min="14" max="14" width="10.7109375" style="1" customWidth="1"/>
    <col min="15" max="16" width="11.28125" style="1" customWidth="1"/>
    <col min="17" max="17" width="11.57421875" style="1" customWidth="1"/>
    <col min="18" max="18" width="10.7109375" style="1" customWidth="1"/>
    <col min="19" max="19" width="8.8515625" style="1" customWidth="1"/>
    <col min="20" max="20" width="11.28125" style="1" bestFit="1" customWidth="1"/>
    <col min="21" max="16384" width="8.8515625" style="1" customWidth="1"/>
  </cols>
  <sheetData>
    <row r="1" spans="2:5" ht="16.5">
      <c r="B1" s="5" t="s">
        <v>10</v>
      </c>
      <c r="C1" s="3"/>
      <c r="D1" s="4"/>
      <c r="E1" s="4"/>
    </row>
    <row r="2" spans="2:5" ht="16.5">
      <c r="B2" s="5"/>
      <c r="C2" s="3"/>
      <c r="D2" s="4"/>
      <c r="E2" s="4"/>
    </row>
    <row r="3" spans="2:5" ht="16.5">
      <c r="B3" s="5"/>
      <c r="C3" s="3"/>
      <c r="D3" s="4"/>
      <c r="E3" s="4"/>
    </row>
    <row r="4" spans="2:5" ht="16.5">
      <c r="B4" s="5"/>
      <c r="C4" s="3"/>
      <c r="D4" s="4"/>
      <c r="E4" s="4"/>
    </row>
    <row r="5" spans="2:5" ht="16.5">
      <c r="B5" s="5"/>
      <c r="C5" s="3"/>
      <c r="D5" s="4"/>
      <c r="E5" s="4"/>
    </row>
    <row r="6" spans="2:14" ht="16.5">
      <c r="B6" s="2" t="s">
        <v>48</v>
      </c>
      <c r="C6" s="3"/>
      <c r="D6" s="4"/>
      <c r="E6" s="4"/>
      <c r="F6" s="4"/>
      <c r="G6" s="22"/>
      <c r="K6" s="1"/>
      <c r="N6" s="21"/>
    </row>
    <row r="7" spans="3:5" ht="16.5">
      <c r="C7" s="3"/>
      <c r="D7" s="4"/>
      <c r="E7" s="4"/>
    </row>
    <row r="8" spans="3:5" ht="16.5">
      <c r="C8" s="27" t="s">
        <v>44</v>
      </c>
      <c r="D8" s="27"/>
      <c r="E8" s="27"/>
    </row>
    <row r="9" spans="3:5" ht="16.5">
      <c r="C9" s="28" t="s">
        <v>55</v>
      </c>
      <c r="D9" s="28"/>
      <c r="E9" s="28"/>
    </row>
    <row r="10" spans="3:5" ht="16.5">
      <c r="C10" s="27" t="s">
        <v>11</v>
      </c>
      <c r="D10" s="27"/>
      <c r="E10" s="27"/>
    </row>
    <row r="11" spans="3:11" s="6" customFormat="1" ht="16.5">
      <c r="C11" s="29"/>
      <c r="D11" s="29"/>
      <c r="K11" s="23"/>
    </row>
    <row r="12" spans="2:5" s="7" customFormat="1" ht="66.75" customHeight="1">
      <c r="B12" s="8" t="s">
        <v>12</v>
      </c>
      <c r="C12" s="9" t="s">
        <v>13</v>
      </c>
      <c r="D12" s="10" t="s">
        <v>14</v>
      </c>
      <c r="E12" s="9" t="s">
        <v>49</v>
      </c>
    </row>
    <row r="13" spans="2:11" ht="16.5">
      <c r="B13" s="11">
        <v>1</v>
      </c>
      <c r="C13" s="12" t="s">
        <v>0</v>
      </c>
      <c r="D13" s="13" t="s">
        <v>15</v>
      </c>
      <c r="E13" s="24">
        <f>202533.61+625440+5489460.21-525.61</f>
        <v>6316908.21</v>
      </c>
      <c r="F13" s="22"/>
      <c r="H13" s="22"/>
      <c r="K13" s="1"/>
    </row>
    <row r="14" spans="2:11" ht="16.5">
      <c r="B14" s="11">
        <v>2</v>
      </c>
      <c r="C14" s="12" t="s">
        <v>1</v>
      </c>
      <c r="D14" s="13" t="s">
        <v>16</v>
      </c>
      <c r="E14" s="24">
        <f>139252.91+2077433.59+145393</f>
        <v>2362079.5</v>
      </c>
      <c r="K14" s="1"/>
    </row>
    <row r="15" spans="2:11" ht="16.5">
      <c r="B15" s="11">
        <v>3</v>
      </c>
      <c r="C15" s="12" t="s">
        <v>2</v>
      </c>
      <c r="D15" s="13" t="s">
        <v>17</v>
      </c>
      <c r="E15" s="24">
        <f>1174258.16+493434</f>
        <v>1667692.16</v>
      </c>
      <c r="K15" s="1"/>
    </row>
    <row r="16" spans="2:11" ht="16.5">
      <c r="B16" s="11">
        <v>4</v>
      </c>
      <c r="C16" s="12" t="s">
        <v>47</v>
      </c>
      <c r="D16" s="13" t="s">
        <v>18</v>
      </c>
      <c r="E16" s="25">
        <f>984352.55+137197</f>
        <v>1121549.55</v>
      </c>
      <c r="K16" s="1"/>
    </row>
    <row r="17" spans="2:11" ht="16.5">
      <c r="B17" s="11">
        <v>5</v>
      </c>
      <c r="C17" s="12" t="s">
        <v>3</v>
      </c>
      <c r="D17" s="13" t="s">
        <v>19</v>
      </c>
      <c r="E17" s="24">
        <f>1911292.81+610364</f>
        <v>2521656.81</v>
      </c>
      <c r="K17" s="1"/>
    </row>
    <row r="18" spans="2:11" ht="16.5">
      <c r="B18" s="11">
        <v>6</v>
      </c>
      <c r="C18" s="12" t="s">
        <v>4</v>
      </c>
      <c r="D18" s="13" t="s">
        <v>20</v>
      </c>
      <c r="E18" s="24">
        <f>394512+99429.76+1594724.3</f>
        <v>2088666.06</v>
      </c>
      <c r="K18" s="1"/>
    </row>
    <row r="19" spans="2:11" ht="16.5">
      <c r="B19" s="11">
        <v>7</v>
      </c>
      <c r="C19" s="12" t="s">
        <v>5</v>
      </c>
      <c r="D19" s="13" t="s">
        <v>21</v>
      </c>
      <c r="E19" s="26">
        <f>250141.28+124217.71+17647</f>
        <v>392005.99</v>
      </c>
      <c r="K19" s="1"/>
    </row>
    <row r="20" spans="2:11" ht="16.5">
      <c r="B20" s="11">
        <v>8</v>
      </c>
      <c r="C20" s="12" t="s">
        <v>6</v>
      </c>
      <c r="D20" s="14" t="s">
        <v>22</v>
      </c>
      <c r="E20" s="30">
        <v>830196.06</v>
      </c>
      <c r="K20" s="1"/>
    </row>
    <row r="21" spans="2:11" ht="16.5">
      <c r="B21" s="11">
        <v>9</v>
      </c>
      <c r="C21" s="12" t="s">
        <v>50</v>
      </c>
      <c r="D21" s="13" t="s">
        <v>23</v>
      </c>
      <c r="E21" s="24">
        <f>7212+371482.27+237579.6</f>
        <v>616273.87</v>
      </c>
      <c r="K21" s="1"/>
    </row>
    <row r="22" spans="2:11" ht="16.5">
      <c r="B22" s="11">
        <v>10</v>
      </c>
      <c r="C22" s="12" t="s">
        <v>51</v>
      </c>
      <c r="D22" s="13" t="s">
        <v>24</v>
      </c>
      <c r="E22" s="24">
        <f>150948.28+282572.97+129630</f>
        <v>563151.25</v>
      </c>
      <c r="K22" s="1"/>
    </row>
    <row r="23" spans="2:11" ht="16.5">
      <c r="B23" s="11">
        <v>11</v>
      </c>
      <c r="C23" s="12" t="s">
        <v>52</v>
      </c>
      <c r="D23" s="13" t="s">
        <v>25</v>
      </c>
      <c r="E23" s="24">
        <f>8477.54+557828.43+61140</f>
        <v>627445.9700000001</v>
      </c>
      <c r="K23" s="1"/>
    </row>
    <row r="24" spans="2:11" ht="16.5">
      <c r="B24" s="11">
        <v>12</v>
      </c>
      <c r="C24" s="12" t="s">
        <v>7</v>
      </c>
      <c r="D24" s="13" t="s">
        <v>26</v>
      </c>
      <c r="E24" s="24">
        <f>40291.33+167232.23+85079</f>
        <v>292602.56</v>
      </c>
      <c r="K24" s="1"/>
    </row>
    <row r="25" spans="2:11" ht="16.5">
      <c r="B25" s="11">
        <v>13</v>
      </c>
      <c r="C25" s="12" t="s">
        <v>8</v>
      </c>
      <c r="D25" s="13" t="s">
        <v>27</v>
      </c>
      <c r="E25" s="24">
        <f>25704+529805.44+320744.5</f>
        <v>876253.94</v>
      </c>
      <c r="K25" s="1"/>
    </row>
    <row r="26" spans="2:11" ht="16.5">
      <c r="B26" s="11">
        <v>14</v>
      </c>
      <c r="C26" s="12" t="s">
        <v>45</v>
      </c>
      <c r="D26" s="13" t="s">
        <v>28</v>
      </c>
      <c r="E26" s="24">
        <f>375746.46+459874</f>
        <v>835620.46</v>
      </c>
      <c r="K26" s="1"/>
    </row>
    <row r="27" spans="2:11" ht="16.5">
      <c r="B27" s="11">
        <v>15</v>
      </c>
      <c r="C27" s="12" t="s">
        <v>9</v>
      </c>
      <c r="D27" s="13" t="s">
        <v>29</v>
      </c>
      <c r="E27" s="24">
        <f>216048.94+420140</f>
        <v>636188.94</v>
      </c>
      <c r="K27" s="1"/>
    </row>
    <row r="28" spans="2:11" ht="16.5">
      <c r="B28" s="11">
        <v>16</v>
      </c>
      <c r="C28" s="12" t="s">
        <v>30</v>
      </c>
      <c r="D28" s="15" t="s">
        <v>31</v>
      </c>
      <c r="E28" s="24">
        <v>606345</v>
      </c>
      <c r="K28" s="1"/>
    </row>
    <row r="29" spans="2:11" ht="16.5">
      <c r="B29" s="11">
        <v>17</v>
      </c>
      <c r="C29" s="12" t="s">
        <v>46</v>
      </c>
      <c r="D29" s="16" t="s">
        <v>32</v>
      </c>
      <c r="E29" s="24">
        <v>160881</v>
      </c>
      <c r="K29" s="1"/>
    </row>
    <row r="30" spans="2:11" ht="16.5">
      <c r="B30" s="11">
        <v>18</v>
      </c>
      <c r="C30" s="12" t="s">
        <v>33</v>
      </c>
      <c r="D30" s="16" t="s">
        <v>34</v>
      </c>
      <c r="E30" s="24">
        <v>52869</v>
      </c>
      <c r="K30" s="1"/>
    </row>
    <row r="31" spans="2:11" ht="16.5">
      <c r="B31" s="11">
        <v>19</v>
      </c>
      <c r="C31" s="12" t="s">
        <v>53</v>
      </c>
      <c r="D31" s="16" t="s">
        <v>35</v>
      </c>
      <c r="E31" s="24">
        <v>151105</v>
      </c>
      <c r="K31" s="1"/>
    </row>
    <row r="32" spans="2:11" ht="16.5">
      <c r="B32" s="11">
        <v>20</v>
      </c>
      <c r="C32" s="12" t="s">
        <v>36</v>
      </c>
      <c r="D32" s="16" t="s">
        <v>37</v>
      </c>
      <c r="E32" s="24">
        <v>70861</v>
      </c>
      <c r="K32" s="1"/>
    </row>
    <row r="33" spans="2:11" ht="16.5">
      <c r="B33" s="11">
        <v>21</v>
      </c>
      <c r="C33" s="12" t="s">
        <v>38</v>
      </c>
      <c r="D33" s="16" t="s">
        <v>39</v>
      </c>
      <c r="E33" s="24">
        <v>38440</v>
      </c>
      <c r="K33" s="1"/>
    </row>
    <row r="34" spans="2:11" ht="16.5">
      <c r="B34" s="11">
        <v>22</v>
      </c>
      <c r="C34" s="12" t="s">
        <v>54</v>
      </c>
      <c r="D34" s="17" t="s">
        <v>40</v>
      </c>
      <c r="E34" s="24">
        <v>211821</v>
      </c>
      <c r="K34" s="1"/>
    </row>
    <row r="35" spans="2:11" ht="16.5">
      <c r="B35" s="11" t="s">
        <v>41</v>
      </c>
      <c r="C35" s="18" t="s">
        <v>42</v>
      </c>
      <c r="D35" s="19" t="s">
        <v>43</v>
      </c>
      <c r="E35" s="20">
        <f>SUM(E13:E34)</f>
        <v>23040613.330000006</v>
      </c>
      <c r="K35" s="1"/>
    </row>
    <row r="36" ht="16.5">
      <c r="K36" s="1"/>
    </row>
  </sheetData>
  <sheetProtection/>
  <mergeCells count="4">
    <mergeCell ref="C8:E8"/>
    <mergeCell ref="C9:E9"/>
    <mergeCell ref="C10:E10"/>
    <mergeCell ref="C11:D11"/>
  </mergeCells>
  <printOptions/>
  <pageMargins left="0.9448818897637796" right="0" top="0.7874015748031497" bottom="0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2024-02-22T12:55:50Z</cp:lastPrinted>
  <dcterms:created xsi:type="dcterms:W3CDTF">2020-02-11T08:38:27Z</dcterms:created>
  <dcterms:modified xsi:type="dcterms:W3CDTF">2024-03-19T15:43:02Z</dcterms:modified>
  <cp:category/>
  <cp:version/>
  <cp:contentType/>
  <cp:contentStatus/>
</cp:coreProperties>
</file>