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266F760-D8FC-43CA-A3A9-BB0922622DED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Valoare pe medic" sheetId="2" r:id="rId1"/>
    <sheet name="Valoare pe furnizor " sheetId="5" r:id="rId2"/>
  </sheets>
  <definedNames>
    <definedName name="_xlnm._FilterDatabase" localSheetId="1" hidden="1">'Valoare pe furnizor '!$B$3:$C$3</definedName>
    <definedName name="_xlnm._FilterDatabase" localSheetId="0" hidden="1">'Valoare pe medic'!$B$3:$I$389</definedName>
    <definedName name="_xlnm.Print_Area" localSheetId="1">'Valoare pe furnizor '!#REF!</definedName>
    <definedName name="_xlnm.Print_Area" localSheetId="0">'Valoare pe medic'!$C$330:$G$368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5" l="1"/>
  <c r="C80" i="5"/>
  <c r="F389" i="2"/>
  <c r="F365" i="2"/>
  <c r="F333" i="2"/>
  <c r="H144" i="2"/>
  <c r="H194" i="2"/>
  <c r="H236" i="2"/>
  <c r="H51" i="2"/>
  <c r="H50" i="2"/>
  <c r="H124" i="2" l="1"/>
  <c r="H349" i="2" l="1"/>
  <c r="H282" i="2"/>
  <c r="H272" i="2"/>
  <c r="H171" i="2"/>
  <c r="H74" i="2"/>
  <c r="H73" i="2"/>
  <c r="H17" i="2"/>
  <c r="H13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35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1" i="2"/>
  <c r="H335" i="2"/>
  <c r="H350" i="2"/>
  <c r="H334" i="2"/>
  <c r="H367" i="2"/>
  <c r="H339" i="2"/>
  <c r="H343" i="2"/>
  <c r="H333" i="2"/>
  <c r="H336" i="2"/>
  <c r="H360" i="2"/>
  <c r="H353" i="2"/>
  <c r="H354" i="2"/>
  <c r="H352" i="2"/>
  <c r="H348" i="2"/>
  <c r="H340" i="2"/>
  <c r="H330" i="2"/>
  <c r="H358" i="2"/>
  <c r="H357" i="2"/>
  <c r="H356" i="2"/>
  <c r="H345" i="2"/>
  <c r="H341" i="2"/>
  <c r="H332" i="2"/>
  <c r="H347" i="2"/>
  <c r="H342" i="2"/>
  <c r="H362" i="2"/>
  <c r="H337" i="2"/>
  <c r="H338" i="2"/>
  <c r="H331" i="2"/>
  <c r="H366" i="2"/>
  <c r="H368" i="2"/>
  <c r="H365" i="2"/>
  <c r="H364" i="2"/>
  <c r="H363" i="2"/>
  <c r="H351" i="2"/>
  <c r="H346" i="2"/>
  <c r="H355" i="2"/>
  <c r="H344" i="2"/>
  <c r="H321" i="2"/>
  <c r="H322" i="2"/>
  <c r="H310" i="2"/>
  <c r="H304" i="2"/>
  <c r="H300" i="2"/>
  <c r="H291" i="2"/>
  <c r="H294" i="2"/>
  <c r="H292" i="2"/>
  <c r="H281" i="2"/>
  <c r="H312" i="2"/>
  <c r="H327" i="2"/>
  <c r="H325" i="2"/>
  <c r="H290" i="2"/>
  <c r="H328" i="2"/>
  <c r="H279" i="2"/>
  <c r="H317" i="2"/>
  <c r="H315" i="2"/>
  <c r="H308" i="2"/>
  <c r="H296" i="2"/>
  <c r="H293" i="2"/>
  <c r="H289" i="2"/>
  <c r="H280" i="2"/>
  <c r="H320" i="2"/>
  <c r="H319" i="2"/>
  <c r="H303" i="2"/>
  <c r="H301" i="2"/>
  <c r="H314" i="2"/>
  <c r="H318" i="2"/>
  <c r="H316" i="2"/>
  <c r="H311" i="2"/>
  <c r="H309" i="2"/>
  <c r="H298" i="2"/>
  <c r="H286" i="2"/>
  <c r="H278" i="2"/>
  <c r="H275" i="2"/>
  <c r="H329" i="2"/>
  <c r="H313" i="2"/>
  <c r="H307" i="2"/>
  <c r="H306" i="2"/>
  <c r="H283" i="2"/>
  <c r="H295" i="2"/>
  <c r="H302" i="2"/>
  <c r="H297" i="2"/>
  <c r="H305" i="2"/>
  <c r="H326" i="2"/>
  <c r="H299" i="2"/>
  <c r="H288" i="2"/>
  <c r="H287" i="2"/>
  <c r="H284" i="2"/>
  <c r="H277" i="2"/>
  <c r="H276" i="2"/>
  <c r="H324" i="2"/>
  <c r="H323" i="2"/>
  <c r="H285" i="2"/>
  <c r="H274" i="2"/>
  <c r="H273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44" i="2"/>
  <c r="H243" i="2"/>
  <c r="H242" i="2"/>
  <c r="H241" i="2"/>
  <c r="H240" i="2"/>
  <c r="H239" i="2"/>
  <c r="H238" i="2"/>
  <c r="H237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05" i="2"/>
  <c r="H204" i="2"/>
  <c r="H203" i="2"/>
  <c r="H202" i="2"/>
  <c r="H211" i="2"/>
  <c r="H210" i="2"/>
  <c r="H209" i="2"/>
  <c r="H208" i="2"/>
  <c r="H207" i="2"/>
  <c r="H206" i="2"/>
  <c r="H201" i="2"/>
  <c r="H200" i="2"/>
  <c r="H199" i="2"/>
  <c r="H198" i="2"/>
  <c r="H197" i="2"/>
  <c r="H195" i="2"/>
  <c r="H196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0" i="2"/>
  <c r="H179" i="2"/>
  <c r="H172" i="2"/>
  <c r="H168" i="2"/>
  <c r="H177" i="2"/>
  <c r="H176" i="2"/>
  <c r="H178" i="2"/>
  <c r="H174" i="2"/>
  <c r="H175" i="2"/>
  <c r="H173" i="2"/>
  <c r="H169" i="2"/>
  <c r="H167" i="2"/>
  <c r="H166" i="2"/>
  <c r="H164" i="2"/>
  <c r="H165" i="2"/>
  <c r="H163" i="2"/>
  <c r="H155" i="2"/>
  <c r="H162" i="2"/>
  <c r="H161" i="2"/>
  <c r="H153" i="2"/>
  <c r="H152" i="2"/>
  <c r="H151" i="2"/>
  <c r="H157" i="2"/>
  <c r="H158" i="2"/>
  <c r="H154" i="2"/>
  <c r="H160" i="2"/>
  <c r="H159" i="2"/>
  <c r="H150" i="2"/>
  <c r="H156" i="2"/>
  <c r="H149" i="2"/>
  <c r="H148" i="2"/>
  <c r="H147" i="2"/>
  <c r="H146" i="2"/>
  <c r="H145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4" i="2"/>
  <c r="H93" i="2"/>
  <c r="H95" i="2"/>
  <c r="H91" i="2"/>
  <c r="H90" i="2"/>
  <c r="H89" i="2"/>
  <c r="H96" i="2"/>
  <c r="H92" i="2"/>
  <c r="H88" i="2"/>
  <c r="H87" i="2"/>
  <c r="H86" i="2"/>
  <c r="H85" i="2"/>
  <c r="H84" i="2"/>
  <c r="H83" i="2"/>
  <c r="H82" i="2"/>
  <c r="H81" i="2"/>
  <c r="H80" i="2"/>
  <c r="H79" i="2"/>
  <c r="H78" i="2"/>
  <c r="H77" i="2"/>
  <c r="H72" i="2"/>
  <c r="H71" i="2"/>
  <c r="H76" i="2"/>
  <c r="H75" i="2"/>
  <c r="H70" i="2"/>
  <c r="H69" i="2"/>
  <c r="H68" i="2"/>
  <c r="H67" i="2"/>
  <c r="H66" i="2"/>
  <c r="H62" i="2"/>
  <c r="H61" i="2"/>
  <c r="H60" i="2"/>
  <c r="H59" i="2"/>
  <c r="H57" i="2"/>
  <c r="H56" i="2"/>
  <c r="H64" i="2"/>
  <c r="H63" i="2"/>
  <c r="H65" i="2"/>
  <c r="H58" i="2"/>
  <c r="H55" i="2"/>
  <c r="H54" i="2"/>
  <c r="H53" i="2"/>
  <c r="H52" i="2"/>
  <c r="H48" i="2"/>
  <c r="H49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0" i="2"/>
  <c r="H19" i="2"/>
  <c r="H23" i="2"/>
  <c r="H22" i="2"/>
  <c r="H18" i="2"/>
  <c r="H21" i="2"/>
  <c r="H16" i="2"/>
  <c r="H15" i="2"/>
  <c r="H14" i="2"/>
  <c r="H12" i="2"/>
  <c r="H11" i="2"/>
  <c r="H10" i="2"/>
  <c r="H9" i="2"/>
  <c r="H8" i="2"/>
  <c r="H7" i="2"/>
  <c r="H6" i="2"/>
  <c r="H5" i="2"/>
  <c r="H4" i="2"/>
  <c r="H389" i="2" l="1"/>
</calcChain>
</file>

<file path=xl/sharedStrings.xml><?xml version="1.0" encoding="utf-8"?>
<sst xmlns="http://schemas.openxmlformats.org/spreadsheetml/2006/main" count="1287" uniqueCount="540">
  <si>
    <t>DENUMIRE FURNIZOR</t>
  </si>
  <si>
    <t>MEDIC</t>
  </si>
  <si>
    <t>TONUS PLUS SRL</t>
  </si>
  <si>
    <t>SPECIALITATEA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</si>
  <si>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</si>
  <si>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</si>
  <si>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</si>
  <si>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</si>
  <si>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</si>
  <si>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</si>
  <si>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</si>
  <si>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</si>
  <si>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</si>
  <si>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</si>
  <si>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</si>
  <si>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</si>
  <si>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MEDICAL CHECK-IN</t>
  </si>
  <si>
    <t>CHIRURGIE PEDIATRICA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</si>
  <si>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</si>
  <si>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</si>
  <si>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</si>
  <si>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</si>
  <si>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</si>
  <si>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</si>
  <si>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</si>
  <si>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</si>
  <si>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</si>
  <si>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</si>
  <si>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</si>
  <si>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</si>
  <si>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</si>
  <si>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</si>
  <si>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</si>
  <si>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</si>
  <si>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</si>
  <si>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</si>
  <si>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</si>
  <si>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</si>
  <si>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</si>
  <si>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</si>
  <si>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</si>
  <si>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</si>
  <si>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</si>
  <si>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</si>
  <si>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</si>
  <si>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</si>
  <si>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</si>
  <si>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</si>
  <si>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</si>
  <si>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</si>
  <si>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</si>
  <si>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</si>
  <si>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</si>
  <si>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</si>
  <si>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ELSAN MEDICAL CENTER</t>
  </si>
  <si>
    <t>EM MOROSAN MED</t>
  </si>
  <si>
    <t>ENDEMEDICA</t>
  </si>
  <si>
    <t>FLEXICLINIC SRL</t>
  </si>
  <si>
    <t>GHENCEA MEDICAL CENTER S.A.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</si>
  <si>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</si>
  <si>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</si>
  <si>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</si>
  <si>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</si>
  <si>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</si>
  <si>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</si>
  <si>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</si>
  <si>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</si>
  <si>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</si>
  <si>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</si>
  <si>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</si>
  <si>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</si>
  <si>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</si>
  <si>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</si>
  <si>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</si>
  <si>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</si>
  <si>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</si>
  <si>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</si>
  <si>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</si>
  <si>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</si>
  <si>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</si>
  <si>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</si>
  <si>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</si>
  <si>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</si>
  <si>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</si>
  <si>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</si>
  <si>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</si>
  <si>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</si>
  <si>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</si>
  <si>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</si>
  <si>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</si>
  <si>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</si>
  <si>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</si>
  <si>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</si>
  <si>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</si>
  <si>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</si>
  <si>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</si>
  <si>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</si>
  <si>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</si>
  <si>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</si>
  <si>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</si>
  <si>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</si>
  <si>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</si>
  <si>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</si>
  <si>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</si>
  <si>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</si>
  <si>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</si>
  <si>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</si>
  <si>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</si>
  <si>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</si>
  <si>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</si>
  <si>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</si>
  <si>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</si>
  <si>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</si>
  <si>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</si>
  <si>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</si>
  <si>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</si>
  <si>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</si>
  <si>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</si>
  <si>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</si>
  <si>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</si>
  <si>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</si>
  <si>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</si>
  <si>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</si>
  <si>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</si>
  <si>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</si>
  <si>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</si>
  <si>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</si>
  <si>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</si>
  <si>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</si>
  <si>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</si>
  <si>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</si>
  <si>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</si>
  <si>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</si>
  <si>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</si>
  <si>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</si>
  <si>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</si>
  <si>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</si>
  <si>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</si>
  <si>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</si>
  <si>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</si>
  <si>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</si>
  <si>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</si>
  <si>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</si>
  <si>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</si>
  <si>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</si>
  <si>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</si>
  <si>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</si>
  <si>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</si>
  <si>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</si>
  <si>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</si>
  <si>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</si>
  <si>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</si>
  <si>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</si>
  <si>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</si>
  <si>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</si>
  <si>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</si>
  <si>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</si>
  <si>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</si>
  <si>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</si>
  <si>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</si>
  <si>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</si>
  <si>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</si>
  <si>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</si>
  <si>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</si>
  <si>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</si>
  <si>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</si>
  <si>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</si>
  <si>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</si>
  <si>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</si>
  <si>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</si>
  <si>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</si>
  <si>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</si>
  <si>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</si>
  <si>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</si>
  <si>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</si>
  <si>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</si>
  <si>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</si>
  <si>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</si>
  <si>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</si>
  <si>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</si>
  <si>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</si>
  <si>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</si>
  <si>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</si>
  <si>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</si>
  <si>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</si>
  <si>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</si>
  <si>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</si>
  <si>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</si>
  <si>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</si>
  <si>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</si>
  <si>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</si>
  <si>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</si>
  <si>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</si>
  <si>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</si>
  <si>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</si>
  <si>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</si>
  <si>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</si>
  <si>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</si>
  <si>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</si>
  <si>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</si>
  <si>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</si>
  <si>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</si>
  <si>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IOANIŢESCU DAN</t>
  </si>
  <si>
    <t>MARINESCU ALEXANDRA-IULIA</t>
  </si>
  <si>
    <t>MATEI-MITACU LAURA-MARIA</t>
  </si>
  <si>
    <t>CONEXE</t>
  </si>
  <si>
    <t>NICOLAESCU ELIZA-PENELOPA</t>
  </si>
  <si>
    <t>CONSTANTINESCU CĂLIN-IONUŢ</t>
  </si>
  <si>
    <t>CIOTEC CARMEN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</si>
  <si>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</si>
  <si>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</si>
  <si>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</si>
  <si>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</si>
  <si>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</si>
  <si>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</si>
  <si>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</si>
  <si>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</si>
  <si>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</si>
  <si>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</si>
  <si>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</si>
  <si>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</si>
  <si>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</si>
  <si>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</si>
  <si>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</si>
  <si>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</si>
  <si>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</si>
  <si>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</si>
  <si>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</si>
  <si>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</si>
  <si>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</si>
  <si>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</si>
  <si>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</si>
  <si>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</si>
  <si>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</si>
  <si>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</si>
  <si>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</si>
  <si>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</si>
  <si>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</si>
  <si>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</si>
  <si>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</si>
  <si>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</si>
  <si>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</si>
  <si>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</si>
  <si>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</si>
  <si>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</si>
  <si>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</si>
  <si>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</si>
  <si>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</si>
  <si>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</si>
  <si>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</si>
  <si>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</si>
  <si>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</si>
  <si>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</si>
  <si>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</si>
  <si>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</si>
  <si>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</si>
  <si>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</si>
  <si>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</si>
  <si>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</si>
  <si>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</si>
  <si>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</si>
  <si>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</si>
  <si>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</si>
  <si>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</si>
  <si>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</si>
  <si>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</si>
  <si>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BENGESCU-BELLU CRISTIAN-GHEORGHE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</si>
  <si>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</si>
  <si>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</si>
  <si>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</si>
  <si>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</si>
  <si>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</si>
  <si>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</si>
  <si>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</si>
  <si>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</si>
  <si>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</si>
  <si>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</si>
  <si>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</si>
  <si>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</si>
  <si>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</si>
  <si>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</si>
  <si>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</si>
  <si>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</si>
  <si>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</si>
  <si>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</si>
  <si>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</si>
  <si>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</si>
  <si>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</si>
  <si>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</si>
  <si>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</si>
  <si>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</si>
  <si>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</si>
  <si>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</si>
  <si>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</si>
  <si>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</si>
  <si>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</si>
  <si>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</si>
  <si>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</si>
  <si>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</si>
  <si>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</si>
  <si>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</si>
  <si>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</si>
  <si>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</si>
  <si>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</si>
  <si>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</si>
  <si>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</si>
  <si>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</si>
  <si>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</si>
  <si>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</si>
  <si>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RESSU DAN-ALEXANDRU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</si>
  <si>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</si>
  <si>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</si>
  <si>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</si>
  <si>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</si>
  <si>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</si>
  <si>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</si>
  <si>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</si>
  <si>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</si>
  <si>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</si>
  <si>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</si>
  <si>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</si>
  <si>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</si>
  <si>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</si>
  <si>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</si>
  <si>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</si>
  <si>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</si>
  <si>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</si>
  <si>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</si>
  <si>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</si>
  <si>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</si>
  <si>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</si>
  <si>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</si>
  <si>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</si>
  <si>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</si>
  <si>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</si>
  <si>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</si>
  <si>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</si>
  <si>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</si>
  <si>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</si>
  <si>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</si>
  <si>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</si>
  <si>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</si>
  <si>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</si>
  <si>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AQEL ABDALLAH MOHAMMAD KHALEEL</t>
  </si>
  <si>
    <t>ALBEANU LIVIU-ALIN-DAN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</si>
  <si>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</si>
  <si>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</si>
  <si>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</si>
  <si>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</si>
  <si>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</si>
  <si>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</si>
  <si>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</si>
  <si>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</si>
  <si>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</si>
  <si>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</si>
  <si>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VLĂSCEANU ANDREIA-ELENA</t>
  </si>
  <si>
    <t>ŞERBAN AURELIANA-ELENA</t>
  </si>
  <si>
    <t>OXXIGENE MED PLUS</t>
  </si>
  <si>
    <t>AL JASHI ISAM</t>
  </si>
  <si>
    <t>ALBU LIVIA-CARMEN</t>
  </si>
  <si>
    <t>CEBAN IRINA</t>
  </si>
  <si>
    <t>CIUMEICĂ ŞTEFAN</t>
  </si>
  <si>
    <t>GRECU IOANA-PAULA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</si>
  <si>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</si>
  <si>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</si>
  <si>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</si>
  <si>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</si>
  <si>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</si>
  <si>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</si>
  <si>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</si>
  <si>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</si>
  <si>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</si>
  <si>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</si>
  <si>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</si>
  <si>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</si>
  <si>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</si>
  <si>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</si>
  <si>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</si>
  <si>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</si>
  <si>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</si>
  <si>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</si>
  <si>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</si>
  <si>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</si>
  <si>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</si>
  <si>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</si>
  <si>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</si>
  <si>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</si>
  <si>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</si>
  <si>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</si>
  <si>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</si>
  <si>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</si>
  <si>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</si>
  <si>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</si>
  <si>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</si>
  <si>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</si>
  <si>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</si>
  <si>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</si>
  <si>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</si>
  <si>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</si>
  <si>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</si>
  <si>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</si>
  <si>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</si>
  <si>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</si>
  <si>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</si>
  <si>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</si>
  <si>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</si>
  <si>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</si>
  <si>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</si>
  <si>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</si>
  <si>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</si>
  <si>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</si>
  <si>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</si>
  <si>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</si>
  <si>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</si>
  <si>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</si>
  <si>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</si>
  <si>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</si>
  <si>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</si>
  <si>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</si>
  <si>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</si>
  <si>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</si>
  <si>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</si>
  <si>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</si>
  <si>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</si>
  <si>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</si>
  <si>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</si>
  <si>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</si>
  <si>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</si>
  <si>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 xml:space="preserve">URECHE ELENA-SILVIA 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</si>
  <si>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</si>
  <si>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</si>
  <si>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</si>
  <si>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</si>
  <si>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</si>
  <si>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</si>
  <si>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</si>
  <si>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</si>
  <si>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</si>
  <si>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</si>
  <si>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</si>
  <si>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</si>
  <si>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</si>
  <si>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</si>
  <si>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</si>
  <si>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</si>
  <si>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</si>
  <si>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</si>
  <si>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DUMITRESCU IOLANDA-MARIA - conexe</t>
  </si>
  <si>
    <t>DRĂCŞANU IOANA-MIHAELA - conexe</t>
  </si>
  <si>
    <t>KÖNIG ADRIANA - conexe</t>
  </si>
  <si>
    <t>STĂNESCU LIANA - conexe</t>
  </si>
  <si>
    <t>CIOTEC CARMEN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</si>
  <si>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</si>
  <si>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</si>
  <si>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</si>
  <si>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</si>
  <si>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</si>
  <si>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</si>
  <si>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COJOCARIU CARMEN-FLORENTINA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</si>
  <si>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</si>
  <si>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</si>
  <si>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</si>
  <si>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</si>
  <si>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</si>
  <si>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</si>
  <si>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</si>
  <si>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DRAGU DANIELA - conexe</t>
  </si>
  <si>
    <t>PETRE ALINA - conexe</t>
  </si>
  <si>
    <t>IONESCU ADRIAN - conexe</t>
  </si>
  <si>
    <t>VALOARE DECONTATA</t>
  </si>
  <si>
    <t>CUI</t>
  </si>
  <si>
    <t>NR.CRT</t>
  </si>
  <si>
    <t>ANGHEL BEATRICE</t>
  </si>
  <si>
    <t>ANGHEL BEATRICE - conexe</t>
  </si>
  <si>
    <t>ANICA ANDREI - conexe</t>
  </si>
  <si>
    <t>FĂGEŢEANU IOANA-ALEXANDRA - conexe</t>
  </si>
  <si>
    <t>PANDURU ALEXANDRA-MĂDĂLINA - conexe</t>
  </si>
  <si>
    <t>POROSCHIANU MARIUS-NICUŞOR - conexe</t>
  </si>
  <si>
    <t>ZARMA ŞTEFAN-FILIP - conexe</t>
  </si>
  <si>
    <t>BĂNUŢĂ MARIA-CAMELIA - conexe</t>
  </si>
  <si>
    <t>PAROCESCU DANIEL</t>
  </si>
  <si>
    <t>DRAGAN OANA LAURA</t>
  </si>
  <si>
    <t>DRAGAN OANA LAURA - conexe</t>
  </si>
  <si>
    <t>ANDRONESCU DOMNICA-MIHAELA - conexe</t>
  </si>
  <si>
    <t>OLTEANU ANISOARA</t>
  </si>
  <si>
    <t>CALAPOD ANDREEA-MARIA</t>
  </si>
  <si>
    <t>FRANGA CRISTINA - conexe</t>
  </si>
  <si>
    <t>VARTIC DAN-ANDREI - conexe</t>
  </si>
  <si>
    <t>TOTAL</t>
  </si>
  <si>
    <t>SERVICII AFERENTE NOIEMBRIE 2023 - CLINICE</t>
  </si>
  <si>
    <t>MIHALACHE ANDREEA</t>
  </si>
  <si>
    <t>NR PUNCTE LA LUNA NOV</t>
  </si>
  <si>
    <t>CARDIO WORLD HEALTH SRL</t>
  </si>
  <si>
    <t>BALTAG DUMITRITA GABRIELA</t>
  </si>
  <si>
    <t>LACRARU ANDREEA ELENA</t>
  </si>
  <si>
    <t>MARIN (CALAPOD) ANDREEA-MARIA</t>
  </si>
  <si>
    <t>MARGARIT ALEXANDRA GEORGIANA</t>
  </si>
  <si>
    <t>GHEORGHIES DAN</t>
  </si>
  <si>
    <t>NEUROCHIRURGIE</t>
  </si>
  <si>
    <t>TANDEA VIOREL</t>
  </si>
  <si>
    <t>RATA ANDREI</t>
  </si>
  <si>
    <t>TIRLIE MIHAELA-LOREDANA</t>
  </si>
  <si>
    <t>TRANDAFIR-CALINESCU MARIANA</t>
  </si>
  <si>
    <t>BUCSAN RADU-GHEORGHE</t>
  </si>
  <si>
    <t>DR. TECUCEANU RALUCA-MARIA CARDIO SRL</t>
  </si>
  <si>
    <t>ZARNESCU SIDONIA-IOANA</t>
  </si>
  <si>
    <t>ADA CLEAR VISION SRL</t>
  </si>
  <si>
    <t>AIS CLINICS&amp;HOSPITAL SRL</t>
  </si>
  <si>
    <t>ANTI AGING  BODY SCULPTING SRL</t>
  </si>
  <si>
    <t>BELLE VIE MEDICAL SRL</t>
  </si>
  <si>
    <t>CBS MED CARE SRL</t>
  </si>
  <si>
    <t>CENTRUL MEDICAL G&amp;G SRL</t>
  </si>
  <si>
    <t>CENTRUL MEDICAL HIPOMED CARE SRL</t>
  </si>
  <si>
    <t>CENTRUL MEDICAL PERIS SRL</t>
  </si>
  <si>
    <t>CENTRUL MEDICAL PERSEIDE SRL</t>
  </si>
  <si>
    <t>DR. MARINESCU MIOARA - CABINET MEDICAL DE OFTALMOLOGIE</t>
  </si>
  <si>
    <t>ELSAN MEDICAL CENTER SRL</t>
  </si>
  <si>
    <t>EM MOROSAN MED SRL</t>
  </si>
  <si>
    <t>ENDEMEDICA SRL</t>
  </si>
  <si>
    <t>GHENCEA MEDICAL CENTER SA</t>
  </si>
  <si>
    <t>GLAUCOS MED CENTER SRL</t>
  </si>
  <si>
    <t>HIPOMED CARE FAMILY SRL</t>
  </si>
  <si>
    <t>LIBERTY MEDICAL CENTER SRL</t>
  </si>
  <si>
    <t>LUCMAR MEDICAL CLINIC SRL</t>
  </si>
  <si>
    <t>MEDICAL CHECK-IN CLINIC SRL</t>
  </si>
  <si>
    <t>MEDICAVOL AM COMPLET SRL</t>
  </si>
  <si>
    <t>ORTOSURGERY CLINIC SRL</t>
  </si>
  <si>
    <t>OTOMED CENTER SRL</t>
  </si>
  <si>
    <t>OXXYGENE MED PLUS SRL</t>
  </si>
  <si>
    <t>PAC ENT MEDICAL SRL</t>
  </si>
  <si>
    <t>PNEUMOLOG ALI CRANTA</t>
  </si>
  <si>
    <t>RTC RADIOLOGY THERAPEUTIC CENTER SRL</t>
  </si>
  <si>
    <t>RUSU VISUAL SRL</t>
  </si>
  <si>
    <t>SES CENTRUL DE RECUPERARE, MEDICINA FIZICA SI BALNEOLOGIE SRL</t>
  </si>
  <si>
    <t>SMILE LAND SRL</t>
  </si>
  <si>
    <t>SPITALUL DE OBSTETRICA-GINECOLOGIE BUFTEA</t>
  </si>
  <si>
    <t>Total Decontat aferent servicii NOIEMBRIE 2023</t>
  </si>
  <si>
    <t>VALOARE DECONTATA NOIEMBRIE 2023</t>
  </si>
  <si>
    <t>CARDIO - REC SRL</t>
  </si>
  <si>
    <t>CMI DR. BARI-GHEORGHE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</si>
</sst>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10" xfId="0" applyFont="1" applyBorder="1"/>
    <xf numFmtId="4" fontId="6" fillId="2" borderId="10" xfId="0" applyNumberFormat="1" applyFont="1" applyFill="1" applyBorder="1"/>
    <xf numFmtId="4" fontId="6" fillId="0" borderId="11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10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4" fontId="2" fillId="0" borderId="3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10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10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1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10" xfId="0" applyNumberFormat="1" applyFont="1" applyBorder="1"/>
    <xf numFmtId="0" fontId="6" fillId="0" borderId="12" xfId="0" applyFont="1" applyBorder="1"/>
    <xf numFmtId="0" fontId="1" fillId="0" borderId="12" xfId="0" applyFont="1" applyBorder="1" applyAlignment="1">
      <alignment wrapText="1"/>
    </xf>
    <xf numFmtId="4" fontId="2" fillId="0" borderId="12" xfId="0" applyNumberFormat="1" applyFont="1" applyBorder="1"/>
    <xf numFmtId="4" fontId="6" fillId="0" borderId="12" xfId="0" applyNumberFormat="1" applyFont="1" applyBorder="1"/>
    <xf numFmtId="4" fontId="6" fillId="0" borderId="16" xfId="0" applyNumberFormat="1" applyFont="1" applyBorder="1"/>
    <xf numFmtId="0" fontId="6" fillId="0" borderId="21" xfId="0" applyFont="1" applyBorder="1"/>
    <xf numFmtId="0" fontId="1" fillId="0" borderId="21" xfId="0" applyFont="1" applyBorder="1" applyAlignment="1">
      <alignment wrapText="1"/>
    </xf>
    <xf numFmtId="4" fontId="2" fillId="0" borderId="21" xfId="0" applyNumberFormat="1" applyFont="1" applyBorder="1"/>
    <xf numFmtId="4" fontId="6" fillId="0" borderId="21" xfId="0" applyNumberFormat="1" applyFont="1" applyBorder="1"/>
    <xf numFmtId="4" fontId="6" fillId="0" borderId="22" xfId="0" applyNumberFormat="1" applyFont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10" xfId="0" applyFont="1" applyFill="1" applyBorder="1"/>
    <xf numFmtId="4" fontId="2" fillId="2" borderId="10" xfId="0" applyNumberFormat="1" applyFont="1" applyFill="1" applyBorder="1"/>
    <xf numFmtId="4" fontId="1" fillId="2" borderId="10" xfId="0" applyNumberFormat="1" applyFont="1" applyFill="1" applyBorder="1"/>
    <xf numFmtId="4" fontId="6" fillId="0" borderId="10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12" xfId="0" applyFont="1" applyBorder="1"/>
    <xf numFmtId="4" fontId="5" fillId="2" borderId="10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5" fillId="0" borderId="12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10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5" fillId="0" borderId="10" xfId="0" applyFont="1" applyBorder="1"/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4" fontId="5" fillId="2" borderId="8" xfId="0" applyNumberFormat="1" applyFont="1" applyFill="1" applyBorder="1"/>
    <xf numFmtId="4" fontId="5" fillId="2" borderId="13" xfId="0" applyNumberFormat="1" applyFont="1" applyFill="1" applyBorder="1"/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1" fillId="0" borderId="9" xfId="0" applyFont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0" borderId="17" xfId="0" applyFont="1" applyBorder="1"/>
    <xf numFmtId="4" fontId="6" fillId="0" borderId="17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9" xfId="0" applyNumberFormat="1" applyFont="1" applyBorder="1"/>
    <xf numFmtId="4" fontId="0" fillId="0" borderId="25" xfId="0" applyNumberFormat="1" applyBorder="1" applyAlignment="1">
      <alignment horizontal="right"/>
    </xf>
    <xf numFmtId="0" fontId="1" fillId="0" borderId="24" xfId="0" applyFont="1" applyBorder="1" applyAlignment="1">
      <alignment wrapText="1"/>
    </xf>
    <xf numFmtId="0" fontId="6" fillId="0" borderId="24" xfId="0" applyFont="1" applyBorder="1"/>
    <xf numFmtId="4" fontId="6" fillId="0" borderId="24" xfId="0" applyNumberFormat="1" applyFont="1" applyBorder="1"/>
    <xf numFmtId="4" fontId="6" fillId="0" borderId="26" xfId="0" applyNumberFormat="1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1" fillId="0" borderId="24" xfId="0" applyFont="1" applyBorder="1"/>
    <xf numFmtId="4" fontId="2" fillId="0" borderId="2" xfId="0" applyNumberFormat="1" applyFont="1" applyBorder="1"/>
    <xf numFmtId="0" fontId="1" fillId="0" borderId="3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4" fontId="2" fillId="0" borderId="24" xfId="0" applyNumberFormat="1" applyFont="1" applyBorder="1"/>
    <xf numFmtId="0" fontId="5" fillId="0" borderId="24" xfId="0" applyFont="1" applyBorder="1" applyAlignment="1">
      <alignment wrapText="1"/>
    </xf>
    <xf numFmtId="4" fontId="3" fillId="0" borderId="24" xfId="0" applyNumberFormat="1" applyFont="1" applyBorder="1"/>
    <xf numFmtId="0" fontId="6" fillId="0" borderId="33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8" fillId="0" borderId="2" xfId="0" applyFont="1" applyBorder="1"/>
    <xf numFmtId="4" fontId="5" fillId="3" borderId="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/>
    <xf numFmtId="0" fontId="6" fillId="0" borderId="30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\\LEXADMIN\transfer\PLATI%20AFERENTE%20AN%202023\NOIEMBRIE%202023\PLATI%20CLINICE%20NOIEMBRIE%202023.xlsx" TargetMode="External"/><Relationship Id="rId1" Type="http://schemas.openxmlformats.org/officeDocument/2006/relationships/externalLinkPath" Target="file:///\\LEXADMIN\transfer\PLATI%20AFERENTE%20AN%202023\NOIEMBRIE%202023\PLATI%20CLINICE%20NOIEMBRIE%20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LEXADMIN\transfer\PLATI%20AFERENTE%20AN%202023\NOIEMBRIE%202023\PLATI%20CLINICE%20NOIE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I389"/>
  <sheetViews>
    <sheetView zoomScale="115" zoomScaleNormal="115" workbookViewId="0">
      <pane ySplit="3" topLeftCell="A4" activePane="bottomLeft" state="frozen"/>
      <selection pane="bottomLeft" activeCell="D11" sqref="D11"/>
    </sheetView>
  </sheetViews>
  <sheetFormatPr defaultColWidth="8.85546875" defaultRowHeight="12" x14ac:dyDescent="0.2"/>
  <cols>
    <col min="1" max="1" width="8.85546875" style="6"/>
    <col min="2" max="2" width="9" style="81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19" style="22" customWidth="1"/>
    <col min="9" max="9" width="4.5703125" style="6" customWidth="1"/>
    <col min="10" max="16384" width="8.85546875" style="6"/>
  </cols>
  <sheetData>
    <row r="1" spans="1:9" ht="12.75" x14ac:dyDescent="0.2">
      <c r="B1" s="155" t="s">
        <v>489</v>
      </c>
      <c r="C1" s="155"/>
      <c r="D1" s="155"/>
      <c r="E1" s="155"/>
      <c r="F1" s="155"/>
      <c r="G1" s="155"/>
      <c r="H1" s="155"/>
    </row>
    <row r="2" spans="1:9" ht="12.75" thickBot="1" x14ac:dyDescent="0.25"/>
    <row r="3" spans="1:9" s="80" customFormat="1" ht="27" customHeight="1" thickBot="1" x14ac:dyDescent="0.3">
      <c r="A3" s="98" t="s">
        <v>471</v>
      </c>
      <c r="B3" s="99" t="s">
        <v>470</v>
      </c>
      <c r="C3" s="99" t="s">
        <v>0</v>
      </c>
      <c r="D3" s="100" t="s">
        <v>1</v>
      </c>
      <c r="E3" s="101" t="s">
        <v>3</v>
      </c>
      <c r="F3" s="102" t="s">
        <v>491</v>
      </c>
      <c r="G3" s="102" t="s">
        <v>218</v>
      </c>
      <c r="H3" s="103" t="s">
        <v>469</v>
      </c>
    </row>
    <row r="4" spans="1:9" ht="12.75" thickBot="1" x14ac:dyDescent="0.25">
      <c r="A4" s="145">
        <v>1</v>
      </c>
      <c r="B4" s="83">
        <v>19528873</v>
      </c>
      <c r="C4" s="62" t="s">
        <v>216</v>
      </c>
      <c r="D4" s="61" t="s">
        <v>217</v>
      </c>
      <c r="E4" s="62" t="s">
        <v>83</v>
      </c>
      <c r="F4" s="63">
        <v>10414.56</v>
      </c>
      <c r="G4" s="63">
        <v>4.5</v>
      </c>
      <c r="H4" s="65">
        <f>ROUND(F4*G4,2)</f>
        <v>46865.52</v>
      </c>
    </row>
    <row r="5" spans="1:9" ht="12.75" thickBot="1" x14ac:dyDescent="0.25">
      <c r="A5" s="130">
        <v>2</v>
      </c>
      <c r="B5" s="91">
        <v>35153376</v>
      </c>
      <c r="C5" s="125" t="s">
        <v>19</v>
      </c>
      <c r="D5" s="126" t="s">
        <v>219</v>
      </c>
      <c r="E5" s="125" t="s">
        <v>12</v>
      </c>
      <c r="F5" s="142">
        <v>5784.25</v>
      </c>
      <c r="G5" s="142">
        <v>4.5</v>
      </c>
      <c r="H5" s="128">
        <f t="shared" ref="H5:H70" si="0">ROUND(F5*G5,2)</f>
        <v>26029.13</v>
      </c>
    </row>
    <row r="6" spans="1:9" ht="12.75" thickBot="1" x14ac:dyDescent="0.25">
      <c r="A6" s="145">
        <v>3</v>
      </c>
      <c r="B6" s="91">
        <v>12826198</v>
      </c>
      <c r="C6" s="143" t="s">
        <v>20</v>
      </c>
      <c r="D6" s="126" t="s">
        <v>220</v>
      </c>
      <c r="E6" s="143" t="s">
        <v>84</v>
      </c>
      <c r="F6" s="144">
        <v>2520.4</v>
      </c>
      <c r="G6" s="144">
        <v>4.5</v>
      </c>
      <c r="H6" s="128">
        <f t="shared" si="0"/>
        <v>11341.8</v>
      </c>
    </row>
    <row r="7" spans="1:9" ht="12.75" thickBot="1" x14ac:dyDescent="0.25">
      <c r="A7" s="130">
        <v>4</v>
      </c>
      <c r="B7" s="85">
        <v>25610853</v>
      </c>
      <c r="C7" s="57" t="s">
        <v>21</v>
      </c>
      <c r="D7" s="56" t="s">
        <v>221</v>
      </c>
      <c r="E7" s="57" t="s">
        <v>10</v>
      </c>
      <c r="F7" s="58">
        <v>518.4</v>
      </c>
      <c r="G7" s="58">
        <v>4.5</v>
      </c>
      <c r="H7" s="60">
        <f t="shared" si="0"/>
        <v>2332.8000000000002</v>
      </c>
    </row>
    <row r="8" spans="1:9" x14ac:dyDescent="0.2">
      <c r="A8" s="129">
        <v>5</v>
      </c>
      <c r="B8" s="132">
        <v>28137343</v>
      </c>
      <c r="C8" s="88" t="s">
        <v>22</v>
      </c>
      <c r="D8" s="14" t="s">
        <v>222</v>
      </c>
      <c r="E8" s="35" t="s">
        <v>85</v>
      </c>
      <c r="F8" s="28">
        <v>2302.1999999999998</v>
      </c>
      <c r="G8" s="28">
        <v>4.5</v>
      </c>
      <c r="H8" s="15">
        <f t="shared" si="0"/>
        <v>10359.9</v>
      </c>
    </row>
    <row r="9" spans="1:9" x14ac:dyDescent="0.2">
      <c r="A9" s="130"/>
      <c r="B9" s="122">
        <v>28137343</v>
      </c>
      <c r="C9" s="89" t="s">
        <v>22</v>
      </c>
      <c r="D9" s="7" t="s">
        <v>429</v>
      </c>
      <c r="E9" s="1" t="s">
        <v>85</v>
      </c>
      <c r="F9" s="2">
        <v>680</v>
      </c>
      <c r="G9" s="2">
        <v>4.5</v>
      </c>
      <c r="H9" s="16">
        <f t="shared" si="0"/>
        <v>3060</v>
      </c>
      <c r="I9" s="6" t="s">
        <v>205</v>
      </c>
    </row>
    <row r="10" spans="1:9" x14ac:dyDescent="0.2">
      <c r="A10" s="130"/>
      <c r="B10" s="122">
        <v>28137343</v>
      </c>
      <c r="C10" s="89" t="s">
        <v>22</v>
      </c>
      <c r="D10" s="7" t="s">
        <v>223</v>
      </c>
      <c r="E10" s="30" t="s">
        <v>212</v>
      </c>
      <c r="F10" s="31"/>
      <c r="G10" s="31"/>
      <c r="H10" s="105">
        <f t="shared" si="0"/>
        <v>0</v>
      </c>
    </row>
    <row r="11" spans="1:9" ht="12.75" thickBot="1" x14ac:dyDescent="0.25">
      <c r="A11" s="131"/>
      <c r="B11" s="133">
        <v>28137343</v>
      </c>
      <c r="C11" s="92" t="s">
        <v>22</v>
      </c>
      <c r="D11" s="17" t="s">
        <v>224</v>
      </c>
      <c r="E11" s="68" t="s">
        <v>212</v>
      </c>
      <c r="F11" s="69"/>
      <c r="G11" s="69"/>
      <c r="H11" s="106">
        <f t="shared" si="0"/>
        <v>0</v>
      </c>
    </row>
    <row r="12" spans="1:9" ht="12.75" thickBot="1" x14ac:dyDescent="0.25">
      <c r="A12" s="130">
        <v>6</v>
      </c>
      <c r="B12" s="91">
        <v>35152818</v>
      </c>
      <c r="C12" s="125" t="s">
        <v>4</v>
      </c>
      <c r="D12" s="126" t="s">
        <v>225</v>
      </c>
      <c r="E12" s="125" t="s">
        <v>5</v>
      </c>
      <c r="F12" s="142">
        <v>10.8</v>
      </c>
      <c r="G12" s="142">
        <v>4.5</v>
      </c>
      <c r="H12" s="128">
        <f t="shared" si="0"/>
        <v>48.6</v>
      </c>
    </row>
    <row r="13" spans="1:9" x14ac:dyDescent="0.2">
      <c r="A13" s="129">
        <v>7</v>
      </c>
      <c r="B13" s="85">
        <v>32374054</v>
      </c>
      <c r="C13" s="141" t="s">
        <v>23</v>
      </c>
      <c r="D13" s="20" t="s">
        <v>226</v>
      </c>
      <c r="E13" s="32" t="s">
        <v>84</v>
      </c>
      <c r="F13" s="33">
        <v>4497</v>
      </c>
      <c r="G13" s="33">
        <v>4.5</v>
      </c>
      <c r="H13" s="25">
        <f t="shared" ref="H13" si="1">ROUND(F13*G13,2)</f>
        <v>20236.5</v>
      </c>
    </row>
    <row r="14" spans="1:9" ht="12.75" thickBot="1" x14ac:dyDescent="0.25">
      <c r="A14" s="131"/>
      <c r="B14" s="85">
        <v>32374054</v>
      </c>
      <c r="C14" s="139" t="s">
        <v>23</v>
      </c>
      <c r="D14" s="12" t="s">
        <v>227</v>
      </c>
      <c r="E14" s="36" t="s">
        <v>5</v>
      </c>
      <c r="F14" s="138">
        <v>0</v>
      </c>
      <c r="G14" s="138">
        <v>4.5</v>
      </c>
      <c r="H14" s="24">
        <f t="shared" si="0"/>
        <v>0</v>
      </c>
    </row>
    <row r="15" spans="1:9" x14ac:dyDescent="0.2">
      <c r="A15" s="130">
        <v>8</v>
      </c>
      <c r="B15" s="132">
        <v>37769195</v>
      </c>
      <c r="C15" s="27" t="s">
        <v>6</v>
      </c>
      <c r="D15" s="14" t="s">
        <v>231</v>
      </c>
      <c r="E15" s="27" t="s">
        <v>5</v>
      </c>
      <c r="F15" s="23">
        <v>10867.6</v>
      </c>
      <c r="G15" s="23">
        <v>4.5</v>
      </c>
      <c r="H15" s="15">
        <f t="shared" ref="H15:H23" si="2">ROUND(F15*G15,2)</f>
        <v>48904.2</v>
      </c>
    </row>
    <row r="16" spans="1:9" x14ac:dyDescent="0.2">
      <c r="A16" s="130"/>
      <c r="B16" s="122">
        <v>37769195</v>
      </c>
      <c r="C16" s="3" t="s">
        <v>6</v>
      </c>
      <c r="D16" s="7" t="s">
        <v>228</v>
      </c>
      <c r="E16" s="3" t="s">
        <v>86</v>
      </c>
      <c r="F16" s="9">
        <v>10975.4</v>
      </c>
      <c r="G16" s="9">
        <v>4.5</v>
      </c>
      <c r="H16" s="16">
        <f t="shared" si="2"/>
        <v>49389.3</v>
      </c>
    </row>
    <row r="17" spans="1:9" x14ac:dyDescent="0.2">
      <c r="A17" s="130"/>
      <c r="B17" s="122">
        <v>37769195</v>
      </c>
      <c r="C17" s="3" t="s">
        <v>6</v>
      </c>
      <c r="D17" s="7" t="s">
        <v>479</v>
      </c>
      <c r="E17" s="3" t="s">
        <v>86</v>
      </c>
      <c r="F17" s="9">
        <v>360</v>
      </c>
      <c r="G17" s="9">
        <v>4.5</v>
      </c>
      <c r="H17" s="16">
        <f t="shared" si="2"/>
        <v>1620</v>
      </c>
    </row>
    <row r="18" spans="1:9" x14ac:dyDescent="0.2">
      <c r="A18" s="130"/>
      <c r="B18" s="122">
        <v>37769195</v>
      </c>
      <c r="C18" s="3" t="s">
        <v>6</v>
      </c>
      <c r="D18" s="7" t="s">
        <v>232</v>
      </c>
      <c r="E18" s="3" t="s">
        <v>7</v>
      </c>
      <c r="F18" s="9">
        <v>6666</v>
      </c>
      <c r="G18" s="9">
        <v>4.5</v>
      </c>
      <c r="H18" s="16">
        <f t="shared" si="2"/>
        <v>29997</v>
      </c>
    </row>
    <row r="19" spans="1:9" x14ac:dyDescent="0.2">
      <c r="A19" s="130"/>
      <c r="B19" s="122">
        <v>37769195</v>
      </c>
      <c r="C19" s="3" t="s">
        <v>6</v>
      </c>
      <c r="D19" s="7" t="s">
        <v>233</v>
      </c>
      <c r="E19" s="3" t="s">
        <v>8</v>
      </c>
      <c r="F19" s="2">
        <v>8336.4</v>
      </c>
      <c r="G19" s="2">
        <v>4.5</v>
      </c>
      <c r="H19" s="16">
        <f t="shared" si="2"/>
        <v>37513.800000000003</v>
      </c>
    </row>
    <row r="20" spans="1:9" x14ac:dyDescent="0.2">
      <c r="A20" s="130"/>
      <c r="B20" s="122">
        <v>37769195</v>
      </c>
      <c r="C20" s="3" t="s">
        <v>6</v>
      </c>
      <c r="D20" s="7" t="s">
        <v>430</v>
      </c>
      <c r="E20" s="3" t="s">
        <v>8</v>
      </c>
      <c r="F20" s="2">
        <v>1650</v>
      </c>
      <c r="G20" s="2">
        <v>4.5</v>
      </c>
      <c r="H20" s="16">
        <f t="shared" si="2"/>
        <v>7425</v>
      </c>
      <c r="I20" s="6" t="s">
        <v>205</v>
      </c>
    </row>
    <row r="21" spans="1:9" x14ac:dyDescent="0.2">
      <c r="A21" s="130"/>
      <c r="B21" s="122">
        <v>37769195</v>
      </c>
      <c r="C21" s="3" t="s">
        <v>6</v>
      </c>
      <c r="D21" s="7" t="s">
        <v>230</v>
      </c>
      <c r="E21" s="3" t="s">
        <v>7</v>
      </c>
      <c r="F21" s="9">
        <v>7368.8</v>
      </c>
      <c r="G21" s="9">
        <v>4.5</v>
      </c>
      <c r="H21" s="16">
        <f t="shared" si="2"/>
        <v>33159.599999999999</v>
      </c>
    </row>
    <row r="22" spans="1:9" x14ac:dyDescent="0.2">
      <c r="A22" s="130"/>
      <c r="B22" s="122">
        <v>37769195</v>
      </c>
      <c r="C22" s="3" t="s">
        <v>6</v>
      </c>
      <c r="D22" s="7" t="s">
        <v>229</v>
      </c>
      <c r="E22" s="3" t="s">
        <v>8</v>
      </c>
      <c r="F22" s="9">
        <v>10379.6</v>
      </c>
      <c r="G22" s="9">
        <v>4.5</v>
      </c>
      <c r="H22" s="16">
        <f t="shared" si="2"/>
        <v>46708.2</v>
      </c>
    </row>
    <row r="23" spans="1:9" x14ac:dyDescent="0.2">
      <c r="A23" s="130"/>
      <c r="B23" s="122">
        <v>37769195</v>
      </c>
      <c r="C23" s="3" t="s">
        <v>6</v>
      </c>
      <c r="D23" s="7" t="s">
        <v>431</v>
      </c>
      <c r="E23" s="3" t="s">
        <v>8</v>
      </c>
      <c r="F23" s="9">
        <v>1890</v>
      </c>
      <c r="G23" s="9">
        <v>4.5</v>
      </c>
      <c r="H23" s="16">
        <f t="shared" si="2"/>
        <v>8505</v>
      </c>
      <c r="I23" s="6" t="s">
        <v>205</v>
      </c>
    </row>
    <row r="24" spans="1:9" x14ac:dyDescent="0.2">
      <c r="A24" s="130"/>
      <c r="B24" s="122">
        <v>37769195</v>
      </c>
      <c r="C24" s="3" t="s">
        <v>6</v>
      </c>
      <c r="D24" s="7" t="s">
        <v>234</v>
      </c>
      <c r="E24" s="37" t="s">
        <v>198</v>
      </c>
      <c r="F24" s="38"/>
      <c r="G24" s="38"/>
      <c r="H24" s="105">
        <f t="shared" si="0"/>
        <v>0</v>
      </c>
    </row>
    <row r="25" spans="1:9" ht="12.75" thickBot="1" x14ac:dyDescent="0.25">
      <c r="A25" s="130"/>
      <c r="B25" s="133">
        <v>37769195</v>
      </c>
      <c r="C25" s="29" t="s">
        <v>6</v>
      </c>
      <c r="D25" s="17" t="s">
        <v>235</v>
      </c>
      <c r="E25" s="39" t="s">
        <v>198</v>
      </c>
      <c r="F25" s="70"/>
      <c r="G25" s="70"/>
      <c r="H25" s="106">
        <f t="shared" si="0"/>
        <v>0</v>
      </c>
    </row>
    <row r="26" spans="1:9" x14ac:dyDescent="0.2">
      <c r="A26" s="129">
        <v>9</v>
      </c>
      <c r="B26" s="85">
        <v>35963380</v>
      </c>
      <c r="C26" s="32" t="s">
        <v>24</v>
      </c>
      <c r="D26" s="20" t="s">
        <v>236</v>
      </c>
      <c r="E26" s="41" t="s">
        <v>93</v>
      </c>
      <c r="F26" s="67">
        <v>6836</v>
      </c>
      <c r="G26" s="67">
        <v>4.5</v>
      </c>
      <c r="H26" s="25">
        <f t="shared" si="0"/>
        <v>30762</v>
      </c>
    </row>
    <row r="27" spans="1:9" x14ac:dyDescent="0.2">
      <c r="A27" s="130"/>
      <c r="B27" s="85">
        <v>35963380</v>
      </c>
      <c r="C27" s="3" t="s">
        <v>24</v>
      </c>
      <c r="D27" s="7" t="s">
        <v>237</v>
      </c>
      <c r="E27" s="3" t="s">
        <v>7</v>
      </c>
      <c r="F27" s="9">
        <v>6620</v>
      </c>
      <c r="G27" s="9">
        <v>4.5</v>
      </c>
      <c r="H27" s="16">
        <f t="shared" si="0"/>
        <v>29790</v>
      </c>
    </row>
    <row r="28" spans="1:9" x14ac:dyDescent="0.2">
      <c r="A28" s="130"/>
      <c r="B28" s="85">
        <v>35963380</v>
      </c>
      <c r="C28" s="3" t="s">
        <v>24</v>
      </c>
      <c r="D28" s="7" t="s">
        <v>238</v>
      </c>
      <c r="E28" s="4" t="s">
        <v>8</v>
      </c>
      <c r="F28" s="9">
        <v>12975.36</v>
      </c>
      <c r="G28" s="9">
        <v>4.5</v>
      </c>
      <c r="H28" s="16">
        <f t="shared" si="0"/>
        <v>58389.120000000003</v>
      </c>
    </row>
    <row r="29" spans="1:9" x14ac:dyDescent="0.2">
      <c r="A29" s="130"/>
      <c r="B29" s="85">
        <v>35963380</v>
      </c>
      <c r="C29" s="3" t="s">
        <v>24</v>
      </c>
      <c r="D29" s="7" t="s">
        <v>432</v>
      </c>
      <c r="E29" s="4" t="s">
        <v>8</v>
      </c>
      <c r="F29" s="9">
        <v>1980</v>
      </c>
      <c r="G29" s="9">
        <v>4.5</v>
      </c>
      <c r="H29" s="16">
        <f t="shared" si="0"/>
        <v>8910</v>
      </c>
      <c r="I29" s="6" t="s">
        <v>205</v>
      </c>
    </row>
    <row r="30" spans="1:9" ht="12.75" thickBot="1" x14ac:dyDescent="0.25">
      <c r="A30" s="131"/>
      <c r="B30" s="91">
        <v>35963380</v>
      </c>
      <c r="C30" s="29" t="s">
        <v>24</v>
      </c>
      <c r="D30" s="17" t="s">
        <v>234</v>
      </c>
      <c r="E30" s="39" t="s">
        <v>198</v>
      </c>
      <c r="F30" s="70"/>
      <c r="G30" s="70"/>
      <c r="H30" s="106">
        <f t="shared" si="0"/>
        <v>0</v>
      </c>
    </row>
    <row r="31" spans="1:9" ht="12.75" thickBot="1" x14ac:dyDescent="0.25">
      <c r="A31" s="130">
        <v>10</v>
      </c>
      <c r="B31" s="85">
        <v>35242996</v>
      </c>
      <c r="C31" s="57" t="s">
        <v>25</v>
      </c>
      <c r="D31" s="56" t="s">
        <v>239</v>
      </c>
      <c r="E31" s="57" t="s">
        <v>86</v>
      </c>
      <c r="F31" s="58">
        <v>2651.2</v>
      </c>
      <c r="G31" s="58">
        <v>4.5</v>
      </c>
      <c r="H31" s="60">
        <f t="shared" si="0"/>
        <v>11930.4</v>
      </c>
    </row>
    <row r="32" spans="1:9" x14ac:dyDescent="0.2">
      <c r="A32" s="129">
        <v>11</v>
      </c>
      <c r="B32" s="87">
        <v>45087954</v>
      </c>
      <c r="C32" s="27" t="s">
        <v>26</v>
      </c>
      <c r="D32" s="14" t="s">
        <v>240</v>
      </c>
      <c r="E32" s="27" t="s">
        <v>87</v>
      </c>
      <c r="F32" s="28">
        <v>0</v>
      </c>
      <c r="G32" s="28">
        <v>4.5</v>
      </c>
      <c r="H32" s="15">
        <f t="shared" si="0"/>
        <v>0</v>
      </c>
    </row>
    <row r="33" spans="1:9" x14ac:dyDescent="0.2">
      <c r="A33" s="130"/>
      <c r="B33" s="85">
        <v>45087954</v>
      </c>
      <c r="C33" s="3" t="s">
        <v>26</v>
      </c>
      <c r="D33" s="7" t="s">
        <v>242</v>
      </c>
      <c r="E33" s="3" t="s">
        <v>5</v>
      </c>
      <c r="F33" s="2">
        <v>4581.84</v>
      </c>
      <c r="G33" s="2">
        <v>4.5</v>
      </c>
      <c r="H33" s="16">
        <f t="shared" si="0"/>
        <v>20618.28</v>
      </c>
    </row>
    <row r="34" spans="1:9" ht="12.75" thickBot="1" x14ac:dyDescent="0.25">
      <c r="A34" s="131"/>
      <c r="B34" s="85">
        <v>45087954</v>
      </c>
      <c r="C34" s="36" t="s">
        <v>26</v>
      </c>
      <c r="D34" s="12" t="s">
        <v>241</v>
      </c>
      <c r="E34" s="36" t="s">
        <v>86</v>
      </c>
      <c r="F34" s="138">
        <v>386.2</v>
      </c>
      <c r="G34" s="138">
        <v>4.5</v>
      </c>
      <c r="H34" s="24">
        <f t="shared" si="0"/>
        <v>1737.9</v>
      </c>
    </row>
    <row r="35" spans="1:9" x14ac:dyDescent="0.2">
      <c r="A35" s="130">
        <v>12</v>
      </c>
      <c r="B35" s="132">
        <v>47538244</v>
      </c>
      <c r="C35" s="27" t="s">
        <v>27</v>
      </c>
      <c r="D35" s="14" t="s">
        <v>243</v>
      </c>
      <c r="E35" s="27" t="s">
        <v>8</v>
      </c>
      <c r="F35" s="23">
        <v>482.8</v>
      </c>
      <c r="G35" s="28">
        <v>4.5</v>
      </c>
      <c r="H35" s="15">
        <f t="shared" si="0"/>
        <v>2172.6</v>
      </c>
    </row>
    <row r="36" spans="1:9" x14ac:dyDescent="0.2">
      <c r="A36" s="130"/>
      <c r="B36" s="122">
        <v>47538244</v>
      </c>
      <c r="C36" s="3" t="s">
        <v>27</v>
      </c>
      <c r="D36" s="7" t="s">
        <v>468</v>
      </c>
      <c r="E36" s="3" t="s">
        <v>8</v>
      </c>
      <c r="F36" s="9">
        <v>390</v>
      </c>
      <c r="G36" s="2">
        <v>4.5</v>
      </c>
      <c r="H36" s="16">
        <f t="shared" si="0"/>
        <v>1755</v>
      </c>
      <c r="I36" s="6" t="s">
        <v>205</v>
      </c>
    </row>
    <row r="37" spans="1:9" x14ac:dyDescent="0.2">
      <c r="A37" s="130"/>
      <c r="B37" s="122">
        <v>47538244</v>
      </c>
      <c r="C37" s="3" t="s">
        <v>27</v>
      </c>
      <c r="D37" s="7" t="s">
        <v>244</v>
      </c>
      <c r="E37" s="3" t="s">
        <v>8</v>
      </c>
      <c r="F37" s="9">
        <v>2304.4</v>
      </c>
      <c r="G37" s="2">
        <v>4.5</v>
      </c>
      <c r="H37" s="16">
        <f t="shared" si="0"/>
        <v>10369.799999999999</v>
      </c>
    </row>
    <row r="38" spans="1:9" x14ac:dyDescent="0.2">
      <c r="A38" s="130"/>
      <c r="B38" s="122">
        <v>47538244</v>
      </c>
      <c r="C38" s="3" t="s">
        <v>27</v>
      </c>
      <c r="D38" s="7" t="s">
        <v>467</v>
      </c>
      <c r="E38" s="3" t="s">
        <v>8</v>
      </c>
      <c r="F38" s="9">
        <v>240</v>
      </c>
      <c r="G38" s="2">
        <v>4.5</v>
      </c>
      <c r="H38" s="16">
        <f t="shared" si="0"/>
        <v>1080</v>
      </c>
      <c r="I38" s="6" t="s">
        <v>205</v>
      </c>
    </row>
    <row r="39" spans="1:9" x14ac:dyDescent="0.2">
      <c r="A39" s="130"/>
      <c r="B39" s="122">
        <v>47538244</v>
      </c>
      <c r="C39" s="3" t="s">
        <v>27</v>
      </c>
      <c r="D39" s="7" t="s">
        <v>197</v>
      </c>
      <c r="E39" s="37" t="s">
        <v>198</v>
      </c>
      <c r="F39" s="31"/>
      <c r="G39" s="31"/>
      <c r="H39" s="105">
        <f t="shared" si="0"/>
        <v>0</v>
      </c>
    </row>
    <row r="40" spans="1:9" ht="12.75" thickBot="1" x14ac:dyDescent="0.25">
      <c r="A40" s="130"/>
      <c r="B40" s="133">
        <v>47538244</v>
      </c>
      <c r="C40" s="29" t="s">
        <v>27</v>
      </c>
      <c r="D40" s="17" t="s">
        <v>204</v>
      </c>
      <c r="E40" s="39" t="s">
        <v>198</v>
      </c>
      <c r="F40" s="69"/>
      <c r="G40" s="69"/>
      <c r="H40" s="106">
        <f t="shared" si="0"/>
        <v>0</v>
      </c>
    </row>
    <row r="41" spans="1:9" x14ac:dyDescent="0.2">
      <c r="A41" s="129">
        <v>13</v>
      </c>
      <c r="B41" s="146">
        <v>30722900</v>
      </c>
      <c r="C41" s="32" t="s">
        <v>28</v>
      </c>
      <c r="D41" s="20" t="s">
        <v>245</v>
      </c>
      <c r="E41" s="32" t="s">
        <v>12</v>
      </c>
      <c r="F41" s="67">
        <v>3478.8</v>
      </c>
      <c r="G41" s="67">
        <v>4.5</v>
      </c>
      <c r="H41" s="25">
        <f t="shared" si="0"/>
        <v>15654.6</v>
      </c>
    </row>
    <row r="42" spans="1:9" x14ac:dyDescent="0.2">
      <c r="A42" s="130"/>
      <c r="B42" s="122">
        <v>30722900</v>
      </c>
      <c r="C42" s="3" t="s">
        <v>28</v>
      </c>
      <c r="D42" s="7" t="s">
        <v>246</v>
      </c>
      <c r="E42" s="3" t="s">
        <v>18</v>
      </c>
      <c r="F42" s="9">
        <v>574.20000000000005</v>
      </c>
      <c r="G42" s="9">
        <v>4.5</v>
      </c>
      <c r="H42" s="16">
        <f t="shared" si="0"/>
        <v>2583.9</v>
      </c>
    </row>
    <row r="43" spans="1:9" ht="12.75" thickBot="1" x14ac:dyDescent="0.25">
      <c r="A43" s="131"/>
      <c r="B43" s="133">
        <v>30722900</v>
      </c>
      <c r="C43" s="29" t="s">
        <v>28</v>
      </c>
      <c r="D43" s="17" t="s">
        <v>247</v>
      </c>
      <c r="E43" s="29" t="s">
        <v>15</v>
      </c>
      <c r="F43" s="71">
        <v>189</v>
      </c>
      <c r="G43" s="71">
        <v>4.5</v>
      </c>
      <c r="H43" s="19">
        <f t="shared" si="0"/>
        <v>850.5</v>
      </c>
    </row>
    <row r="44" spans="1:9" x14ac:dyDescent="0.2">
      <c r="A44" s="130">
        <v>14</v>
      </c>
      <c r="B44" s="146">
        <v>15115700</v>
      </c>
      <c r="C44" s="32" t="s">
        <v>29</v>
      </c>
      <c r="D44" s="20" t="s">
        <v>248</v>
      </c>
      <c r="E44" s="32" t="s">
        <v>5</v>
      </c>
      <c r="F44" s="67">
        <v>2844</v>
      </c>
      <c r="G44" s="67">
        <v>4.5</v>
      </c>
      <c r="H44" s="25">
        <f t="shared" si="0"/>
        <v>12798</v>
      </c>
    </row>
    <row r="45" spans="1:9" x14ac:dyDescent="0.2">
      <c r="A45" s="130"/>
      <c r="B45" s="122">
        <v>15115700</v>
      </c>
      <c r="C45" s="3" t="s">
        <v>29</v>
      </c>
      <c r="D45" s="7" t="s">
        <v>249</v>
      </c>
      <c r="E45" s="3" t="s">
        <v>5</v>
      </c>
      <c r="F45" s="9">
        <v>2945</v>
      </c>
      <c r="G45" s="9">
        <v>4.5</v>
      </c>
      <c r="H45" s="16">
        <f t="shared" si="0"/>
        <v>13252.5</v>
      </c>
    </row>
    <row r="46" spans="1:9" ht="12.75" thickBot="1" x14ac:dyDescent="0.25">
      <c r="A46" s="130"/>
      <c r="B46" s="133">
        <v>15115700</v>
      </c>
      <c r="C46" s="29" t="s">
        <v>29</v>
      </c>
      <c r="D46" s="17" t="s">
        <v>250</v>
      </c>
      <c r="E46" s="29" t="s">
        <v>5</v>
      </c>
      <c r="F46" s="71">
        <v>3177</v>
      </c>
      <c r="G46" s="71">
        <v>4.5</v>
      </c>
      <c r="H46" s="19">
        <f t="shared" si="0"/>
        <v>14296.5</v>
      </c>
    </row>
    <row r="47" spans="1:9" ht="12.75" thickBot="1" x14ac:dyDescent="0.25">
      <c r="A47" s="145">
        <v>15</v>
      </c>
      <c r="B47" s="85">
        <v>29064142</v>
      </c>
      <c r="C47" s="57" t="s">
        <v>252</v>
      </c>
      <c r="D47" s="56" t="s">
        <v>251</v>
      </c>
      <c r="E47" s="73" t="s">
        <v>10</v>
      </c>
      <c r="F47" s="59">
        <v>181.2</v>
      </c>
      <c r="G47" s="59">
        <v>4.5</v>
      </c>
      <c r="H47" s="60">
        <f t="shared" si="0"/>
        <v>815.4</v>
      </c>
    </row>
    <row r="48" spans="1:9" x14ac:dyDescent="0.2">
      <c r="A48" s="129">
        <v>16</v>
      </c>
      <c r="B48" s="132">
        <v>36772958</v>
      </c>
      <c r="C48" s="27" t="s">
        <v>30</v>
      </c>
      <c r="D48" s="14" t="s">
        <v>253</v>
      </c>
      <c r="E48" s="40" t="s">
        <v>83</v>
      </c>
      <c r="F48" s="26">
        <v>810.24</v>
      </c>
      <c r="G48" s="26">
        <v>4.5</v>
      </c>
      <c r="H48" s="15">
        <f>ROUND(F48*G48,2)</f>
        <v>3646.08</v>
      </c>
    </row>
    <row r="49" spans="1:9" ht="12.75" thickBot="1" x14ac:dyDescent="0.25">
      <c r="A49" s="131"/>
      <c r="B49" s="133">
        <v>36772958</v>
      </c>
      <c r="C49" s="29" t="s">
        <v>30</v>
      </c>
      <c r="D49" s="17" t="s">
        <v>505</v>
      </c>
      <c r="E49" s="97" t="s">
        <v>83</v>
      </c>
      <c r="F49" s="55">
        <v>297.2</v>
      </c>
      <c r="G49" s="55">
        <v>4.5</v>
      </c>
      <c r="H49" s="19">
        <f>ROUND(F49*G49,2)</f>
        <v>1337.4</v>
      </c>
    </row>
    <row r="50" spans="1:9" x14ac:dyDescent="0.2">
      <c r="A50" s="130">
        <v>17</v>
      </c>
      <c r="B50" s="132">
        <v>40786978</v>
      </c>
      <c r="C50" s="32" t="s">
        <v>492</v>
      </c>
      <c r="D50" s="20" t="s">
        <v>493</v>
      </c>
      <c r="E50" s="40" t="s">
        <v>83</v>
      </c>
      <c r="F50" s="21">
        <v>735.2</v>
      </c>
      <c r="G50" s="21">
        <v>4.5</v>
      </c>
      <c r="H50" s="25">
        <f t="shared" si="0"/>
        <v>3308.4</v>
      </c>
    </row>
    <row r="51" spans="1:9" ht="12.75" thickBot="1" x14ac:dyDescent="0.25">
      <c r="A51" s="130"/>
      <c r="B51" s="133">
        <v>40786978</v>
      </c>
      <c r="C51" s="36" t="s">
        <v>492</v>
      </c>
      <c r="D51" s="12" t="s">
        <v>494</v>
      </c>
      <c r="E51" s="97" t="s">
        <v>83</v>
      </c>
      <c r="F51" s="13">
        <v>1253.2</v>
      </c>
      <c r="G51" s="13">
        <v>4.5</v>
      </c>
      <c r="H51" s="24">
        <f t="shared" si="0"/>
        <v>5639.4</v>
      </c>
    </row>
    <row r="52" spans="1:9" x14ac:dyDescent="0.2">
      <c r="A52" s="129">
        <v>18</v>
      </c>
      <c r="B52" s="132">
        <v>43166660</v>
      </c>
      <c r="C52" s="27" t="s">
        <v>31</v>
      </c>
      <c r="D52" s="14" t="s">
        <v>255</v>
      </c>
      <c r="E52" s="35" t="s">
        <v>83</v>
      </c>
      <c r="F52" s="26">
        <v>2208</v>
      </c>
      <c r="G52" s="26">
        <v>4.5</v>
      </c>
      <c r="H52" s="15">
        <f t="shared" si="0"/>
        <v>9936</v>
      </c>
    </row>
    <row r="53" spans="1:9" x14ac:dyDescent="0.2">
      <c r="A53" s="130"/>
      <c r="B53" s="122">
        <v>43166660</v>
      </c>
      <c r="C53" s="3" t="s">
        <v>31</v>
      </c>
      <c r="D53" s="7" t="s">
        <v>256</v>
      </c>
      <c r="E53" s="1" t="s">
        <v>83</v>
      </c>
      <c r="F53" s="5">
        <v>2332.3200000000002</v>
      </c>
      <c r="G53" s="5">
        <v>4.5</v>
      </c>
      <c r="H53" s="16">
        <f t="shared" si="0"/>
        <v>10495.44</v>
      </c>
    </row>
    <row r="54" spans="1:9" ht="12.75" thickBot="1" x14ac:dyDescent="0.25">
      <c r="A54" s="131"/>
      <c r="B54" s="133">
        <v>43166660</v>
      </c>
      <c r="C54" s="29" t="s">
        <v>31</v>
      </c>
      <c r="D54" s="17" t="s">
        <v>257</v>
      </c>
      <c r="E54" s="46" t="s">
        <v>83</v>
      </c>
      <c r="F54" s="55">
        <v>1893.12</v>
      </c>
      <c r="G54" s="55">
        <v>4.5</v>
      </c>
      <c r="H54" s="19">
        <f t="shared" si="0"/>
        <v>8519.0400000000009</v>
      </c>
    </row>
    <row r="55" spans="1:9" ht="12.75" thickBot="1" x14ac:dyDescent="0.25">
      <c r="A55" s="130">
        <v>19</v>
      </c>
      <c r="B55" s="91">
        <v>15343511</v>
      </c>
      <c r="C55" s="125" t="s">
        <v>254</v>
      </c>
      <c r="D55" s="126" t="s">
        <v>258</v>
      </c>
      <c r="E55" s="137" t="s">
        <v>10</v>
      </c>
      <c r="F55" s="127">
        <v>3455.04</v>
      </c>
      <c r="G55" s="127">
        <v>4.5</v>
      </c>
      <c r="H55" s="128">
        <f t="shared" si="0"/>
        <v>15547.68</v>
      </c>
    </row>
    <row r="56" spans="1:9" x14ac:dyDescent="0.2">
      <c r="A56" s="129">
        <v>20</v>
      </c>
      <c r="B56" s="147">
        <v>28013515</v>
      </c>
      <c r="C56" s="32" t="s">
        <v>9</v>
      </c>
      <c r="D56" s="20" t="s">
        <v>263</v>
      </c>
      <c r="E56" s="34" t="s">
        <v>8</v>
      </c>
      <c r="F56" s="21">
        <v>10159.6</v>
      </c>
      <c r="G56" s="21">
        <v>4.5</v>
      </c>
      <c r="H56" s="25">
        <f t="shared" ref="H56:H65" si="3">ROUND(F56*G56,2)</f>
        <v>45718.2</v>
      </c>
    </row>
    <row r="57" spans="1:9" x14ac:dyDescent="0.2">
      <c r="A57" s="130"/>
      <c r="B57" s="134">
        <v>28013515</v>
      </c>
      <c r="C57" s="3" t="s">
        <v>9</v>
      </c>
      <c r="D57" s="7" t="s">
        <v>448</v>
      </c>
      <c r="E57" s="1" t="s">
        <v>8</v>
      </c>
      <c r="F57" s="5">
        <v>1710</v>
      </c>
      <c r="G57" s="5">
        <v>4.5</v>
      </c>
      <c r="H57" s="16">
        <f t="shared" si="3"/>
        <v>7695</v>
      </c>
      <c r="I57" s="6" t="s">
        <v>205</v>
      </c>
    </row>
    <row r="58" spans="1:9" x14ac:dyDescent="0.2">
      <c r="A58" s="130"/>
      <c r="B58" s="134">
        <v>28013515</v>
      </c>
      <c r="C58" s="3" t="s">
        <v>9</v>
      </c>
      <c r="D58" s="7" t="s">
        <v>259</v>
      </c>
      <c r="E58" s="4" t="s">
        <v>10</v>
      </c>
      <c r="F58" s="5">
        <v>4355.3999999999996</v>
      </c>
      <c r="G58" s="5">
        <v>4.5</v>
      </c>
      <c r="H58" s="16">
        <f t="shared" si="3"/>
        <v>19599.3</v>
      </c>
    </row>
    <row r="59" spans="1:9" x14ac:dyDescent="0.2">
      <c r="A59" s="130"/>
      <c r="B59" s="134">
        <v>28013515</v>
      </c>
      <c r="C59" s="3" t="s">
        <v>9</v>
      </c>
      <c r="D59" s="7" t="s">
        <v>264</v>
      </c>
      <c r="E59" s="1" t="s">
        <v>8</v>
      </c>
      <c r="F59" s="5">
        <v>8870.8799999999992</v>
      </c>
      <c r="G59" s="5">
        <v>4.5</v>
      </c>
      <c r="H59" s="16">
        <f t="shared" si="3"/>
        <v>39918.959999999999</v>
      </c>
    </row>
    <row r="60" spans="1:9" x14ac:dyDescent="0.2">
      <c r="A60" s="130"/>
      <c r="B60" s="134">
        <v>28013515</v>
      </c>
      <c r="C60" s="3" t="s">
        <v>9</v>
      </c>
      <c r="D60" s="7" t="s">
        <v>449</v>
      </c>
      <c r="E60" s="1" t="s">
        <v>8</v>
      </c>
      <c r="F60" s="5">
        <v>1650</v>
      </c>
      <c r="G60" s="5">
        <v>4.5</v>
      </c>
      <c r="H60" s="16">
        <f t="shared" si="3"/>
        <v>7425</v>
      </c>
      <c r="I60" s="6" t="s">
        <v>205</v>
      </c>
    </row>
    <row r="61" spans="1:9" x14ac:dyDescent="0.2">
      <c r="A61" s="130"/>
      <c r="B61" s="134">
        <v>28013515</v>
      </c>
      <c r="C61" s="3" t="s">
        <v>9</v>
      </c>
      <c r="D61" s="7" t="s">
        <v>265</v>
      </c>
      <c r="E61" s="1" t="s">
        <v>11</v>
      </c>
      <c r="F61" s="5">
        <v>10613.6</v>
      </c>
      <c r="G61" s="5">
        <v>4.5</v>
      </c>
      <c r="H61" s="16">
        <f t="shared" si="3"/>
        <v>47761.2</v>
      </c>
    </row>
    <row r="62" spans="1:9" x14ac:dyDescent="0.2">
      <c r="A62" s="130"/>
      <c r="B62" s="134">
        <v>28013515</v>
      </c>
      <c r="C62" s="3" t="s">
        <v>9</v>
      </c>
      <c r="D62" s="7" t="s">
        <v>450</v>
      </c>
      <c r="E62" s="1" t="s">
        <v>11</v>
      </c>
      <c r="F62" s="5">
        <v>1890</v>
      </c>
      <c r="G62" s="5">
        <v>4.5</v>
      </c>
      <c r="H62" s="16">
        <f t="shared" si="3"/>
        <v>8505</v>
      </c>
      <c r="I62" s="6" t="s">
        <v>205</v>
      </c>
    </row>
    <row r="63" spans="1:9" x14ac:dyDescent="0.2">
      <c r="A63" s="130"/>
      <c r="B63" s="134">
        <v>28013515</v>
      </c>
      <c r="C63" s="3" t="s">
        <v>9</v>
      </c>
      <c r="D63" s="7" t="s">
        <v>261</v>
      </c>
      <c r="E63" s="1" t="s">
        <v>5</v>
      </c>
      <c r="F63" s="5">
        <v>6000.4</v>
      </c>
      <c r="G63" s="5">
        <v>4.5</v>
      </c>
      <c r="H63" s="16">
        <f t="shared" si="3"/>
        <v>27001.8</v>
      </c>
    </row>
    <row r="64" spans="1:9" x14ac:dyDescent="0.2">
      <c r="A64" s="130"/>
      <c r="B64" s="134">
        <v>28013515</v>
      </c>
      <c r="C64" s="3" t="s">
        <v>9</v>
      </c>
      <c r="D64" s="7" t="s">
        <v>262</v>
      </c>
      <c r="E64" s="1" t="s">
        <v>13</v>
      </c>
      <c r="F64" s="5">
        <v>7047</v>
      </c>
      <c r="G64" s="5">
        <v>4.5</v>
      </c>
      <c r="H64" s="16">
        <f t="shared" si="3"/>
        <v>31711.5</v>
      </c>
    </row>
    <row r="65" spans="1:9" x14ac:dyDescent="0.2">
      <c r="A65" s="130"/>
      <c r="B65" s="134">
        <v>28013515</v>
      </c>
      <c r="C65" s="3" t="s">
        <v>9</v>
      </c>
      <c r="D65" s="7" t="s">
        <v>260</v>
      </c>
      <c r="E65" s="1" t="s">
        <v>12</v>
      </c>
      <c r="F65" s="5">
        <v>6773.4</v>
      </c>
      <c r="G65" s="5">
        <v>4.5</v>
      </c>
      <c r="H65" s="16">
        <f t="shared" si="3"/>
        <v>30480.3</v>
      </c>
    </row>
    <row r="66" spans="1:9" s="8" customFormat="1" x14ac:dyDescent="0.2">
      <c r="A66" s="135"/>
      <c r="B66" s="134">
        <v>28013515</v>
      </c>
      <c r="C66" s="3" t="s">
        <v>9</v>
      </c>
      <c r="D66" s="7" t="s">
        <v>268</v>
      </c>
      <c r="E66" s="37" t="s">
        <v>198</v>
      </c>
      <c r="F66" s="43"/>
      <c r="G66" s="11"/>
      <c r="H66" s="108">
        <f t="shared" si="0"/>
        <v>0</v>
      </c>
    </row>
    <row r="67" spans="1:9" s="8" customFormat="1" ht="12.75" thickBot="1" x14ac:dyDescent="0.25">
      <c r="A67" s="136"/>
      <c r="B67" s="148">
        <v>28013515</v>
      </c>
      <c r="C67" s="36" t="s">
        <v>9</v>
      </c>
      <c r="D67" s="12" t="s">
        <v>269</v>
      </c>
      <c r="E67" s="44" t="s">
        <v>198</v>
      </c>
      <c r="F67" s="45"/>
      <c r="G67" s="66"/>
      <c r="H67" s="109">
        <f t="shared" si="0"/>
        <v>0</v>
      </c>
    </row>
    <row r="68" spans="1:9" x14ac:dyDescent="0.2">
      <c r="A68" s="130">
        <v>21</v>
      </c>
      <c r="B68" s="132">
        <v>32798840</v>
      </c>
      <c r="C68" s="27" t="s">
        <v>32</v>
      </c>
      <c r="D68" s="14" t="s">
        <v>266</v>
      </c>
      <c r="E68" s="35" t="s">
        <v>8</v>
      </c>
      <c r="F68" s="26">
        <v>6823.68</v>
      </c>
      <c r="G68" s="26">
        <v>4.5</v>
      </c>
      <c r="H68" s="15">
        <f t="shared" si="0"/>
        <v>30706.560000000001</v>
      </c>
    </row>
    <row r="69" spans="1:9" ht="12.75" thickBot="1" x14ac:dyDescent="0.25">
      <c r="A69" s="130"/>
      <c r="B69" s="133">
        <v>32798840</v>
      </c>
      <c r="C69" s="29" t="s">
        <v>32</v>
      </c>
      <c r="D69" s="17" t="s">
        <v>267</v>
      </c>
      <c r="E69" s="46" t="s">
        <v>5</v>
      </c>
      <c r="F69" s="55">
        <v>5929.68</v>
      </c>
      <c r="G69" s="55">
        <v>4.5</v>
      </c>
      <c r="H69" s="19">
        <f t="shared" si="0"/>
        <v>26683.56</v>
      </c>
      <c r="I69" s="104"/>
    </row>
    <row r="70" spans="1:9" ht="12.75" thickBot="1" x14ac:dyDescent="0.25">
      <c r="A70" s="145">
        <v>22</v>
      </c>
      <c r="B70" s="91">
        <v>44972132</v>
      </c>
      <c r="C70" s="125" t="s">
        <v>33</v>
      </c>
      <c r="D70" s="126" t="s">
        <v>480</v>
      </c>
      <c r="E70" s="137" t="s">
        <v>86</v>
      </c>
      <c r="F70" s="127">
        <v>1611.8</v>
      </c>
      <c r="G70" s="127">
        <v>4.5</v>
      </c>
      <c r="H70" s="128">
        <f t="shared" si="0"/>
        <v>7253.1</v>
      </c>
    </row>
    <row r="71" spans="1:9" x14ac:dyDescent="0.2">
      <c r="A71" s="130">
        <v>23</v>
      </c>
      <c r="B71" s="87">
        <v>46560030</v>
      </c>
      <c r="C71" s="27" t="s">
        <v>34</v>
      </c>
      <c r="D71" s="14" t="s">
        <v>270</v>
      </c>
      <c r="E71" s="35" t="s">
        <v>84</v>
      </c>
      <c r="F71" s="26">
        <v>550.79999999999995</v>
      </c>
      <c r="G71" s="26">
        <v>4.5</v>
      </c>
      <c r="H71" s="15">
        <f t="shared" ref="H71:H76" si="4">ROUND(F71*G71,2)</f>
        <v>2478.6</v>
      </c>
    </row>
    <row r="72" spans="1:9" x14ac:dyDescent="0.2">
      <c r="A72" s="130"/>
      <c r="B72" s="85">
        <v>46560030</v>
      </c>
      <c r="C72" s="3" t="s">
        <v>34</v>
      </c>
      <c r="D72" s="7" t="s">
        <v>465</v>
      </c>
      <c r="E72" s="1" t="s">
        <v>84</v>
      </c>
      <c r="F72" s="5">
        <v>2250</v>
      </c>
      <c r="G72" s="5">
        <v>4.5</v>
      </c>
      <c r="H72" s="16">
        <f t="shared" si="4"/>
        <v>10125</v>
      </c>
      <c r="I72" s="6" t="s">
        <v>205</v>
      </c>
    </row>
    <row r="73" spans="1:9" x14ac:dyDescent="0.2">
      <c r="A73" s="130"/>
      <c r="B73" s="85">
        <v>46560030</v>
      </c>
      <c r="C73" s="3" t="s">
        <v>34</v>
      </c>
      <c r="D73" s="7" t="s">
        <v>481</v>
      </c>
      <c r="E73" s="1" t="s">
        <v>84</v>
      </c>
      <c r="F73" s="5">
        <v>406.6</v>
      </c>
      <c r="G73" s="5">
        <v>4.5</v>
      </c>
      <c r="H73" s="16">
        <f t="shared" si="4"/>
        <v>1829.7</v>
      </c>
    </row>
    <row r="74" spans="1:9" x14ac:dyDescent="0.2">
      <c r="A74" s="130"/>
      <c r="B74" s="85">
        <v>46560030</v>
      </c>
      <c r="C74" s="3" t="s">
        <v>34</v>
      </c>
      <c r="D74" s="7" t="s">
        <v>482</v>
      </c>
      <c r="E74" s="1" t="s">
        <v>84</v>
      </c>
      <c r="F74" s="5">
        <v>2250</v>
      </c>
      <c r="G74" s="5">
        <v>4.5</v>
      </c>
      <c r="H74" s="16">
        <f t="shared" si="4"/>
        <v>10125</v>
      </c>
    </row>
    <row r="75" spans="1:9" x14ac:dyDescent="0.2">
      <c r="A75" s="130"/>
      <c r="B75" s="85">
        <v>46560030</v>
      </c>
      <c r="C75" s="3" t="s">
        <v>34</v>
      </c>
      <c r="D75" s="12" t="s">
        <v>271</v>
      </c>
      <c r="E75" s="1" t="s">
        <v>86</v>
      </c>
      <c r="F75" s="13">
        <v>2324.4</v>
      </c>
      <c r="G75" s="5">
        <v>4.5</v>
      </c>
      <c r="H75" s="16">
        <f t="shared" si="4"/>
        <v>10459.799999999999</v>
      </c>
    </row>
    <row r="76" spans="1:9" x14ac:dyDescent="0.2">
      <c r="A76" s="130"/>
      <c r="B76" s="85">
        <v>46560030</v>
      </c>
      <c r="C76" s="3" t="s">
        <v>34</v>
      </c>
      <c r="D76" s="12" t="s">
        <v>466</v>
      </c>
      <c r="E76" s="1" t="s">
        <v>86</v>
      </c>
      <c r="F76" s="13">
        <v>1410</v>
      </c>
      <c r="G76" s="5">
        <v>4.5</v>
      </c>
      <c r="H76" s="16">
        <f t="shared" si="4"/>
        <v>6345</v>
      </c>
      <c r="I76" s="6" t="s">
        <v>205</v>
      </c>
    </row>
    <row r="77" spans="1:9" ht="12.75" thickBot="1" x14ac:dyDescent="0.25">
      <c r="A77" s="130"/>
      <c r="B77" s="85">
        <v>46560030</v>
      </c>
      <c r="C77" s="36" t="s">
        <v>34</v>
      </c>
      <c r="D77" s="12" t="s">
        <v>272</v>
      </c>
      <c r="E77" s="44" t="s">
        <v>198</v>
      </c>
      <c r="F77" s="45"/>
      <c r="G77" s="66"/>
      <c r="H77" s="109">
        <f t="shared" ref="H77:H135" si="5">ROUND(F77*G77,2)</f>
        <v>0</v>
      </c>
    </row>
    <row r="78" spans="1:9" x14ac:dyDescent="0.2">
      <c r="A78" s="129">
        <v>24</v>
      </c>
      <c r="B78" s="87">
        <v>30402328</v>
      </c>
      <c r="C78" s="93" t="s">
        <v>35</v>
      </c>
      <c r="D78" s="14" t="s">
        <v>273</v>
      </c>
      <c r="E78" s="35" t="s">
        <v>85</v>
      </c>
      <c r="F78" s="26">
        <v>2423.52</v>
      </c>
      <c r="G78" s="26">
        <v>4.5</v>
      </c>
      <c r="H78" s="15">
        <f t="shared" si="5"/>
        <v>10905.84</v>
      </c>
    </row>
    <row r="79" spans="1:9" x14ac:dyDescent="0.2">
      <c r="A79" s="130"/>
      <c r="B79" s="85">
        <v>30402328</v>
      </c>
      <c r="C79" s="94" t="s">
        <v>35</v>
      </c>
      <c r="D79" s="7" t="s">
        <v>464</v>
      </c>
      <c r="E79" s="1" t="s">
        <v>85</v>
      </c>
      <c r="F79" s="5">
        <v>1240</v>
      </c>
      <c r="G79" s="5">
        <v>4.5</v>
      </c>
      <c r="H79" s="16">
        <f t="shared" si="5"/>
        <v>5580</v>
      </c>
      <c r="I79" s="6" t="s">
        <v>205</v>
      </c>
    </row>
    <row r="80" spans="1:9" x14ac:dyDescent="0.2">
      <c r="A80" s="130"/>
      <c r="B80" s="85">
        <v>30402328</v>
      </c>
      <c r="C80" s="94" t="s">
        <v>35</v>
      </c>
      <c r="D80" s="7" t="s">
        <v>274</v>
      </c>
      <c r="E80" s="30" t="s">
        <v>212</v>
      </c>
      <c r="F80" s="43"/>
      <c r="G80" s="43"/>
      <c r="H80" s="105">
        <f t="shared" si="5"/>
        <v>0</v>
      </c>
    </row>
    <row r="81" spans="1:9" x14ac:dyDescent="0.2">
      <c r="A81" s="130"/>
      <c r="B81" s="85">
        <v>30402328</v>
      </c>
      <c r="C81" s="94" t="s">
        <v>35</v>
      </c>
      <c r="D81" s="7" t="s">
        <v>275</v>
      </c>
      <c r="E81" s="30" t="s">
        <v>212</v>
      </c>
      <c r="F81" s="43"/>
      <c r="G81" s="43"/>
      <c r="H81" s="105">
        <f t="shared" si="5"/>
        <v>0</v>
      </c>
    </row>
    <row r="82" spans="1:9" x14ac:dyDescent="0.2">
      <c r="A82" s="130"/>
      <c r="B82" s="85">
        <v>30402328</v>
      </c>
      <c r="C82" s="94" t="s">
        <v>35</v>
      </c>
      <c r="D82" s="7" t="s">
        <v>276</v>
      </c>
      <c r="E82" s="30" t="s">
        <v>212</v>
      </c>
      <c r="F82" s="43"/>
      <c r="G82" s="43"/>
      <c r="H82" s="105">
        <f t="shared" si="5"/>
        <v>0</v>
      </c>
    </row>
    <row r="83" spans="1:9" x14ac:dyDescent="0.2">
      <c r="A83" s="130"/>
      <c r="B83" s="85">
        <v>30402328</v>
      </c>
      <c r="C83" s="94" t="s">
        <v>35</v>
      </c>
      <c r="D83" s="7" t="s">
        <v>277</v>
      </c>
      <c r="E83" s="30" t="s">
        <v>212</v>
      </c>
      <c r="F83" s="43"/>
      <c r="G83" s="43"/>
      <c r="H83" s="105">
        <f t="shared" si="5"/>
        <v>0</v>
      </c>
    </row>
    <row r="84" spans="1:9" ht="12.75" thickBot="1" x14ac:dyDescent="0.25">
      <c r="A84" s="131"/>
      <c r="B84" s="91">
        <v>30402328</v>
      </c>
      <c r="C84" s="95" t="s">
        <v>35</v>
      </c>
      <c r="D84" s="17" t="s">
        <v>278</v>
      </c>
      <c r="E84" s="68" t="s">
        <v>212</v>
      </c>
      <c r="F84" s="18"/>
      <c r="G84" s="18"/>
      <c r="H84" s="106">
        <f t="shared" si="5"/>
        <v>0</v>
      </c>
    </row>
    <row r="85" spans="1:9" x14ac:dyDescent="0.2">
      <c r="A85" s="130">
        <v>25</v>
      </c>
      <c r="B85" s="85">
        <v>28429135</v>
      </c>
      <c r="C85" s="32" t="s">
        <v>14</v>
      </c>
      <c r="D85" s="20" t="s">
        <v>279</v>
      </c>
      <c r="E85" s="34" t="s">
        <v>5</v>
      </c>
      <c r="F85" s="21">
        <v>6260.4</v>
      </c>
      <c r="G85" s="21">
        <v>4.5</v>
      </c>
      <c r="H85" s="25">
        <f t="shared" si="5"/>
        <v>28171.8</v>
      </c>
    </row>
    <row r="86" spans="1:9" x14ac:dyDescent="0.2">
      <c r="A86" s="130"/>
      <c r="B86" s="85">
        <v>28429135</v>
      </c>
      <c r="C86" s="3" t="s">
        <v>14</v>
      </c>
      <c r="D86" s="7" t="s">
        <v>281</v>
      </c>
      <c r="E86" s="1" t="s">
        <v>10</v>
      </c>
      <c r="F86" s="5">
        <v>2807.76</v>
      </c>
      <c r="G86" s="5">
        <v>4.5</v>
      </c>
      <c r="H86" s="16">
        <f t="shared" si="5"/>
        <v>12634.92</v>
      </c>
    </row>
    <row r="87" spans="1:9" x14ac:dyDescent="0.2">
      <c r="A87" s="130"/>
      <c r="B87" s="85">
        <v>28429135</v>
      </c>
      <c r="C87" s="3" t="s">
        <v>14</v>
      </c>
      <c r="D87" s="7" t="s">
        <v>280</v>
      </c>
      <c r="E87" s="1" t="s">
        <v>15</v>
      </c>
      <c r="F87" s="5">
        <v>2311.1999999999998</v>
      </c>
      <c r="G87" s="5">
        <v>4.5</v>
      </c>
      <c r="H87" s="16">
        <f t="shared" si="5"/>
        <v>10400.4</v>
      </c>
    </row>
    <row r="88" spans="1:9" ht="12.75" thickBot="1" x14ac:dyDescent="0.25">
      <c r="A88" s="130"/>
      <c r="B88" s="85">
        <v>28429135</v>
      </c>
      <c r="C88" s="36" t="s">
        <v>14</v>
      </c>
      <c r="D88" s="12" t="s">
        <v>463</v>
      </c>
      <c r="E88" s="42" t="s">
        <v>15</v>
      </c>
      <c r="F88" s="13">
        <v>1880</v>
      </c>
      <c r="G88" s="13">
        <v>4.5</v>
      </c>
      <c r="H88" s="24">
        <f t="shared" si="5"/>
        <v>8460</v>
      </c>
      <c r="I88" s="6" t="s">
        <v>205</v>
      </c>
    </row>
    <row r="89" spans="1:9" x14ac:dyDescent="0.2">
      <c r="A89" s="129">
        <v>26</v>
      </c>
      <c r="B89" s="87">
        <v>25189968</v>
      </c>
      <c r="C89" s="27" t="s">
        <v>36</v>
      </c>
      <c r="D89" s="14" t="s">
        <v>286</v>
      </c>
      <c r="E89" s="35" t="s">
        <v>15</v>
      </c>
      <c r="F89" s="26">
        <v>4201.5</v>
      </c>
      <c r="G89" s="26">
        <v>4.5</v>
      </c>
      <c r="H89" s="15">
        <f t="shared" ref="H89:H96" si="6">ROUND(F89*G89,2)</f>
        <v>18906.75</v>
      </c>
    </row>
    <row r="90" spans="1:9" x14ac:dyDescent="0.2">
      <c r="A90" s="130"/>
      <c r="B90" s="85">
        <v>25189968</v>
      </c>
      <c r="C90" s="3" t="s">
        <v>36</v>
      </c>
      <c r="D90" s="7" t="s">
        <v>283</v>
      </c>
      <c r="E90" s="1" t="s">
        <v>84</v>
      </c>
      <c r="F90" s="5">
        <v>3096.4</v>
      </c>
      <c r="G90" s="5">
        <v>4.5</v>
      </c>
      <c r="H90" s="16">
        <f t="shared" si="6"/>
        <v>13933.8</v>
      </c>
    </row>
    <row r="91" spans="1:9" x14ac:dyDescent="0.2">
      <c r="A91" s="130"/>
      <c r="B91" s="85">
        <v>25189968</v>
      </c>
      <c r="C91" s="3" t="s">
        <v>36</v>
      </c>
      <c r="D91" s="7" t="s">
        <v>285</v>
      </c>
      <c r="E91" s="1" t="s">
        <v>84</v>
      </c>
      <c r="F91" s="5">
        <v>3663.8</v>
      </c>
      <c r="G91" s="5">
        <v>4.5</v>
      </c>
      <c r="H91" s="16">
        <f t="shared" si="6"/>
        <v>16487.099999999999</v>
      </c>
    </row>
    <row r="92" spans="1:9" x14ac:dyDescent="0.2">
      <c r="A92" s="130"/>
      <c r="B92" s="85">
        <v>25189968</v>
      </c>
      <c r="C92" s="3" t="s">
        <v>36</v>
      </c>
      <c r="D92" s="7" t="s">
        <v>282</v>
      </c>
      <c r="E92" s="1" t="s">
        <v>10</v>
      </c>
      <c r="F92" s="5">
        <v>3332.4</v>
      </c>
      <c r="G92" s="5">
        <v>4.5</v>
      </c>
      <c r="H92" s="16">
        <f t="shared" si="6"/>
        <v>14995.8</v>
      </c>
    </row>
    <row r="93" spans="1:9" x14ac:dyDescent="0.2">
      <c r="A93" s="130"/>
      <c r="B93" s="85">
        <v>25189968</v>
      </c>
      <c r="C93" s="3" t="s">
        <v>36</v>
      </c>
      <c r="D93" s="7" t="s">
        <v>287</v>
      </c>
      <c r="E93" s="1" t="s">
        <v>85</v>
      </c>
      <c r="F93" s="5">
        <v>5603.52</v>
      </c>
      <c r="G93" s="5">
        <v>4.5</v>
      </c>
      <c r="H93" s="16">
        <f t="shared" si="6"/>
        <v>25215.84</v>
      </c>
    </row>
    <row r="94" spans="1:9" x14ac:dyDescent="0.2">
      <c r="A94" s="130"/>
      <c r="B94" s="85">
        <v>25189968</v>
      </c>
      <c r="C94" s="3" t="s">
        <v>36</v>
      </c>
      <c r="D94" s="7" t="s">
        <v>288</v>
      </c>
      <c r="E94" s="1" t="s">
        <v>85</v>
      </c>
      <c r="F94" s="5">
        <v>4166.3999999999996</v>
      </c>
      <c r="G94" s="5">
        <v>4.5</v>
      </c>
      <c r="H94" s="16">
        <f t="shared" si="6"/>
        <v>18748.8</v>
      </c>
    </row>
    <row r="95" spans="1:9" x14ac:dyDescent="0.2">
      <c r="A95" s="130"/>
      <c r="B95" s="85">
        <v>25189968</v>
      </c>
      <c r="C95" s="3" t="s">
        <v>36</v>
      </c>
      <c r="D95" s="7" t="s">
        <v>289</v>
      </c>
      <c r="E95" s="1" t="s">
        <v>84</v>
      </c>
      <c r="F95" s="5">
        <v>4552</v>
      </c>
      <c r="G95" s="5">
        <v>4.5</v>
      </c>
      <c r="H95" s="16">
        <f t="shared" si="6"/>
        <v>20484</v>
      </c>
    </row>
    <row r="96" spans="1:9" x14ac:dyDescent="0.2">
      <c r="A96" s="130"/>
      <c r="B96" s="85">
        <v>25189968</v>
      </c>
      <c r="C96" s="3" t="s">
        <v>36</v>
      </c>
      <c r="D96" s="7" t="s">
        <v>284</v>
      </c>
      <c r="E96" s="1" t="s">
        <v>15</v>
      </c>
      <c r="F96" s="5">
        <v>7484</v>
      </c>
      <c r="G96" s="5">
        <v>4.5</v>
      </c>
      <c r="H96" s="16">
        <f t="shared" si="6"/>
        <v>33678</v>
      </c>
    </row>
    <row r="97" spans="1:9" x14ac:dyDescent="0.2">
      <c r="A97" s="130"/>
      <c r="B97" s="85">
        <v>25189968</v>
      </c>
      <c r="C97" s="3" t="s">
        <v>36</v>
      </c>
      <c r="D97" s="7" t="s">
        <v>290</v>
      </c>
      <c r="E97" s="30" t="s">
        <v>212</v>
      </c>
      <c r="F97" s="43"/>
      <c r="G97" s="43"/>
      <c r="H97" s="105">
        <f t="shared" si="5"/>
        <v>0</v>
      </c>
    </row>
    <row r="98" spans="1:9" x14ac:dyDescent="0.2">
      <c r="A98" s="130"/>
      <c r="B98" s="85">
        <v>25189968</v>
      </c>
      <c r="C98" s="3" t="s">
        <v>36</v>
      </c>
      <c r="D98" s="7" t="s">
        <v>291</v>
      </c>
      <c r="E98" s="30" t="s">
        <v>212</v>
      </c>
      <c r="F98" s="43"/>
      <c r="G98" s="43"/>
      <c r="H98" s="105">
        <f t="shared" si="5"/>
        <v>0</v>
      </c>
    </row>
    <row r="99" spans="1:9" x14ac:dyDescent="0.2">
      <c r="A99" s="130"/>
      <c r="B99" s="85">
        <v>25189968</v>
      </c>
      <c r="C99" s="3" t="s">
        <v>36</v>
      </c>
      <c r="D99" s="7" t="s">
        <v>292</v>
      </c>
      <c r="E99" s="30" t="s">
        <v>212</v>
      </c>
      <c r="F99" s="43"/>
      <c r="G99" s="43"/>
      <c r="H99" s="105">
        <f t="shared" si="5"/>
        <v>0</v>
      </c>
    </row>
    <row r="100" spans="1:9" x14ac:dyDescent="0.2">
      <c r="A100" s="130"/>
      <c r="B100" s="85">
        <v>25189968</v>
      </c>
      <c r="C100" s="3" t="s">
        <v>36</v>
      </c>
      <c r="D100" s="7" t="s">
        <v>293</v>
      </c>
      <c r="E100" s="30" t="s">
        <v>212</v>
      </c>
      <c r="F100" s="43"/>
      <c r="G100" s="43"/>
      <c r="H100" s="105">
        <f t="shared" si="5"/>
        <v>0</v>
      </c>
    </row>
    <row r="101" spans="1:9" ht="12.75" thickBot="1" x14ac:dyDescent="0.25">
      <c r="A101" s="131"/>
      <c r="B101" s="91">
        <v>25189968</v>
      </c>
      <c r="C101" s="29" t="s">
        <v>36</v>
      </c>
      <c r="D101" s="17" t="s">
        <v>294</v>
      </c>
      <c r="E101" s="68" t="s">
        <v>212</v>
      </c>
      <c r="F101" s="74"/>
      <c r="G101" s="74"/>
      <c r="H101" s="106">
        <f t="shared" si="5"/>
        <v>0</v>
      </c>
    </row>
    <row r="102" spans="1:9" ht="12.75" thickBot="1" x14ac:dyDescent="0.25">
      <c r="A102" s="130">
        <v>27</v>
      </c>
      <c r="B102" s="85">
        <v>35931273</v>
      </c>
      <c r="C102" s="57" t="s">
        <v>37</v>
      </c>
      <c r="D102" s="56" t="s">
        <v>295</v>
      </c>
      <c r="E102" s="73" t="s">
        <v>5</v>
      </c>
      <c r="F102" s="59">
        <v>7758.6</v>
      </c>
      <c r="G102" s="59">
        <v>4.5</v>
      </c>
      <c r="H102" s="60">
        <f t="shared" si="5"/>
        <v>34913.699999999997</v>
      </c>
    </row>
    <row r="103" spans="1:9" ht="12.75" thickBot="1" x14ac:dyDescent="0.25">
      <c r="A103" s="145">
        <v>28</v>
      </c>
      <c r="B103" s="83">
        <v>36892326</v>
      </c>
      <c r="C103" s="62" t="s">
        <v>38</v>
      </c>
      <c r="D103" s="61" t="s">
        <v>296</v>
      </c>
      <c r="E103" s="62" t="s">
        <v>7</v>
      </c>
      <c r="F103" s="64">
        <v>7761.2</v>
      </c>
      <c r="G103" s="64">
        <v>4.5</v>
      </c>
      <c r="H103" s="65">
        <f t="shared" si="5"/>
        <v>34925.4</v>
      </c>
    </row>
    <row r="104" spans="1:9" ht="12.75" thickBot="1" x14ac:dyDescent="0.25">
      <c r="A104" s="130">
        <v>29</v>
      </c>
      <c r="B104" s="85">
        <v>23135465</v>
      </c>
      <c r="C104" s="57" t="s">
        <v>39</v>
      </c>
      <c r="D104" s="56" t="s">
        <v>297</v>
      </c>
      <c r="E104" s="73" t="s">
        <v>8</v>
      </c>
      <c r="F104" s="59">
        <v>10316</v>
      </c>
      <c r="G104" s="59">
        <v>4.5</v>
      </c>
      <c r="H104" s="60">
        <f t="shared" si="5"/>
        <v>46422</v>
      </c>
    </row>
    <row r="105" spans="1:9" ht="12.75" thickBot="1" x14ac:dyDescent="0.25">
      <c r="A105" s="145">
        <v>30</v>
      </c>
      <c r="B105" s="83">
        <v>26811375</v>
      </c>
      <c r="C105" s="62" t="s">
        <v>40</v>
      </c>
      <c r="D105" s="61" t="s">
        <v>433</v>
      </c>
      <c r="E105" s="72" t="s">
        <v>88</v>
      </c>
      <c r="F105" s="64">
        <v>5264.88</v>
      </c>
      <c r="G105" s="64">
        <v>4.5</v>
      </c>
      <c r="H105" s="65">
        <f t="shared" si="5"/>
        <v>23691.96</v>
      </c>
    </row>
    <row r="106" spans="1:9" x14ac:dyDescent="0.2">
      <c r="A106" s="130">
        <v>31</v>
      </c>
      <c r="B106" s="132">
        <v>32563290</v>
      </c>
      <c r="C106" s="27" t="s">
        <v>41</v>
      </c>
      <c r="D106" s="14" t="s">
        <v>298</v>
      </c>
      <c r="E106" s="27" t="s">
        <v>8</v>
      </c>
      <c r="F106" s="26">
        <v>4548.96</v>
      </c>
      <c r="G106" s="26">
        <v>4.5</v>
      </c>
      <c r="H106" s="15">
        <f t="shared" si="5"/>
        <v>20470.32</v>
      </c>
    </row>
    <row r="107" spans="1:9" x14ac:dyDescent="0.2">
      <c r="A107" s="130"/>
      <c r="B107" s="122">
        <v>32563290</v>
      </c>
      <c r="C107" s="3" t="s">
        <v>41</v>
      </c>
      <c r="D107" s="7" t="s">
        <v>435</v>
      </c>
      <c r="E107" s="3" t="s">
        <v>8</v>
      </c>
      <c r="F107" s="5">
        <v>1170</v>
      </c>
      <c r="G107" s="5">
        <v>4.5</v>
      </c>
      <c r="H107" s="16">
        <f t="shared" si="5"/>
        <v>5265</v>
      </c>
      <c r="I107" s="6" t="s">
        <v>205</v>
      </c>
    </row>
    <row r="108" spans="1:9" x14ac:dyDescent="0.2">
      <c r="A108" s="130"/>
      <c r="B108" s="122">
        <v>32563290</v>
      </c>
      <c r="C108" s="3" t="s">
        <v>41</v>
      </c>
      <c r="D108" s="7" t="s">
        <v>299</v>
      </c>
      <c r="E108" s="3" t="s">
        <v>8</v>
      </c>
      <c r="F108" s="5">
        <v>4211.04</v>
      </c>
      <c r="G108" s="5">
        <v>4.5</v>
      </c>
      <c r="H108" s="16">
        <f t="shared" si="5"/>
        <v>18949.68</v>
      </c>
    </row>
    <row r="109" spans="1:9" x14ac:dyDescent="0.2">
      <c r="A109" s="130"/>
      <c r="B109" s="122">
        <v>32563290</v>
      </c>
      <c r="C109" s="3" t="s">
        <v>41</v>
      </c>
      <c r="D109" s="7" t="s">
        <v>434</v>
      </c>
      <c r="E109" s="3" t="s">
        <v>8</v>
      </c>
      <c r="F109" s="5">
        <v>720</v>
      </c>
      <c r="G109" s="5">
        <v>4.5</v>
      </c>
      <c r="H109" s="16">
        <f t="shared" si="5"/>
        <v>3240</v>
      </c>
      <c r="I109" s="6" t="s">
        <v>205</v>
      </c>
    </row>
    <row r="110" spans="1:9" x14ac:dyDescent="0.2">
      <c r="A110" s="130"/>
      <c r="B110" s="122">
        <v>32563290</v>
      </c>
      <c r="C110" s="3" t="s">
        <v>41</v>
      </c>
      <c r="D110" s="7" t="s">
        <v>300</v>
      </c>
      <c r="E110" s="3" t="s">
        <v>8</v>
      </c>
      <c r="F110" s="5">
        <v>3380.8</v>
      </c>
      <c r="G110" s="5">
        <v>4.5</v>
      </c>
      <c r="H110" s="16">
        <f t="shared" si="5"/>
        <v>15213.6</v>
      </c>
    </row>
    <row r="111" spans="1:9" ht="12.75" thickBot="1" x14ac:dyDescent="0.25">
      <c r="A111" s="130"/>
      <c r="B111" s="149">
        <v>32563290</v>
      </c>
      <c r="C111" s="36" t="s">
        <v>41</v>
      </c>
      <c r="D111" s="12" t="s">
        <v>301</v>
      </c>
      <c r="E111" s="75" t="s">
        <v>198</v>
      </c>
      <c r="F111" s="66"/>
      <c r="G111" s="66"/>
      <c r="H111" s="107">
        <f t="shared" si="5"/>
        <v>0</v>
      </c>
    </row>
    <row r="112" spans="1:9" x14ac:dyDescent="0.2">
      <c r="A112" s="129">
        <v>32</v>
      </c>
      <c r="B112" s="132">
        <v>21573205</v>
      </c>
      <c r="C112" s="27" t="s">
        <v>42</v>
      </c>
      <c r="D112" s="14" t="s">
        <v>302</v>
      </c>
      <c r="E112" s="27" t="s">
        <v>8</v>
      </c>
      <c r="F112" s="26">
        <v>12952.8</v>
      </c>
      <c r="G112" s="26">
        <v>4.5</v>
      </c>
      <c r="H112" s="15">
        <f t="shared" si="5"/>
        <v>58287.6</v>
      </c>
    </row>
    <row r="113" spans="1:9" ht="12.75" thickBot="1" x14ac:dyDescent="0.25">
      <c r="A113" s="131"/>
      <c r="B113" s="133">
        <v>21573205</v>
      </c>
      <c r="C113" s="29" t="s">
        <v>42</v>
      </c>
      <c r="D113" s="17" t="s">
        <v>462</v>
      </c>
      <c r="E113" s="29" t="s">
        <v>8</v>
      </c>
      <c r="F113" s="55">
        <v>1890</v>
      </c>
      <c r="G113" s="55">
        <v>4.5</v>
      </c>
      <c r="H113" s="19">
        <f t="shared" si="5"/>
        <v>8505</v>
      </c>
      <c r="I113" s="6" t="s">
        <v>205</v>
      </c>
    </row>
    <row r="114" spans="1:9" ht="12.75" thickBot="1" x14ac:dyDescent="0.25">
      <c r="A114" s="130">
        <v>33</v>
      </c>
      <c r="B114" s="85">
        <v>28810546</v>
      </c>
      <c r="C114" s="57" t="s">
        <v>43</v>
      </c>
      <c r="D114" s="56" t="s">
        <v>303</v>
      </c>
      <c r="E114" s="57" t="s">
        <v>18</v>
      </c>
      <c r="F114" s="59">
        <v>5688.6</v>
      </c>
      <c r="G114" s="59">
        <v>4.5</v>
      </c>
      <c r="H114" s="60">
        <f t="shared" si="5"/>
        <v>25598.7</v>
      </c>
    </row>
    <row r="115" spans="1:9" ht="12.75" thickBot="1" x14ac:dyDescent="0.25">
      <c r="A115" s="145">
        <v>34</v>
      </c>
      <c r="B115" s="83">
        <v>26811405</v>
      </c>
      <c r="C115" s="62" t="s">
        <v>44</v>
      </c>
      <c r="D115" s="61" t="s">
        <v>304</v>
      </c>
      <c r="E115" s="62" t="s">
        <v>84</v>
      </c>
      <c r="F115" s="64">
        <v>620.79999999999995</v>
      </c>
      <c r="G115" s="64">
        <v>4.5</v>
      </c>
      <c r="H115" s="65">
        <f t="shared" si="5"/>
        <v>2793.6</v>
      </c>
    </row>
    <row r="116" spans="1:9" ht="12.75" thickBot="1" x14ac:dyDescent="0.25">
      <c r="A116" s="130">
        <v>35</v>
      </c>
      <c r="B116" s="83">
        <v>34834043</v>
      </c>
      <c r="C116" s="62" t="s">
        <v>45</v>
      </c>
      <c r="D116" s="61" t="s">
        <v>305</v>
      </c>
      <c r="E116" s="62" t="s">
        <v>11</v>
      </c>
      <c r="F116" s="64">
        <v>4085.2</v>
      </c>
      <c r="G116" s="64">
        <v>4.5</v>
      </c>
      <c r="H116" s="65">
        <f t="shared" si="5"/>
        <v>18383.400000000001</v>
      </c>
    </row>
    <row r="117" spans="1:9" ht="12.75" thickBot="1" x14ac:dyDescent="0.25">
      <c r="A117" s="145">
        <v>36</v>
      </c>
      <c r="B117" s="87">
        <v>35259319</v>
      </c>
      <c r="C117" s="119" t="s">
        <v>46</v>
      </c>
      <c r="D117" s="120" t="s">
        <v>308</v>
      </c>
      <c r="E117" s="119" t="s">
        <v>89</v>
      </c>
      <c r="F117" s="121">
        <v>14622.6</v>
      </c>
      <c r="G117" s="121">
        <v>4.5</v>
      </c>
      <c r="H117" s="123">
        <f t="shared" si="5"/>
        <v>65801.7</v>
      </c>
    </row>
    <row r="118" spans="1:9" x14ac:dyDescent="0.2">
      <c r="A118" s="129">
        <v>37</v>
      </c>
      <c r="B118" s="132">
        <v>33047646</v>
      </c>
      <c r="C118" s="27" t="s">
        <v>47</v>
      </c>
      <c r="D118" s="14" t="s">
        <v>309</v>
      </c>
      <c r="E118" s="27" t="s">
        <v>8</v>
      </c>
      <c r="F118" s="26">
        <v>11479.6</v>
      </c>
      <c r="G118" s="26">
        <v>4.5</v>
      </c>
      <c r="H118" s="15">
        <f t="shared" si="5"/>
        <v>51658.2</v>
      </c>
    </row>
    <row r="119" spans="1:9" ht="12.75" thickBot="1" x14ac:dyDescent="0.25">
      <c r="A119" s="131"/>
      <c r="B119" s="133">
        <v>33047646</v>
      </c>
      <c r="C119" s="29" t="s">
        <v>47</v>
      </c>
      <c r="D119" s="17" t="s">
        <v>436</v>
      </c>
      <c r="E119" s="29" t="s">
        <v>8</v>
      </c>
      <c r="F119" s="55">
        <v>1980</v>
      </c>
      <c r="G119" s="55">
        <v>4.5</v>
      </c>
      <c r="H119" s="19">
        <f t="shared" si="5"/>
        <v>8910</v>
      </c>
      <c r="I119" s="6" t="s">
        <v>205</v>
      </c>
    </row>
    <row r="120" spans="1:9" ht="12.75" thickBot="1" x14ac:dyDescent="0.25">
      <c r="A120" s="130">
        <v>38</v>
      </c>
      <c r="B120" s="91">
        <v>38977623</v>
      </c>
      <c r="C120" s="125" t="s">
        <v>48</v>
      </c>
      <c r="D120" s="126" t="s">
        <v>306</v>
      </c>
      <c r="E120" s="125" t="s">
        <v>11</v>
      </c>
      <c r="F120" s="127">
        <v>9632.7999999999993</v>
      </c>
      <c r="G120" s="127">
        <v>4.5</v>
      </c>
      <c r="H120" s="128">
        <f t="shared" si="5"/>
        <v>43347.6</v>
      </c>
    </row>
    <row r="121" spans="1:9" ht="12.75" thickBot="1" x14ac:dyDescent="0.25">
      <c r="A121" s="145">
        <v>39</v>
      </c>
      <c r="B121" s="87">
        <v>20845883</v>
      </c>
      <c r="C121" s="119" t="s">
        <v>49</v>
      </c>
      <c r="D121" s="120" t="s">
        <v>307</v>
      </c>
      <c r="E121" s="119" t="s">
        <v>8</v>
      </c>
      <c r="F121" s="121">
        <v>13647.84</v>
      </c>
      <c r="G121" s="121">
        <v>4.5</v>
      </c>
      <c r="H121" s="123">
        <f t="shared" si="5"/>
        <v>61415.28</v>
      </c>
    </row>
    <row r="122" spans="1:9" ht="12.75" thickBot="1" x14ac:dyDescent="0.25">
      <c r="A122" s="145">
        <v>40</v>
      </c>
      <c r="B122" s="83">
        <v>45629052</v>
      </c>
      <c r="C122" s="62" t="s">
        <v>50</v>
      </c>
      <c r="D122" s="61" t="s">
        <v>310</v>
      </c>
      <c r="E122" s="62" t="s">
        <v>15</v>
      </c>
      <c r="F122" s="64">
        <v>1585.2</v>
      </c>
      <c r="G122" s="64">
        <v>4.5</v>
      </c>
      <c r="H122" s="65">
        <f t="shared" si="5"/>
        <v>7133.4</v>
      </c>
    </row>
    <row r="123" spans="1:9" x14ac:dyDescent="0.2">
      <c r="A123" s="130">
        <v>41</v>
      </c>
      <c r="B123" s="146">
        <v>43521045</v>
      </c>
      <c r="C123" s="32" t="s">
        <v>51</v>
      </c>
      <c r="D123" s="20" t="s">
        <v>311</v>
      </c>
      <c r="E123" s="32" t="s">
        <v>18</v>
      </c>
      <c r="F123" s="21">
        <v>5223.5</v>
      </c>
      <c r="G123" s="21">
        <v>4.5</v>
      </c>
      <c r="H123" s="25">
        <f t="shared" si="5"/>
        <v>23505.75</v>
      </c>
    </row>
    <row r="124" spans="1:9" x14ac:dyDescent="0.2">
      <c r="A124" s="130"/>
      <c r="B124" s="122">
        <v>43521045</v>
      </c>
      <c r="C124" s="3" t="s">
        <v>51</v>
      </c>
      <c r="D124" s="7" t="s">
        <v>490</v>
      </c>
      <c r="E124" s="3" t="s">
        <v>83</v>
      </c>
      <c r="F124" s="5">
        <v>2542.1999999999998</v>
      </c>
      <c r="G124" s="5">
        <v>4.5</v>
      </c>
      <c r="H124" s="16">
        <f t="shared" si="5"/>
        <v>11439.9</v>
      </c>
    </row>
    <row r="125" spans="1:9" x14ac:dyDescent="0.2">
      <c r="A125" s="130"/>
      <c r="B125" s="122">
        <v>43521045</v>
      </c>
      <c r="C125" s="3" t="s">
        <v>51</v>
      </c>
      <c r="D125" s="7" t="s">
        <v>312</v>
      </c>
      <c r="E125" s="3" t="s">
        <v>8</v>
      </c>
      <c r="F125" s="5">
        <v>3758.88</v>
      </c>
      <c r="G125" s="5">
        <v>4.5</v>
      </c>
      <c r="H125" s="16">
        <f t="shared" si="5"/>
        <v>16914.96</v>
      </c>
    </row>
    <row r="126" spans="1:9" ht="12.75" thickBot="1" x14ac:dyDescent="0.25">
      <c r="A126" s="131"/>
      <c r="B126" s="133">
        <v>43521045</v>
      </c>
      <c r="C126" s="29" t="s">
        <v>51</v>
      </c>
      <c r="D126" s="17" t="s">
        <v>461</v>
      </c>
      <c r="E126" s="29" t="s">
        <v>8</v>
      </c>
      <c r="F126" s="55">
        <v>330</v>
      </c>
      <c r="G126" s="55">
        <v>4.5</v>
      </c>
      <c r="H126" s="19">
        <f t="shared" si="5"/>
        <v>1485</v>
      </c>
      <c r="I126" s="6" t="s">
        <v>205</v>
      </c>
    </row>
    <row r="127" spans="1:9" ht="24.75" thickBot="1" x14ac:dyDescent="0.25">
      <c r="A127" s="130">
        <v>42</v>
      </c>
      <c r="B127" s="85">
        <v>43514331</v>
      </c>
      <c r="C127" s="57" t="s">
        <v>52</v>
      </c>
      <c r="D127" s="56" t="s">
        <v>313</v>
      </c>
      <c r="E127" s="57" t="s">
        <v>12</v>
      </c>
      <c r="F127" s="59">
        <v>5784.3</v>
      </c>
      <c r="G127" s="59">
        <v>4.5</v>
      </c>
      <c r="H127" s="60">
        <f t="shared" si="5"/>
        <v>26029.35</v>
      </c>
    </row>
    <row r="128" spans="1:9" ht="12.75" thickBot="1" x14ac:dyDescent="0.25">
      <c r="A128" s="145">
        <v>43</v>
      </c>
      <c r="B128" s="83">
        <v>42468601</v>
      </c>
      <c r="C128" s="62" t="s">
        <v>53</v>
      </c>
      <c r="D128" s="61" t="s">
        <v>314</v>
      </c>
      <c r="E128" s="62" t="s">
        <v>5</v>
      </c>
      <c r="F128" s="64">
        <v>2442.2399999999998</v>
      </c>
      <c r="G128" s="64">
        <v>4.5</v>
      </c>
      <c r="H128" s="65">
        <f t="shared" si="5"/>
        <v>10990.08</v>
      </c>
    </row>
    <row r="129" spans="1:9" ht="24.75" thickBot="1" x14ac:dyDescent="0.25">
      <c r="A129" s="130">
        <v>44</v>
      </c>
      <c r="B129" s="83">
        <v>35623389</v>
      </c>
      <c r="C129" s="62" t="s">
        <v>504</v>
      </c>
      <c r="D129" s="61" t="s">
        <v>315</v>
      </c>
      <c r="E129" s="62" t="s">
        <v>83</v>
      </c>
      <c r="F129" s="64">
        <v>5669.76</v>
      </c>
      <c r="G129" s="64">
        <v>4.5</v>
      </c>
      <c r="H129" s="65">
        <f t="shared" si="5"/>
        <v>25513.919999999998</v>
      </c>
    </row>
    <row r="130" spans="1:9" x14ac:dyDescent="0.2">
      <c r="A130" s="86">
        <v>45</v>
      </c>
      <c r="B130" s="85">
        <v>40368479</v>
      </c>
      <c r="C130" s="32" t="s">
        <v>54</v>
      </c>
      <c r="D130" s="20" t="s">
        <v>316</v>
      </c>
      <c r="E130" s="32" t="s">
        <v>18</v>
      </c>
      <c r="F130" s="21">
        <v>1900.5</v>
      </c>
      <c r="G130" s="21">
        <v>4.5</v>
      </c>
      <c r="H130" s="25">
        <f t="shared" si="5"/>
        <v>8552.25</v>
      </c>
    </row>
    <row r="131" spans="1:9" ht="12.75" thickBot="1" x14ac:dyDescent="0.25">
      <c r="A131" s="90"/>
      <c r="B131" s="85">
        <v>40368479</v>
      </c>
      <c r="C131" s="36" t="s">
        <v>54</v>
      </c>
      <c r="D131" s="12" t="s">
        <v>317</v>
      </c>
      <c r="E131" s="36" t="s">
        <v>84</v>
      </c>
      <c r="F131" s="13">
        <v>11521.8</v>
      </c>
      <c r="G131" s="13">
        <v>4.5</v>
      </c>
      <c r="H131" s="24">
        <f t="shared" si="5"/>
        <v>51848.1</v>
      </c>
    </row>
    <row r="132" spans="1:9" ht="12.75" thickBot="1" x14ac:dyDescent="0.25">
      <c r="A132" s="84">
        <v>46</v>
      </c>
      <c r="B132" s="87">
        <v>43510860</v>
      </c>
      <c r="C132" s="62" t="s">
        <v>55</v>
      </c>
      <c r="D132" s="61" t="s">
        <v>318</v>
      </c>
      <c r="E132" s="62" t="s">
        <v>86</v>
      </c>
      <c r="F132" s="64">
        <v>6142.56</v>
      </c>
      <c r="G132" s="64">
        <v>4.5</v>
      </c>
      <c r="H132" s="65">
        <f t="shared" si="5"/>
        <v>27641.52</v>
      </c>
    </row>
    <row r="133" spans="1:9" x14ac:dyDescent="0.2">
      <c r="A133" s="86">
        <v>47</v>
      </c>
      <c r="B133" s="132">
        <v>29892390</v>
      </c>
      <c r="C133" s="32" t="s">
        <v>56</v>
      </c>
      <c r="D133" s="20" t="s">
        <v>319</v>
      </c>
      <c r="E133" s="32" t="s">
        <v>8</v>
      </c>
      <c r="F133" s="21">
        <v>3806.4</v>
      </c>
      <c r="G133" s="21">
        <v>4.5</v>
      </c>
      <c r="H133" s="25">
        <f t="shared" si="5"/>
        <v>17128.8</v>
      </c>
    </row>
    <row r="134" spans="1:9" x14ac:dyDescent="0.2">
      <c r="A134" s="84"/>
      <c r="B134" s="122">
        <v>29892390</v>
      </c>
      <c r="C134" s="3" t="s">
        <v>56</v>
      </c>
      <c r="D134" s="7" t="s">
        <v>460</v>
      </c>
      <c r="E134" s="3" t="s">
        <v>8</v>
      </c>
      <c r="F134" s="5">
        <v>1350</v>
      </c>
      <c r="G134" s="5">
        <v>4.5</v>
      </c>
      <c r="H134" s="16">
        <f t="shared" si="5"/>
        <v>6075</v>
      </c>
      <c r="I134" s="6" t="s">
        <v>205</v>
      </c>
    </row>
    <row r="135" spans="1:9" x14ac:dyDescent="0.2">
      <c r="A135" s="84"/>
      <c r="B135" s="122">
        <v>29892390</v>
      </c>
      <c r="C135" s="3" t="s">
        <v>56</v>
      </c>
      <c r="D135" s="7" t="s">
        <v>320</v>
      </c>
      <c r="E135" s="3" t="s">
        <v>8</v>
      </c>
      <c r="F135" s="5">
        <v>10448.4</v>
      </c>
      <c r="G135" s="5">
        <v>4.5</v>
      </c>
      <c r="H135" s="16">
        <f t="shared" si="5"/>
        <v>47017.8</v>
      </c>
    </row>
    <row r="136" spans="1:9" x14ac:dyDescent="0.2">
      <c r="A136" s="84"/>
      <c r="B136" s="122">
        <v>29892390</v>
      </c>
      <c r="C136" s="3" t="s">
        <v>56</v>
      </c>
      <c r="D136" s="7" t="s">
        <v>459</v>
      </c>
      <c r="E136" s="3" t="s">
        <v>8</v>
      </c>
      <c r="F136" s="5">
        <v>1800</v>
      </c>
      <c r="G136" s="5">
        <v>4.5</v>
      </c>
      <c r="H136" s="16">
        <f t="shared" ref="H136:H199" si="7">ROUND(F136*G136,2)</f>
        <v>8100</v>
      </c>
      <c r="I136" s="6" t="s">
        <v>205</v>
      </c>
    </row>
    <row r="137" spans="1:9" ht="12.75" thickBot="1" x14ac:dyDescent="0.25">
      <c r="A137" s="90"/>
      <c r="B137" s="133">
        <v>29892390</v>
      </c>
      <c r="C137" s="36" t="s">
        <v>56</v>
      </c>
      <c r="D137" s="12" t="s">
        <v>321</v>
      </c>
      <c r="E137" s="36" t="s">
        <v>5</v>
      </c>
      <c r="F137" s="13">
        <v>8843.76</v>
      </c>
      <c r="G137" s="13">
        <v>4.5</v>
      </c>
      <c r="H137" s="24">
        <f t="shared" si="7"/>
        <v>39796.92</v>
      </c>
    </row>
    <row r="138" spans="1:9" ht="12.75" thickBot="1" x14ac:dyDescent="0.25">
      <c r="A138" s="84">
        <v>48</v>
      </c>
      <c r="B138" s="91">
        <v>40550895</v>
      </c>
      <c r="C138" s="62" t="s">
        <v>57</v>
      </c>
      <c r="D138" s="61" t="s">
        <v>322</v>
      </c>
      <c r="E138" s="62" t="s">
        <v>90</v>
      </c>
      <c r="F138" s="64">
        <v>7185.84</v>
      </c>
      <c r="G138" s="64">
        <v>4.5</v>
      </c>
      <c r="H138" s="65">
        <f t="shared" si="7"/>
        <v>32336.28</v>
      </c>
    </row>
    <row r="139" spans="1:9" x14ac:dyDescent="0.2">
      <c r="A139" s="86">
        <v>49</v>
      </c>
      <c r="B139" s="132">
        <v>24028980</v>
      </c>
      <c r="C139" s="32" t="s">
        <v>58</v>
      </c>
      <c r="D139" s="20" t="s">
        <v>323</v>
      </c>
      <c r="E139" s="41" t="s">
        <v>93</v>
      </c>
      <c r="F139" s="21">
        <v>6617.25</v>
      </c>
      <c r="G139" s="21">
        <v>4.5</v>
      </c>
      <c r="H139" s="25">
        <f t="shared" si="7"/>
        <v>29777.63</v>
      </c>
    </row>
    <row r="140" spans="1:9" x14ac:dyDescent="0.2">
      <c r="A140" s="84"/>
      <c r="B140" s="122">
        <v>24028980</v>
      </c>
      <c r="C140" s="3" t="s">
        <v>58</v>
      </c>
      <c r="D140" s="7" t="s">
        <v>324</v>
      </c>
      <c r="E140" s="3" t="s">
        <v>10</v>
      </c>
      <c r="F140" s="5">
        <v>5547.8</v>
      </c>
      <c r="G140" s="5">
        <v>4.5</v>
      </c>
      <c r="H140" s="16">
        <f t="shared" si="7"/>
        <v>24965.1</v>
      </c>
    </row>
    <row r="141" spans="1:9" x14ac:dyDescent="0.2">
      <c r="A141" s="84"/>
      <c r="B141" s="122">
        <v>24028980</v>
      </c>
      <c r="C141" s="3" t="s">
        <v>58</v>
      </c>
      <c r="D141" s="7" t="s">
        <v>325</v>
      </c>
      <c r="E141" s="3" t="s">
        <v>10</v>
      </c>
      <c r="F141" s="5">
        <v>3429.84</v>
      </c>
      <c r="G141" s="5">
        <v>4.5</v>
      </c>
      <c r="H141" s="16">
        <f t="shared" si="7"/>
        <v>15434.28</v>
      </c>
    </row>
    <row r="142" spans="1:9" x14ac:dyDescent="0.2">
      <c r="A142" s="84"/>
      <c r="B142" s="122">
        <v>24028980</v>
      </c>
      <c r="C142" s="3" t="s">
        <v>58</v>
      </c>
      <c r="D142" s="7" t="s">
        <v>326</v>
      </c>
      <c r="E142" s="3" t="s">
        <v>90</v>
      </c>
      <c r="F142" s="5">
        <v>2195.4</v>
      </c>
      <c r="G142" s="5">
        <v>4.5</v>
      </c>
      <c r="H142" s="16">
        <f t="shared" si="7"/>
        <v>9879.2999999999993</v>
      </c>
    </row>
    <row r="143" spans="1:9" x14ac:dyDescent="0.2">
      <c r="A143" s="84"/>
      <c r="B143" s="122">
        <v>24028980</v>
      </c>
      <c r="C143" s="3" t="s">
        <v>58</v>
      </c>
      <c r="D143" s="7" t="s">
        <v>458</v>
      </c>
      <c r="E143" s="3" t="s">
        <v>90</v>
      </c>
      <c r="F143" s="5">
        <v>1680</v>
      </c>
      <c r="G143" s="5">
        <v>4.5</v>
      </c>
      <c r="H143" s="16">
        <f t="shared" si="7"/>
        <v>7560</v>
      </c>
      <c r="I143" s="6" t="s">
        <v>205</v>
      </c>
    </row>
    <row r="144" spans="1:9" x14ac:dyDescent="0.2">
      <c r="A144" s="84"/>
      <c r="B144" s="122">
        <v>24028980</v>
      </c>
      <c r="C144" s="3" t="s">
        <v>58</v>
      </c>
      <c r="D144" s="7" t="s">
        <v>327</v>
      </c>
      <c r="E144" s="3" t="s">
        <v>12</v>
      </c>
      <c r="F144" s="5">
        <v>4597.25</v>
      </c>
      <c r="G144" s="5">
        <v>4.5</v>
      </c>
      <c r="H144" s="16">
        <f>ROUND(F144*G144,2)-0.01</f>
        <v>20687.620000000003</v>
      </c>
    </row>
    <row r="145" spans="1:9" x14ac:dyDescent="0.2">
      <c r="A145" s="84"/>
      <c r="B145" s="122">
        <v>24028980</v>
      </c>
      <c r="C145" s="3" t="s">
        <v>58</v>
      </c>
      <c r="D145" s="7" t="s">
        <v>328</v>
      </c>
      <c r="E145" s="3" t="s">
        <v>13</v>
      </c>
      <c r="F145" s="5">
        <v>2592</v>
      </c>
      <c r="G145" s="5">
        <v>4.5</v>
      </c>
      <c r="H145" s="16">
        <f t="shared" si="7"/>
        <v>11664</v>
      </c>
    </row>
    <row r="146" spans="1:9" x14ac:dyDescent="0.2">
      <c r="A146" s="84"/>
      <c r="B146" s="122">
        <v>24028980</v>
      </c>
      <c r="C146" s="3" t="s">
        <v>58</v>
      </c>
      <c r="D146" s="7" t="s">
        <v>329</v>
      </c>
      <c r="E146" s="4" t="s">
        <v>18</v>
      </c>
      <c r="F146" s="5">
        <v>5405.5</v>
      </c>
      <c r="G146" s="5">
        <v>4.5</v>
      </c>
      <c r="H146" s="16">
        <f t="shared" si="7"/>
        <v>24324.75</v>
      </c>
    </row>
    <row r="147" spans="1:9" x14ac:dyDescent="0.2">
      <c r="A147" s="84"/>
      <c r="B147" s="122">
        <v>24028980</v>
      </c>
      <c r="C147" s="3" t="s">
        <v>58</v>
      </c>
      <c r="D147" s="7" t="s">
        <v>330</v>
      </c>
      <c r="E147" s="4" t="s">
        <v>85</v>
      </c>
      <c r="F147" s="5">
        <v>4042</v>
      </c>
      <c r="G147" s="5">
        <v>4.5</v>
      </c>
      <c r="H147" s="16">
        <f t="shared" si="7"/>
        <v>18189</v>
      </c>
    </row>
    <row r="148" spans="1:9" x14ac:dyDescent="0.2">
      <c r="A148" s="84"/>
      <c r="B148" s="122">
        <v>24028980</v>
      </c>
      <c r="C148" s="3" t="s">
        <v>58</v>
      </c>
      <c r="D148" s="7" t="s">
        <v>457</v>
      </c>
      <c r="E148" s="4" t="s">
        <v>85</v>
      </c>
      <c r="F148" s="5">
        <v>1500</v>
      </c>
      <c r="G148" s="5">
        <v>4.5</v>
      </c>
      <c r="H148" s="16">
        <f t="shared" si="7"/>
        <v>6750</v>
      </c>
      <c r="I148" s="6" t="s">
        <v>205</v>
      </c>
    </row>
    <row r="149" spans="1:9" ht="12.75" thickBot="1" x14ac:dyDescent="0.25">
      <c r="A149" s="84"/>
      <c r="B149" s="149">
        <v>24028980</v>
      </c>
      <c r="C149" s="36" t="s">
        <v>58</v>
      </c>
      <c r="D149" s="12" t="s">
        <v>331</v>
      </c>
      <c r="E149" s="48" t="s">
        <v>98</v>
      </c>
      <c r="F149" s="13">
        <v>3141.6</v>
      </c>
      <c r="G149" s="13">
        <v>4.5</v>
      </c>
      <c r="H149" s="24">
        <f t="shared" si="7"/>
        <v>14137.2</v>
      </c>
    </row>
    <row r="150" spans="1:9" x14ac:dyDescent="0.2">
      <c r="A150" s="86">
        <v>50</v>
      </c>
      <c r="B150" s="132">
        <v>24702983</v>
      </c>
      <c r="C150" s="27" t="s">
        <v>59</v>
      </c>
      <c r="D150" s="14" t="s">
        <v>332</v>
      </c>
      <c r="E150" s="27" t="s">
        <v>5</v>
      </c>
      <c r="F150" s="26">
        <v>4123</v>
      </c>
      <c r="G150" s="26">
        <v>4.5</v>
      </c>
      <c r="H150" s="15">
        <f t="shared" ref="H150:H162" si="8">ROUND(F150*G150,2)</f>
        <v>18553.5</v>
      </c>
    </row>
    <row r="151" spans="1:9" x14ac:dyDescent="0.2">
      <c r="A151" s="84"/>
      <c r="B151" s="122">
        <v>24702983</v>
      </c>
      <c r="C151" s="3" t="s">
        <v>59</v>
      </c>
      <c r="D151" s="7" t="s">
        <v>333</v>
      </c>
      <c r="E151" s="3" t="s">
        <v>13</v>
      </c>
      <c r="F151" s="5">
        <v>9243.9</v>
      </c>
      <c r="G151" s="5">
        <v>4.5</v>
      </c>
      <c r="H151" s="16">
        <f t="shared" si="8"/>
        <v>41597.550000000003</v>
      </c>
    </row>
    <row r="152" spans="1:9" x14ac:dyDescent="0.2">
      <c r="A152" s="84"/>
      <c r="B152" s="122">
        <v>24702983</v>
      </c>
      <c r="C152" s="3" t="s">
        <v>59</v>
      </c>
      <c r="D152" s="7" t="s">
        <v>334</v>
      </c>
      <c r="E152" s="3" t="s">
        <v>8</v>
      </c>
      <c r="F152" s="5">
        <v>6098.88</v>
      </c>
      <c r="G152" s="5">
        <v>4.5</v>
      </c>
      <c r="H152" s="16">
        <f t="shared" si="8"/>
        <v>27444.959999999999</v>
      </c>
    </row>
    <row r="153" spans="1:9" x14ac:dyDescent="0.2">
      <c r="A153" s="84"/>
      <c r="B153" s="122">
        <v>24702983</v>
      </c>
      <c r="C153" s="3" t="s">
        <v>59</v>
      </c>
      <c r="D153" s="7" t="s">
        <v>456</v>
      </c>
      <c r="E153" s="3" t="s">
        <v>8</v>
      </c>
      <c r="F153" s="5">
        <v>1920</v>
      </c>
      <c r="G153" s="5">
        <v>4.5</v>
      </c>
      <c r="H153" s="16">
        <f t="shared" si="8"/>
        <v>8640</v>
      </c>
    </row>
    <row r="154" spans="1:9" x14ac:dyDescent="0.2">
      <c r="A154" s="84"/>
      <c r="B154" s="122">
        <v>24702983</v>
      </c>
      <c r="C154" s="3" t="s">
        <v>59</v>
      </c>
      <c r="D154" s="7" t="s">
        <v>335</v>
      </c>
      <c r="E154" s="3" t="s">
        <v>10</v>
      </c>
      <c r="F154" s="5">
        <v>6564</v>
      </c>
      <c r="G154" s="5">
        <v>4.5</v>
      </c>
      <c r="H154" s="16">
        <f t="shared" si="8"/>
        <v>29538</v>
      </c>
    </row>
    <row r="155" spans="1:9" x14ac:dyDescent="0.2">
      <c r="A155" s="84"/>
      <c r="B155" s="122">
        <v>24702983</v>
      </c>
      <c r="C155" s="3" t="s">
        <v>59</v>
      </c>
      <c r="D155" s="7" t="s">
        <v>337</v>
      </c>
      <c r="E155" s="3" t="s">
        <v>89</v>
      </c>
      <c r="F155" s="5">
        <v>4265.5</v>
      </c>
      <c r="G155" s="5">
        <v>4.5</v>
      </c>
      <c r="H155" s="16">
        <f t="shared" si="8"/>
        <v>19194.75</v>
      </c>
    </row>
    <row r="156" spans="1:9" x14ac:dyDescent="0.2">
      <c r="A156" s="84"/>
      <c r="B156" s="122">
        <v>24702983</v>
      </c>
      <c r="C156" s="3" t="s">
        <v>59</v>
      </c>
      <c r="D156" s="7" t="s">
        <v>338</v>
      </c>
      <c r="E156" s="3" t="s">
        <v>83</v>
      </c>
      <c r="F156" s="5">
        <v>6631.2</v>
      </c>
      <c r="G156" s="5">
        <v>4.5</v>
      </c>
      <c r="H156" s="16">
        <f t="shared" si="8"/>
        <v>29840.400000000001</v>
      </c>
    </row>
    <row r="157" spans="1:9" x14ac:dyDescent="0.2">
      <c r="A157" s="84"/>
      <c r="B157" s="122">
        <v>24702983</v>
      </c>
      <c r="C157" s="3" t="s">
        <v>59</v>
      </c>
      <c r="D157" s="7" t="s">
        <v>339</v>
      </c>
      <c r="E157" s="3" t="s">
        <v>12</v>
      </c>
      <c r="F157" s="5">
        <v>5636.5</v>
      </c>
      <c r="G157" s="5">
        <v>4.5</v>
      </c>
      <c r="H157" s="16">
        <f t="shared" si="8"/>
        <v>25364.25</v>
      </c>
    </row>
    <row r="158" spans="1:9" x14ac:dyDescent="0.2">
      <c r="A158" s="84"/>
      <c r="B158" s="122">
        <v>24702983</v>
      </c>
      <c r="C158" s="3" t="s">
        <v>59</v>
      </c>
      <c r="D158" s="7" t="s">
        <v>340</v>
      </c>
      <c r="E158" s="3" t="s">
        <v>18</v>
      </c>
      <c r="F158" s="5">
        <v>4848</v>
      </c>
      <c r="G158" s="5">
        <v>4.5</v>
      </c>
      <c r="H158" s="16">
        <f t="shared" si="8"/>
        <v>21816</v>
      </c>
    </row>
    <row r="159" spans="1:9" x14ac:dyDescent="0.2">
      <c r="A159" s="84"/>
      <c r="B159" s="122">
        <v>24702983</v>
      </c>
      <c r="C159" s="3" t="s">
        <v>59</v>
      </c>
      <c r="D159" s="7" t="s">
        <v>341</v>
      </c>
      <c r="E159" s="3" t="s">
        <v>91</v>
      </c>
      <c r="F159" s="5">
        <v>1040.2</v>
      </c>
      <c r="G159" s="5">
        <v>4.5</v>
      </c>
      <c r="H159" s="16">
        <f t="shared" si="8"/>
        <v>4680.8999999999996</v>
      </c>
      <c r="I159" s="6" t="s">
        <v>205</v>
      </c>
    </row>
    <row r="160" spans="1:9" x14ac:dyDescent="0.2">
      <c r="A160" s="84"/>
      <c r="B160" s="122">
        <v>24702983</v>
      </c>
      <c r="C160" s="3" t="s">
        <v>59</v>
      </c>
      <c r="D160" s="7" t="s">
        <v>428</v>
      </c>
      <c r="E160" s="3" t="s">
        <v>91</v>
      </c>
      <c r="F160" s="5">
        <v>0</v>
      </c>
      <c r="G160" s="5">
        <v>4.5</v>
      </c>
      <c r="H160" s="16">
        <f t="shared" si="8"/>
        <v>0</v>
      </c>
    </row>
    <row r="161" spans="1:9" x14ac:dyDescent="0.2">
      <c r="A161" s="84"/>
      <c r="B161" s="122">
        <v>24702983</v>
      </c>
      <c r="C161" s="3" t="s">
        <v>59</v>
      </c>
      <c r="D161" s="7" t="s">
        <v>342</v>
      </c>
      <c r="E161" s="3" t="s">
        <v>8</v>
      </c>
      <c r="F161" s="5">
        <v>8598.24</v>
      </c>
      <c r="G161" s="5">
        <v>4.5</v>
      </c>
      <c r="H161" s="16">
        <f t="shared" si="8"/>
        <v>38692.080000000002</v>
      </c>
      <c r="I161" s="6" t="s">
        <v>205</v>
      </c>
    </row>
    <row r="162" spans="1:9" x14ac:dyDescent="0.2">
      <c r="A162" s="84"/>
      <c r="B162" s="122">
        <v>24702983</v>
      </c>
      <c r="C162" s="3" t="s">
        <v>59</v>
      </c>
      <c r="D162" s="7" t="s">
        <v>455</v>
      </c>
      <c r="E162" s="3" t="s">
        <v>8</v>
      </c>
      <c r="F162" s="5">
        <v>2610</v>
      </c>
      <c r="G162" s="5">
        <v>4.5</v>
      </c>
      <c r="H162" s="16">
        <f t="shared" si="8"/>
        <v>11745</v>
      </c>
    </row>
    <row r="163" spans="1:9" ht="12.75" thickBot="1" x14ac:dyDescent="0.25">
      <c r="A163" s="90"/>
      <c r="B163" s="133">
        <v>24702983</v>
      </c>
      <c r="C163" s="29" t="s">
        <v>59</v>
      </c>
      <c r="D163" s="17" t="s">
        <v>336</v>
      </c>
      <c r="E163" s="76" t="s">
        <v>198</v>
      </c>
      <c r="F163" s="18"/>
      <c r="G163" s="18"/>
      <c r="H163" s="106">
        <f t="shared" si="7"/>
        <v>0</v>
      </c>
    </row>
    <row r="164" spans="1:9" x14ac:dyDescent="0.2">
      <c r="A164" s="86">
        <v>51</v>
      </c>
      <c r="B164" s="132">
        <v>44476139</v>
      </c>
      <c r="C164" s="27" t="s">
        <v>60</v>
      </c>
      <c r="D164" s="14" t="s">
        <v>343</v>
      </c>
      <c r="E164" s="27" t="s">
        <v>12</v>
      </c>
      <c r="F164" s="26">
        <v>4076</v>
      </c>
      <c r="G164" s="26">
        <v>4.5</v>
      </c>
      <c r="H164" s="15">
        <f>ROUND(F164*G164,2)</f>
        <v>18342</v>
      </c>
    </row>
    <row r="165" spans="1:9" ht="12.75" thickBot="1" x14ac:dyDescent="0.25">
      <c r="A165" s="90"/>
      <c r="B165" s="133">
        <v>44476139</v>
      </c>
      <c r="C165" s="29" t="s">
        <v>60</v>
      </c>
      <c r="D165" s="17" t="s">
        <v>503</v>
      </c>
      <c r="E165" s="29" t="s">
        <v>12</v>
      </c>
      <c r="F165" s="55">
        <v>4224.5</v>
      </c>
      <c r="G165" s="55">
        <v>4.5</v>
      </c>
      <c r="H165" s="19">
        <f>ROUND(F165*G165,2)</f>
        <v>19010.25</v>
      </c>
    </row>
    <row r="166" spans="1:9" x14ac:dyDescent="0.2">
      <c r="A166" s="84">
        <v>52</v>
      </c>
      <c r="B166" s="146">
        <v>46138630</v>
      </c>
      <c r="C166" s="32" t="s">
        <v>61</v>
      </c>
      <c r="D166" s="20" t="s">
        <v>502</v>
      </c>
      <c r="E166" s="32" t="s">
        <v>84</v>
      </c>
      <c r="F166" s="21">
        <v>8850.6</v>
      </c>
      <c r="G166" s="21">
        <v>4.5</v>
      </c>
      <c r="H166" s="25">
        <f t="shared" si="7"/>
        <v>39827.699999999997</v>
      </c>
    </row>
    <row r="167" spans="1:9" ht="12.75" thickBot="1" x14ac:dyDescent="0.25">
      <c r="A167" s="84"/>
      <c r="B167" s="149">
        <v>46138630</v>
      </c>
      <c r="C167" s="36" t="s">
        <v>61</v>
      </c>
      <c r="D167" s="12" t="s">
        <v>501</v>
      </c>
      <c r="E167" s="36" t="s">
        <v>12</v>
      </c>
      <c r="F167" s="13">
        <v>5340.25</v>
      </c>
      <c r="G167" s="13">
        <v>4.5</v>
      </c>
      <c r="H167" s="24">
        <f t="shared" si="7"/>
        <v>24031.13</v>
      </c>
    </row>
    <row r="168" spans="1:9" x14ac:dyDescent="0.2">
      <c r="A168" s="86">
        <v>53</v>
      </c>
      <c r="B168" s="132">
        <v>28922663</v>
      </c>
      <c r="C168" s="27" t="s">
        <v>62</v>
      </c>
      <c r="D168" s="14" t="s">
        <v>344</v>
      </c>
      <c r="E168" s="27" t="s">
        <v>13</v>
      </c>
      <c r="F168" s="26">
        <v>369</v>
      </c>
      <c r="G168" s="26">
        <v>4.5</v>
      </c>
      <c r="H168" s="15">
        <f t="shared" ref="H168:H179" si="9">ROUND(F168*G168,2)</f>
        <v>1660.5</v>
      </c>
    </row>
    <row r="169" spans="1:9" x14ac:dyDescent="0.2">
      <c r="A169" s="84"/>
      <c r="B169" s="122">
        <v>28922663</v>
      </c>
      <c r="C169" s="3" t="s">
        <v>62</v>
      </c>
      <c r="D169" s="7" t="s">
        <v>345</v>
      </c>
      <c r="E169" s="3" t="s">
        <v>83</v>
      </c>
      <c r="F169" s="5">
        <v>1200.4000000000001</v>
      </c>
      <c r="G169" s="5">
        <v>4.5</v>
      </c>
      <c r="H169" s="16">
        <f t="shared" si="9"/>
        <v>5401.8</v>
      </c>
    </row>
    <row r="170" spans="1:9" x14ac:dyDescent="0.2">
      <c r="A170" s="84"/>
      <c r="B170" s="122">
        <v>28922663</v>
      </c>
      <c r="C170" s="3" t="s">
        <v>62</v>
      </c>
      <c r="D170" s="7" t="s">
        <v>346</v>
      </c>
      <c r="E170" s="3" t="s">
        <v>8</v>
      </c>
      <c r="F170" s="5">
        <v>3627.36</v>
      </c>
      <c r="G170" s="5">
        <v>4.5</v>
      </c>
      <c r="H170" s="16">
        <f t="shared" si="9"/>
        <v>16323.12</v>
      </c>
    </row>
    <row r="171" spans="1:9" x14ac:dyDescent="0.2">
      <c r="A171" s="84"/>
      <c r="B171" s="122">
        <v>28922663</v>
      </c>
      <c r="C171" s="3" t="s">
        <v>62</v>
      </c>
      <c r="D171" s="7" t="s">
        <v>483</v>
      </c>
      <c r="E171" s="3" t="s">
        <v>8</v>
      </c>
      <c r="F171" s="5">
        <v>900</v>
      </c>
      <c r="G171" s="5">
        <v>4.5</v>
      </c>
      <c r="H171" s="16">
        <f t="shared" si="9"/>
        <v>4050</v>
      </c>
    </row>
    <row r="172" spans="1:9" x14ac:dyDescent="0.2">
      <c r="A172" s="84"/>
      <c r="B172" s="122">
        <v>28922663</v>
      </c>
      <c r="C172" s="3" t="s">
        <v>62</v>
      </c>
      <c r="D172" s="7" t="s">
        <v>347</v>
      </c>
      <c r="E172" s="3" t="s">
        <v>13</v>
      </c>
      <c r="F172" s="5">
        <v>2112.9</v>
      </c>
      <c r="G172" s="5">
        <v>4.5</v>
      </c>
      <c r="H172" s="16">
        <f t="shared" si="9"/>
        <v>9508.0499999999993</v>
      </c>
    </row>
    <row r="173" spans="1:9" x14ac:dyDescent="0.2">
      <c r="A173" s="84"/>
      <c r="B173" s="122">
        <v>28922663</v>
      </c>
      <c r="C173" s="3" t="s">
        <v>62</v>
      </c>
      <c r="D173" s="7" t="s">
        <v>348</v>
      </c>
      <c r="E173" s="3" t="s">
        <v>83</v>
      </c>
      <c r="F173" s="5">
        <v>865.92</v>
      </c>
      <c r="G173" s="5">
        <v>4.5</v>
      </c>
      <c r="H173" s="16">
        <f t="shared" si="9"/>
        <v>3896.64</v>
      </c>
    </row>
    <row r="174" spans="1:9" x14ac:dyDescent="0.2">
      <c r="A174" s="84"/>
      <c r="B174" s="122">
        <v>28922663</v>
      </c>
      <c r="C174" s="3" t="s">
        <v>62</v>
      </c>
      <c r="D174" s="7" t="s">
        <v>350</v>
      </c>
      <c r="E174" s="3" t="s">
        <v>86</v>
      </c>
      <c r="F174" s="5">
        <v>7410.24</v>
      </c>
      <c r="G174" s="5">
        <v>4.5</v>
      </c>
      <c r="H174" s="16">
        <f t="shared" si="9"/>
        <v>33346.080000000002</v>
      </c>
    </row>
    <row r="175" spans="1:9" x14ac:dyDescent="0.2">
      <c r="A175" s="84"/>
      <c r="B175" s="122">
        <v>28922663</v>
      </c>
      <c r="C175" s="3" t="s">
        <v>62</v>
      </c>
      <c r="D175" s="7" t="s">
        <v>351</v>
      </c>
      <c r="E175" s="3" t="s">
        <v>5</v>
      </c>
      <c r="F175" s="5">
        <v>5398.8</v>
      </c>
      <c r="G175" s="5">
        <v>4.5</v>
      </c>
      <c r="H175" s="16">
        <f t="shared" si="9"/>
        <v>24294.6</v>
      </c>
    </row>
    <row r="176" spans="1:9" x14ac:dyDescent="0.2">
      <c r="A176" s="84"/>
      <c r="B176" s="122">
        <v>28922663</v>
      </c>
      <c r="C176" s="3" t="s">
        <v>62</v>
      </c>
      <c r="D176" s="7" t="s">
        <v>352</v>
      </c>
      <c r="E176" s="3" t="s">
        <v>18</v>
      </c>
      <c r="F176" s="5">
        <v>524</v>
      </c>
      <c r="G176" s="5">
        <v>4.5</v>
      </c>
      <c r="H176" s="16">
        <f t="shared" si="9"/>
        <v>2358</v>
      </c>
    </row>
    <row r="177" spans="1:8" x14ac:dyDescent="0.2">
      <c r="A177" s="84"/>
      <c r="B177" s="122">
        <v>28922663</v>
      </c>
      <c r="C177" s="3" t="s">
        <v>62</v>
      </c>
      <c r="D177" s="7" t="s">
        <v>353</v>
      </c>
      <c r="E177" s="3" t="s">
        <v>12</v>
      </c>
      <c r="F177" s="5">
        <v>5609.1</v>
      </c>
      <c r="G177" s="5">
        <v>4.5</v>
      </c>
      <c r="H177" s="16">
        <f t="shared" si="9"/>
        <v>25240.95</v>
      </c>
    </row>
    <row r="178" spans="1:8" x14ac:dyDescent="0.2">
      <c r="A178" s="84"/>
      <c r="B178" s="122">
        <v>28922663</v>
      </c>
      <c r="C178" s="3" t="s">
        <v>62</v>
      </c>
      <c r="D178" s="7" t="s">
        <v>354</v>
      </c>
      <c r="E178" s="3" t="s">
        <v>10</v>
      </c>
      <c r="F178" s="5">
        <v>2189.2800000000002</v>
      </c>
      <c r="G178" s="5">
        <v>4.5</v>
      </c>
      <c r="H178" s="16">
        <f t="shared" si="9"/>
        <v>9851.76</v>
      </c>
    </row>
    <row r="179" spans="1:8" x14ac:dyDescent="0.2">
      <c r="A179" s="84"/>
      <c r="B179" s="122">
        <v>28922663</v>
      </c>
      <c r="C179" s="3" t="s">
        <v>62</v>
      </c>
      <c r="D179" s="7" t="s">
        <v>355</v>
      </c>
      <c r="E179" s="3" t="s">
        <v>84</v>
      </c>
      <c r="F179" s="5">
        <v>1328.4</v>
      </c>
      <c r="G179" s="5">
        <v>4.5</v>
      </c>
      <c r="H179" s="16">
        <f t="shared" si="9"/>
        <v>5977.8</v>
      </c>
    </row>
    <row r="180" spans="1:8" ht="12.75" thickBot="1" x14ac:dyDescent="0.25">
      <c r="A180" s="90"/>
      <c r="B180" s="133">
        <v>28922663</v>
      </c>
      <c r="C180" s="29" t="s">
        <v>62</v>
      </c>
      <c r="D180" s="17" t="s">
        <v>349</v>
      </c>
      <c r="E180" s="76" t="s">
        <v>198</v>
      </c>
      <c r="F180" s="18"/>
      <c r="G180" s="18"/>
      <c r="H180" s="106">
        <f t="shared" si="7"/>
        <v>0</v>
      </c>
    </row>
    <row r="181" spans="1:8" ht="12.75" thickBot="1" x14ac:dyDescent="0.25">
      <c r="A181" s="84">
        <v>54</v>
      </c>
      <c r="B181" s="85">
        <v>41344753</v>
      </c>
      <c r="C181" s="57" t="s">
        <v>63</v>
      </c>
      <c r="D181" s="56" t="s">
        <v>356</v>
      </c>
      <c r="E181" s="57" t="s">
        <v>13</v>
      </c>
      <c r="F181" s="59">
        <v>2862.3</v>
      </c>
      <c r="G181" s="59">
        <v>4.5</v>
      </c>
      <c r="H181" s="60">
        <f t="shared" si="7"/>
        <v>12880.35</v>
      </c>
    </row>
    <row r="182" spans="1:8" x14ac:dyDescent="0.2">
      <c r="A182" s="86">
        <v>55</v>
      </c>
      <c r="B182" s="132">
        <v>40368410</v>
      </c>
      <c r="C182" s="27" t="s">
        <v>16</v>
      </c>
      <c r="D182" s="14" t="s">
        <v>499</v>
      </c>
      <c r="E182" s="27" t="s">
        <v>17</v>
      </c>
      <c r="F182" s="26">
        <v>231.25</v>
      </c>
      <c r="G182" s="26">
        <v>4.5</v>
      </c>
      <c r="H182" s="15">
        <f t="shared" si="7"/>
        <v>1040.6300000000001</v>
      </c>
    </row>
    <row r="183" spans="1:8" ht="12.75" thickBot="1" x14ac:dyDescent="0.25">
      <c r="A183" s="90"/>
      <c r="B183" s="133">
        <v>40368410</v>
      </c>
      <c r="C183" s="29" t="s">
        <v>16</v>
      </c>
      <c r="D183" s="17" t="s">
        <v>500</v>
      </c>
      <c r="E183" s="29" t="s">
        <v>84</v>
      </c>
      <c r="F183" s="55">
        <v>297</v>
      </c>
      <c r="G183" s="55">
        <v>4.5</v>
      </c>
      <c r="H183" s="19">
        <f t="shared" si="7"/>
        <v>1336.5</v>
      </c>
    </row>
    <row r="184" spans="1:8" x14ac:dyDescent="0.2">
      <c r="A184" s="84">
        <v>56</v>
      </c>
      <c r="B184" s="146">
        <v>27717016</v>
      </c>
      <c r="C184" s="150" t="s">
        <v>64</v>
      </c>
      <c r="D184" s="20" t="s">
        <v>358</v>
      </c>
      <c r="E184" s="32" t="s">
        <v>18</v>
      </c>
      <c r="F184" s="21">
        <v>4186.8</v>
      </c>
      <c r="G184" s="21">
        <v>4.5</v>
      </c>
      <c r="H184" s="25">
        <f t="shared" si="7"/>
        <v>18840.599999999999</v>
      </c>
    </row>
    <row r="185" spans="1:8" x14ac:dyDescent="0.2">
      <c r="A185" s="84"/>
      <c r="B185" s="122">
        <v>27717016</v>
      </c>
      <c r="C185" s="89" t="s">
        <v>64</v>
      </c>
      <c r="D185" s="7" t="s">
        <v>359</v>
      </c>
      <c r="E185" s="3" t="s">
        <v>10</v>
      </c>
      <c r="F185" s="5">
        <v>2012.4</v>
      </c>
      <c r="G185" s="5">
        <v>4.5</v>
      </c>
      <c r="H185" s="16">
        <f t="shared" si="7"/>
        <v>9055.7999999999993</v>
      </c>
    </row>
    <row r="186" spans="1:8" x14ac:dyDescent="0.2">
      <c r="A186" s="84"/>
      <c r="B186" s="122">
        <v>27717016</v>
      </c>
      <c r="C186" s="89" t="s">
        <v>64</v>
      </c>
      <c r="D186" s="7" t="s">
        <v>360</v>
      </c>
      <c r="E186" s="3" t="s">
        <v>5</v>
      </c>
      <c r="F186" s="5">
        <v>5750.4</v>
      </c>
      <c r="G186" s="5">
        <v>4.5</v>
      </c>
      <c r="H186" s="16">
        <f t="shared" si="7"/>
        <v>25876.799999999999</v>
      </c>
    </row>
    <row r="187" spans="1:8" x14ac:dyDescent="0.2">
      <c r="A187" s="84"/>
      <c r="B187" s="122">
        <v>27717016</v>
      </c>
      <c r="C187" s="89" t="s">
        <v>64</v>
      </c>
      <c r="D187" s="7" t="s">
        <v>361</v>
      </c>
      <c r="E187" s="3" t="s">
        <v>15</v>
      </c>
      <c r="F187" s="5">
        <v>1502.5</v>
      </c>
      <c r="G187" s="5">
        <v>4.5</v>
      </c>
      <c r="H187" s="16">
        <f t="shared" si="7"/>
        <v>6761.25</v>
      </c>
    </row>
    <row r="188" spans="1:8" x14ac:dyDescent="0.2">
      <c r="A188" s="84"/>
      <c r="B188" s="122">
        <v>27717016</v>
      </c>
      <c r="C188" s="89" t="s">
        <v>64</v>
      </c>
      <c r="D188" s="7" t="s">
        <v>362</v>
      </c>
      <c r="E188" s="3" t="s">
        <v>12</v>
      </c>
      <c r="F188" s="5">
        <v>2767.25</v>
      </c>
      <c r="G188" s="5">
        <v>4.5</v>
      </c>
      <c r="H188" s="16">
        <f t="shared" si="7"/>
        <v>12452.63</v>
      </c>
    </row>
    <row r="189" spans="1:8" x14ac:dyDescent="0.2">
      <c r="A189" s="84"/>
      <c r="B189" s="122">
        <v>27717016</v>
      </c>
      <c r="C189" s="89" t="s">
        <v>64</v>
      </c>
      <c r="D189" s="7" t="s">
        <v>363</v>
      </c>
      <c r="E189" s="3" t="s">
        <v>84</v>
      </c>
      <c r="F189" s="5">
        <v>479.52</v>
      </c>
      <c r="G189" s="5">
        <v>4.5</v>
      </c>
      <c r="H189" s="16">
        <f t="shared" si="7"/>
        <v>2157.84</v>
      </c>
    </row>
    <row r="190" spans="1:8" x14ac:dyDescent="0.2">
      <c r="A190" s="84"/>
      <c r="B190" s="122">
        <v>27717016</v>
      </c>
      <c r="C190" s="89" t="s">
        <v>64</v>
      </c>
      <c r="D190" s="7" t="s">
        <v>364</v>
      </c>
      <c r="E190" s="3" t="s">
        <v>89</v>
      </c>
      <c r="F190" s="5">
        <v>2564</v>
      </c>
      <c r="G190" s="5">
        <v>4.5</v>
      </c>
      <c r="H190" s="16">
        <f t="shared" si="7"/>
        <v>11538</v>
      </c>
    </row>
    <row r="191" spans="1:8" x14ac:dyDescent="0.2">
      <c r="A191" s="84"/>
      <c r="B191" s="122">
        <v>27717016</v>
      </c>
      <c r="C191" s="89" t="s">
        <v>64</v>
      </c>
      <c r="D191" s="7" t="s">
        <v>365</v>
      </c>
      <c r="E191" s="3" t="s">
        <v>92</v>
      </c>
      <c r="F191" s="5">
        <v>1715.6</v>
      </c>
      <c r="G191" s="5">
        <v>4.5</v>
      </c>
      <c r="H191" s="16">
        <f t="shared" si="7"/>
        <v>7720.2</v>
      </c>
    </row>
    <row r="192" spans="1:8" ht="12.75" thickBot="1" x14ac:dyDescent="0.25">
      <c r="A192" s="84"/>
      <c r="B192" s="149">
        <v>27717016</v>
      </c>
      <c r="C192" s="140" t="s">
        <v>64</v>
      </c>
      <c r="D192" s="12" t="s">
        <v>366</v>
      </c>
      <c r="E192" s="75" t="s">
        <v>198</v>
      </c>
      <c r="F192" s="66"/>
      <c r="G192" s="66"/>
      <c r="H192" s="107">
        <f t="shared" si="7"/>
        <v>0</v>
      </c>
    </row>
    <row r="193" spans="1:9" x14ac:dyDescent="0.2">
      <c r="A193" s="86">
        <v>57</v>
      </c>
      <c r="B193" s="132">
        <v>34140130</v>
      </c>
      <c r="C193" s="27" t="s">
        <v>65</v>
      </c>
      <c r="D193" s="14" t="s">
        <v>437</v>
      </c>
      <c r="E193" s="27" t="s">
        <v>84</v>
      </c>
      <c r="F193" s="26">
        <v>4095.8</v>
      </c>
      <c r="G193" s="26">
        <v>4.5</v>
      </c>
      <c r="H193" s="15">
        <f>ROUND(F193*G193,2)</f>
        <v>18431.099999999999</v>
      </c>
    </row>
    <row r="194" spans="1:9" x14ac:dyDescent="0.2">
      <c r="A194" s="84"/>
      <c r="B194" s="122">
        <v>34140130</v>
      </c>
      <c r="C194" s="32" t="s">
        <v>65</v>
      </c>
      <c r="D194" s="20" t="s">
        <v>497</v>
      </c>
      <c r="E194" s="3" t="s">
        <v>498</v>
      </c>
      <c r="F194" s="21">
        <v>5089</v>
      </c>
      <c r="G194" s="21">
        <v>4.5</v>
      </c>
      <c r="H194" s="16">
        <f>ROUND(F194*G194,2)</f>
        <v>22900.5</v>
      </c>
    </row>
    <row r="195" spans="1:9" x14ac:dyDescent="0.2">
      <c r="A195" s="84"/>
      <c r="B195" s="122">
        <v>34140130</v>
      </c>
      <c r="C195" s="3" t="s">
        <v>65</v>
      </c>
      <c r="D195" s="7" t="s">
        <v>368</v>
      </c>
      <c r="E195" s="3" t="s">
        <v>10</v>
      </c>
      <c r="F195" s="5">
        <v>8345.2800000000007</v>
      </c>
      <c r="G195" s="5">
        <v>4.5</v>
      </c>
      <c r="H195" s="16">
        <f>ROUND(F195*G195,2)</f>
        <v>37553.760000000002</v>
      </c>
    </row>
    <row r="196" spans="1:9" ht="12.75" thickBot="1" x14ac:dyDescent="0.25">
      <c r="A196" s="90"/>
      <c r="B196" s="133">
        <v>34140130</v>
      </c>
      <c r="C196" s="29" t="s">
        <v>65</v>
      </c>
      <c r="D196" s="17" t="s">
        <v>369</v>
      </c>
      <c r="E196" s="29" t="s">
        <v>84</v>
      </c>
      <c r="F196" s="55">
        <v>1096.8</v>
      </c>
      <c r="G196" s="55">
        <v>4.5</v>
      </c>
      <c r="H196" s="19">
        <f>ROUND(F196*G196,2)</f>
        <v>4935.6000000000004</v>
      </c>
    </row>
    <row r="197" spans="1:9" ht="12.75" thickBot="1" x14ac:dyDescent="0.25">
      <c r="A197" s="84">
        <v>58</v>
      </c>
      <c r="B197" s="85">
        <v>18077945</v>
      </c>
      <c r="C197" s="77" t="s">
        <v>66</v>
      </c>
      <c r="D197" s="56" t="s">
        <v>370</v>
      </c>
      <c r="E197" s="57" t="s">
        <v>85</v>
      </c>
      <c r="F197" s="59">
        <v>1142.1600000000001</v>
      </c>
      <c r="G197" s="59">
        <v>4.5</v>
      </c>
      <c r="H197" s="60">
        <f t="shared" si="7"/>
        <v>5139.72</v>
      </c>
    </row>
    <row r="198" spans="1:9" ht="12.75" thickBot="1" x14ac:dyDescent="0.25">
      <c r="A198" s="82">
        <v>59</v>
      </c>
      <c r="B198" s="83">
        <v>34329297</v>
      </c>
      <c r="C198" s="62" t="s">
        <v>67</v>
      </c>
      <c r="D198" s="61" t="s">
        <v>371</v>
      </c>
      <c r="E198" s="62" t="s">
        <v>84</v>
      </c>
      <c r="F198" s="64">
        <v>4734.72</v>
      </c>
      <c r="G198" s="64">
        <v>4.5</v>
      </c>
      <c r="H198" s="65">
        <f t="shared" si="7"/>
        <v>21306.240000000002</v>
      </c>
    </row>
    <row r="199" spans="1:9" x14ac:dyDescent="0.2">
      <c r="A199" s="86">
        <v>60</v>
      </c>
      <c r="B199" s="132">
        <v>24579962</v>
      </c>
      <c r="C199" s="27" t="s">
        <v>68</v>
      </c>
      <c r="D199" s="14" t="s">
        <v>372</v>
      </c>
      <c r="E199" s="27" t="s">
        <v>13</v>
      </c>
      <c r="F199" s="26">
        <v>14635.8</v>
      </c>
      <c r="G199" s="26">
        <v>4.5</v>
      </c>
      <c r="H199" s="15">
        <f t="shared" si="7"/>
        <v>65861.100000000006</v>
      </c>
    </row>
    <row r="200" spans="1:9" x14ac:dyDescent="0.2">
      <c r="A200" s="84"/>
      <c r="B200" s="122">
        <v>24579962</v>
      </c>
      <c r="C200" s="3" t="s">
        <v>68</v>
      </c>
      <c r="D200" s="7" t="s">
        <v>438</v>
      </c>
      <c r="E200" s="3" t="s">
        <v>13</v>
      </c>
      <c r="F200" s="5">
        <v>1620</v>
      </c>
      <c r="G200" s="5">
        <v>4.5</v>
      </c>
      <c r="H200" s="16">
        <f t="shared" ref="H200:H267" si="10">ROUND(F200*G200,2)</f>
        <v>7290</v>
      </c>
      <c r="I200" s="6" t="s">
        <v>205</v>
      </c>
    </row>
    <row r="201" spans="1:9" ht="12.75" thickBot="1" x14ac:dyDescent="0.25">
      <c r="A201" s="90"/>
      <c r="B201" s="133">
        <v>24579962</v>
      </c>
      <c r="C201" s="29" t="s">
        <v>68</v>
      </c>
      <c r="D201" s="17" t="s">
        <v>373</v>
      </c>
      <c r="E201" s="76" t="s">
        <v>198</v>
      </c>
      <c r="F201" s="18"/>
      <c r="G201" s="18"/>
      <c r="H201" s="106">
        <f t="shared" si="10"/>
        <v>0</v>
      </c>
    </row>
    <row r="202" spans="1:9" x14ac:dyDescent="0.2">
      <c r="A202" s="84">
        <v>61</v>
      </c>
      <c r="B202" s="146">
        <v>30473647</v>
      </c>
      <c r="C202" s="32" t="s">
        <v>69</v>
      </c>
      <c r="D202" s="20" t="s">
        <v>374</v>
      </c>
      <c r="E202" s="32" t="s">
        <v>86</v>
      </c>
      <c r="F202" s="21">
        <v>2782.4</v>
      </c>
      <c r="G202" s="21">
        <v>4.5</v>
      </c>
      <c r="H202" s="25">
        <f t="shared" ref="H202:H211" si="11">ROUND(F202*G202,2)</f>
        <v>12520.8</v>
      </c>
    </row>
    <row r="203" spans="1:9" x14ac:dyDescent="0.2">
      <c r="A203" s="84"/>
      <c r="B203" s="122">
        <v>30473647</v>
      </c>
      <c r="C203" s="3" t="s">
        <v>69</v>
      </c>
      <c r="D203" s="7" t="s">
        <v>439</v>
      </c>
      <c r="E203" s="3" t="s">
        <v>86</v>
      </c>
      <c r="F203" s="5">
        <v>2220</v>
      </c>
      <c r="G203" s="5">
        <v>4.5</v>
      </c>
      <c r="H203" s="16">
        <f t="shared" si="11"/>
        <v>9990</v>
      </c>
      <c r="I203" s="6" t="s">
        <v>205</v>
      </c>
    </row>
    <row r="204" spans="1:9" x14ac:dyDescent="0.2">
      <c r="A204" s="84"/>
      <c r="B204" s="122">
        <v>30473647</v>
      </c>
      <c r="C204" s="3" t="s">
        <v>69</v>
      </c>
      <c r="D204" s="7" t="s">
        <v>376</v>
      </c>
      <c r="E204" s="3" t="s">
        <v>86</v>
      </c>
      <c r="F204" s="5">
        <v>3432</v>
      </c>
      <c r="G204" s="5">
        <v>4.5</v>
      </c>
      <c r="H204" s="16">
        <f t="shared" si="11"/>
        <v>15444</v>
      </c>
    </row>
    <row r="205" spans="1:9" x14ac:dyDescent="0.2">
      <c r="A205" s="84"/>
      <c r="B205" s="122">
        <v>30473647</v>
      </c>
      <c r="C205" s="3" t="s">
        <v>69</v>
      </c>
      <c r="D205" s="7" t="s">
        <v>440</v>
      </c>
      <c r="E205" s="3" t="s">
        <v>86</v>
      </c>
      <c r="F205" s="5">
        <v>2220</v>
      </c>
      <c r="G205" s="5">
        <v>4.5</v>
      </c>
      <c r="H205" s="16">
        <f t="shared" si="11"/>
        <v>9990</v>
      </c>
      <c r="I205" s="6" t="s">
        <v>205</v>
      </c>
    </row>
    <row r="206" spans="1:9" x14ac:dyDescent="0.2">
      <c r="A206" s="84"/>
      <c r="B206" s="122">
        <v>30473647</v>
      </c>
      <c r="C206" s="3" t="s">
        <v>69</v>
      </c>
      <c r="D206" s="7" t="s">
        <v>377</v>
      </c>
      <c r="E206" s="3" t="s">
        <v>15</v>
      </c>
      <c r="F206" s="5">
        <v>5595</v>
      </c>
      <c r="G206" s="5">
        <v>4.5</v>
      </c>
      <c r="H206" s="16">
        <f t="shared" si="11"/>
        <v>25177.5</v>
      </c>
    </row>
    <row r="207" spans="1:9" x14ac:dyDescent="0.2">
      <c r="A207" s="84"/>
      <c r="B207" s="122">
        <v>30473647</v>
      </c>
      <c r="C207" s="3" t="s">
        <v>69</v>
      </c>
      <c r="D207" s="7" t="s">
        <v>454</v>
      </c>
      <c r="E207" s="3" t="s">
        <v>15</v>
      </c>
      <c r="F207" s="5">
        <v>2280</v>
      </c>
      <c r="G207" s="5">
        <v>4.5</v>
      </c>
      <c r="H207" s="16">
        <f t="shared" si="11"/>
        <v>10260</v>
      </c>
      <c r="I207" s="6" t="s">
        <v>205</v>
      </c>
    </row>
    <row r="208" spans="1:9" x14ac:dyDescent="0.2">
      <c r="A208" s="84"/>
      <c r="B208" s="122">
        <v>30473647</v>
      </c>
      <c r="C208" s="3" t="s">
        <v>69</v>
      </c>
      <c r="D208" s="7" t="s">
        <v>378</v>
      </c>
      <c r="E208" s="3" t="s">
        <v>15</v>
      </c>
      <c r="F208" s="5">
        <v>3331.2</v>
      </c>
      <c r="G208" s="5">
        <v>4.5</v>
      </c>
      <c r="H208" s="16">
        <f t="shared" si="11"/>
        <v>14990.4</v>
      </c>
    </row>
    <row r="209" spans="1:9" x14ac:dyDescent="0.2">
      <c r="A209" s="84"/>
      <c r="B209" s="122">
        <v>30473647</v>
      </c>
      <c r="C209" s="3" t="s">
        <v>69</v>
      </c>
      <c r="D209" s="7" t="s">
        <v>453</v>
      </c>
      <c r="E209" s="3" t="s">
        <v>15</v>
      </c>
      <c r="F209" s="5">
        <v>2260</v>
      </c>
      <c r="G209" s="5">
        <v>4.5</v>
      </c>
      <c r="H209" s="16">
        <f t="shared" si="11"/>
        <v>10170</v>
      </c>
      <c r="I209" s="6" t="s">
        <v>205</v>
      </c>
    </row>
    <row r="210" spans="1:9" x14ac:dyDescent="0.2">
      <c r="A210" s="84"/>
      <c r="B210" s="122">
        <v>30473647</v>
      </c>
      <c r="C210" s="3" t="s">
        <v>69</v>
      </c>
      <c r="D210" s="7" t="s">
        <v>379</v>
      </c>
      <c r="E210" s="3" t="s">
        <v>15</v>
      </c>
      <c r="F210" s="5">
        <v>3433.8</v>
      </c>
      <c r="G210" s="5">
        <v>4.5</v>
      </c>
      <c r="H210" s="16">
        <f t="shared" si="11"/>
        <v>15452.1</v>
      </c>
    </row>
    <row r="211" spans="1:9" x14ac:dyDescent="0.2">
      <c r="A211" s="84"/>
      <c r="B211" s="122">
        <v>30473647</v>
      </c>
      <c r="C211" s="3" t="s">
        <v>69</v>
      </c>
      <c r="D211" s="7" t="s">
        <v>452</v>
      </c>
      <c r="E211" s="3" t="s">
        <v>15</v>
      </c>
      <c r="F211" s="5">
        <v>2280</v>
      </c>
      <c r="G211" s="5">
        <v>4.5</v>
      </c>
      <c r="H211" s="16">
        <f t="shared" si="11"/>
        <v>10260</v>
      </c>
      <c r="I211" s="6" t="s">
        <v>205</v>
      </c>
    </row>
    <row r="212" spans="1:9" ht="12.75" thickBot="1" x14ac:dyDescent="0.25">
      <c r="A212" s="84"/>
      <c r="B212" s="149">
        <v>30473647</v>
      </c>
      <c r="C212" s="36" t="s">
        <v>69</v>
      </c>
      <c r="D212" s="12" t="s">
        <v>375</v>
      </c>
      <c r="E212" s="75" t="s">
        <v>198</v>
      </c>
      <c r="F212" s="66"/>
      <c r="G212" s="66"/>
      <c r="H212" s="107">
        <f t="shared" si="10"/>
        <v>0</v>
      </c>
    </row>
    <row r="213" spans="1:9" x14ac:dyDescent="0.2">
      <c r="A213" s="86">
        <v>62</v>
      </c>
      <c r="B213" s="132">
        <v>42176623</v>
      </c>
      <c r="C213" s="27" t="s">
        <v>70</v>
      </c>
      <c r="D213" s="14" t="s">
        <v>380</v>
      </c>
      <c r="E213" s="27" t="s">
        <v>5</v>
      </c>
      <c r="F213" s="26">
        <v>5224.8</v>
      </c>
      <c r="G213" s="26">
        <v>4.5</v>
      </c>
      <c r="H213" s="15">
        <f t="shared" si="10"/>
        <v>23511.599999999999</v>
      </c>
    </row>
    <row r="214" spans="1:9" x14ac:dyDescent="0.2">
      <c r="A214" s="84"/>
      <c r="B214" s="122">
        <v>42176623</v>
      </c>
      <c r="C214" s="3" t="s">
        <v>70</v>
      </c>
      <c r="D214" s="7" t="s">
        <v>381</v>
      </c>
      <c r="E214" s="3" t="s">
        <v>12</v>
      </c>
      <c r="F214" s="5">
        <v>5912</v>
      </c>
      <c r="G214" s="5">
        <v>4.5</v>
      </c>
      <c r="H214" s="16">
        <f t="shared" si="10"/>
        <v>26604</v>
      </c>
    </row>
    <row r="215" spans="1:9" x14ac:dyDescent="0.2">
      <c r="A215" s="84"/>
      <c r="B215" s="122">
        <v>42176623</v>
      </c>
      <c r="C215" s="3" t="s">
        <v>70</v>
      </c>
      <c r="D215" s="7" t="s">
        <v>382</v>
      </c>
      <c r="E215" s="3" t="s">
        <v>10</v>
      </c>
      <c r="F215" s="5">
        <v>1244.4000000000001</v>
      </c>
      <c r="G215" s="5">
        <v>4.5</v>
      </c>
      <c r="H215" s="16">
        <f t="shared" si="10"/>
        <v>5599.8</v>
      </c>
    </row>
    <row r="216" spans="1:9" x14ac:dyDescent="0.2">
      <c r="A216" s="84"/>
      <c r="B216" s="122">
        <v>42176623</v>
      </c>
      <c r="C216" s="3" t="s">
        <v>70</v>
      </c>
      <c r="D216" s="7" t="s">
        <v>384</v>
      </c>
      <c r="E216" s="3" t="s">
        <v>10</v>
      </c>
      <c r="F216" s="5">
        <v>3082.4</v>
      </c>
      <c r="G216" s="5">
        <v>4.5</v>
      </c>
      <c r="H216" s="16">
        <f t="shared" si="10"/>
        <v>13870.8</v>
      </c>
    </row>
    <row r="217" spans="1:9" x14ac:dyDescent="0.2">
      <c r="A217" s="84"/>
      <c r="B217" s="122">
        <v>42176623</v>
      </c>
      <c r="C217" s="3" t="s">
        <v>70</v>
      </c>
      <c r="D217" s="7" t="s">
        <v>383</v>
      </c>
      <c r="E217" s="3" t="s">
        <v>7</v>
      </c>
      <c r="F217" s="5">
        <v>539.52</v>
      </c>
      <c r="G217" s="5">
        <v>4.5</v>
      </c>
      <c r="H217" s="16">
        <f t="shared" si="10"/>
        <v>2427.84</v>
      </c>
    </row>
    <row r="218" spans="1:9" x14ac:dyDescent="0.2">
      <c r="A218" s="84"/>
      <c r="B218" s="122">
        <v>42176623</v>
      </c>
      <c r="C218" s="3" t="s">
        <v>70</v>
      </c>
      <c r="D218" s="7" t="s">
        <v>385</v>
      </c>
      <c r="E218" s="3" t="s">
        <v>93</v>
      </c>
      <c r="F218" s="5">
        <v>2876.5</v>
      </c>
      <c r="G218" s="5">
        <v>4.5</v>
      </c>
      <c r="H218" s="16">
        <f t="shared" si="10"/>
        <v>12944.25</v>
      </c>
    </row>
    <row r="219" spans="1:9" x14ac:dyDescent="0.2">
      <c r="A219" s="84"/>
      <c r="B219" s="122">
        <v>42176623</v>
      </c>
      <c r="C219" s="3" t="s">
        <v>70</v>
      </c>
      <c r="D219" s="7" t="s">
        <v>386</v>
      </c>
      <c r="E219" s="3" t="s">
        <v>15</v>
      </c>
      <c r="F219" s="5">
        <v>5409</v>
      </c>
      <c r="G219" s="5">
        <v>4.5</v>
      </c>
      <c r="H219" s="16">
        <f t="shared" si="10"/>
        <v>24340.5</v>
      </c>
    </row>
    <row r="220" spans="1:9" x14ac:dyDescent="0.2">
      <c r="A220" s="84"/>
      <c r="B220" s="122">
        <v>42176623</v>
      </c>
      <c r="C220" s="3" t="s">
        <v>70</v>
      </c>
      <c r="D220" s="7" t="s">
        <v>387</v>
      </c>
      <c r="E220" s="3" t="s">
        <v>8</v>
      </c>
      <c r="F220" s="5">
        <v>5906</v>
      </c>
      <c r="G220" s="5">
        <v>4.5</v>
      </c>
      <c r="H220" s="16">
        <f t="shared" si="10"/>
        <v>26577</v>
      </c>
    </row>
    <row r="221" spans="1:9" x14ac:dyDescent="0.2">
      <c r="A221" s="84"/>
      <c r="B221" s="122">
        <v>42176623</v>
      </c>
      <c r="C221" s="3" t="s">
        <v>70</v>
      </c>
      <c r="D221" s="7" t="s">
        <v>444</v>
      </c>
      <c r="E221" s="3" t="s">
        <v>8</v>
      </c>
      <c r="F221" s="5">
        <v>1890</v>
      </c>
      <c r="G221" s="5">
        <v>4.5</v>
      </c>
      <c r="H221" s="16">
        <f t="shared" si="10"/>
        <v>8505</v>
      </c>
      <c r="I221" s="6" t="s">
        <v>205</v>
      </c>
    </row>
    <row r="222" spans="1:9" x14ac:dyDescent="0.2">
      <c r="A222" s="84"/>
      <c r="B222" s="122">
        <v>42176623</v>
      </c>
      <c r="C222" s="3" t="s">
        <v>70</v>
      </c>
      <c r="D222" s="7" t="s">
        <v>395</v>
      </c>
      <c r="E222" s="3" t="s">
        <v>8</v>
      </c>
      <c r="F222" s="5">
        <v>4442</v>
      </c>
      <c r="G222" s="5">
        <v>4.5</v>
      </c>
      <c r="H222" s="16">
        <f t="shared" si="10"/>
        <v>19989</v>
      </c>
    </row>
    <row r="223" spans="1:9" x14ac:dyDescent="0.2">
      <c r="A223" s="84"/>
      <c r="B223" s="122">
        <v>42176623</v>
      </c>
      <c r="C223" s="3" t="s">
        <v>70</v>
      </c>
      <c r="D223" s="7" t="s">
        <v>445</v>
      </c>
      <c r="E223" s="3" t="s">
        <v>8</v>
      </c>
      <c r="F223" s="5">
        <v>960</v>
      </c>
      <c r="G223" s="5">
        <v>4.5</v>
      </c>
      <c r="H223" s="16">
        <f t="shared" si="10"/>
        <v>4320</v>
      </c>
      <c r="I223" s="6" t="s">
        <v>205</v>
      </c>
    </row>
    <row r="224" spans="1:9" x14ac:dyDescent="0.2">
      <c r="A224" s="84"/>
      <c r="B224" s="122">
        <v>42176623</v>
      </c>
      <c r="C224" s="3" t="s">
        <v>70</v>
      </c>
      <c r="D224" s="7" t="s">
        <v>388</v>
      </c>
      <c r="E224" s="3" t="s">
        <v>86</v>
      </c>
      <c r="F224" s="5">
        <v>5778.2</v>
      </c>
      <c r="G224" s="5">
        <v>4.5</v>
      </c>
      <c r="H224" s="16">
        <f t="shared" si="10"/>
        <v>26001.9</v>
      </c>
    </row>
    <row r="225" spans="1:9" x14ac:dyDescent="0.2">
      <c r="A225" s="84"/>
      <c r="B225" s="122">
        <v>42176623</v>
      </c>
      <c r="C225" s="3" t="s">
        <v>70</v>
      </c>
      <c r="D225" s="7" t="s">
        <v>443</v>
      </c>
      <c r="E225" s="3" t="s">
        <v>86</v>
      </c>
      <c r="F225" s="5">
        <v>210</v>
      </c>
      <c r="G225" s="5">
        <v>4.5</v>
      </c>
      <c r="H225" s="16">
        <f t="shared" si="10"/>
        <v>945</v>
      </c>
      <c r="I225" s="6" t="s">
        <v>205</v>
      </c>
    </row>
    <row r="226" spans="1:9" ht="15" x14ac:dyDescent="0.25">
      <c r="A226" s="84"/>
      <c r="B226" s="122">
        <v>42176623</v>
      </c>
      <c r="C226" s="3" t="s">
        <v>70</v>
      </c>
      <c r="D226" s="7" t="s">
        <v>391</v>
      </c>
      <c r="E226" s="3" t="s">
        <v>83</v>
      </c>
      <c r="F226" s="124">
        <v>2803.2</v>
      </c>
      <c r="G226" s="5">
        <v>4.5</v>
      </c>
      <c r="H226" s="16">
        <f t="shared" si="10"/>
        <v>12614.4</v>
      </c>
    </row>
    <row r="227" spans="1:9" x14ac:dyDescent="0.2">
      <c r="A227" s="84"/>
      <c r="B227" s="122">
        <v>42176623</v>
      </c>
      <c r="C227" s="3" t="s">
        <v>70</v>
      </c>
      <c r="D227" s="7" t="s">
        <v>392</v>
      </c>
      <c r="E227" s="3" t="s">
        <v>89</v>
      </c>
      <c r="F227" s="5">
        <v>4456.5</v>
      </c>
      <c r="G227" s="5">
        <v>4.5</v>
      </c>
      <c r="H227" s="16">
        <f t="shared" si="10"/>
        <v>20054.25</v>
      </c>
    </row>
    <row r="228" spans="1:9" x14ac:dyDescent="0.2">
      <c r="A228" s="84"/>
      <c r="B228" s="122">
        <v>42176623</v>
      </c>
      <c r="C228" s="3" t="s">
        <v>70</v>
      </c>
      <c r="D228" s="7" t="s">
        <v>393</v>
      </c>
      <c r="E228" s="3" t="s">
        <v>18</v>
      </c>
      <c r="F228" s="5">
        <v>4734</v>
      </c>
      <c r="G228" s="5">
        <v>4.5</v>
      </c>
      <c r="H228" s="16">
        <f t="shared" si="10"/>
        <v>21303</v>
      </c>
    </row>
    <row r="229" spans="1:9" x14ac:dyDescent="0.2">
      <c r="A229" s="84"/>
      <c r="B229" s="122">
        <v>42176623</v>
      </c>
      <c r="C229" s="3" t="s">
        <v>70</v>
      </c>
      <c r="D229" s="7" t="s">
        <v>394</v>
      </c>
      <c r="E229" s="3" t="s">
        <v>13</v>
      </c>
      <c r="F229" s="5">
        <v>8107.5</v>
      </c>
      <c r="G229" s="5">
        <v>4.5</v>
      </c>
      <c r="H229" s="16">
        <f t="shared" si="10"/>
        <v>36483.75</v>
      </c>
    </row>
    <row r="230" spans="1:9" x14ac:dyDescent="0.2">
      <c r="A230" s="84"/>
      <c r="B230" s="122">
        <v>42176623</v>
      </c>
      <c r="C230" s="3" t="s">
        <v>70</v>
      </c>
      <c r="D230" s="7" t="s">
        <v>442</v>
      </c>
      <c r="E230" s="3" t="s">
        <v>13</v>
      </c>
      <c r="F230" s="5">
        <v>480</v>
      </c>
      <c r="G230" s="5">
        <v>4.5</v>
      </c>
      <c r="H230" s="16">
        <f t="shared" si="10"/>
        <v>2160</v>
      </c>
      <c r="I230" s="6" t="s">
        <v>205</v>
      </c>
    </row>
    <row r="231" spans="1:9" x14ac:dyDescent="0.2">
      <c r="A231" s="84"/>
      <c r="B231" s="122">
        <v>42176623</v>
      </c>
      <c r="C231" s="3" t="s">
        <v>70</v>
      </c>
      <c r="D231" s="7" t="s">
        <v>389</v>
      </c>
      <c r="E231" s="47" t="s">
        <v>198</v>
      </c>
      <c r="F231" s="11"/>
      <c r="G231" s="11"/>
      <c r="H231" s="105">
        <f t="shared" si="10"/>
        <v>0</v>
      </c>
    </row>
    <row r="232" spans="1:9" ht="12.75" thickBot="1" x14ac:dyDescent="0.25">
      <c r="A232" s="90"/>
      <c r="B232" s="133">
        <v>42176623</v>
      </c>
      <c r="C232" s="29" t="s">
        <v>70</v>
      </c>
      <c r="D232" s="17" t="s">
        <v>390</v>
      </c>
      <c r="E232" s="76" t="s">
        <v>198</v>
      </c>
      <c r="F232" s="18"/>
      <c r="G232" s="18"/>
      <c r="H232" s="106">
        <f t="shared" si="10"/>
        <v>0</v>
      </c>
    </row>
    <row r="233" spans="1:9" x14ac:dyDescent="0.2">
      <c r="A233" s="130">
        <v>63</v>
      </c>
      <c r="B233" s="132">
        <v>22965347</v>
      </c>
      <c r="C233" s="32" t="s">
        <v>357</v>
      </c>
      <c r="D233" s="20" t="s">
        <v>396</v>
      </c>
      <c r="E233" s="32" t="s">
        <v>7</v>
      </c>
      <c r="F233" s="21">
        <v>1771.8</v>
      </c>
      <c r="G233" s="21">
        <v>4.5</v>
      </c>
      <c r="H233" s="25">
        <f t="shared" si="10"/>
        <v>7973.1</v>
      </c>
    </row>
    <row r="234" spans="1:9" x14ac:dyDescent="0.2">
      <c r="A234" s="130"/>
      <c r="B234" s="122">
        <v>22965347</v>
      </c>
      <c r="C234" s="3" t="s">
        <v>357</v>
      </c>
      <c r="D234" s="7" t="s">
        <v>397</v>
      </c>
      <c r="E234" s="3" t="s">
        <v>7</v>
      </c>
      <c r="F234" s="5">
        <v>3364.4</v>
      </c>
      <c r="G234" s="5">
        <v>4.5</v>
      </c>
      <c r="H234" s="16">
        <f t="shared" si="10"/>
        <v>15139.8</v>
      </c>
    </row>
    <row r="235" spans="1:9" x14ac:dyDescent="0.2">
      <c r="A235" s="130"/>
      <c r="B235" s="122">
        <v>22965347</v>
      </c>
      <c r="C235" s="3" t="s">
        <v>357</v>
      </c>
      <c r="D235" s="7" t="s">
        <v>398</v>
      </c>
      <c r="E235" s="3" t="s">
        <v>7</v>
      </c>
      <c r="F235" s="5">
        <v>30.72</v>
      </c>
      <c r="G235" s="5">
        <v>4.5</v>
      </c>
      <c r="H235" s="16">
        <f t="shared" si="10"/>
        <v>138.24</v>
      </c>
    </row>
    <row r="236" spans="1:9" ht="15.75" thickBot="1" x14ac:dyDescent="0.3">
      <c r="A236" s="90"/>
      <c r="B236" s="149">
        <v>22965347</v>
      </c>
      <c r="C236" s="36" t="s">
        <v>357</v>
      </c>
      <c r="D236" s="12" t="s">
        <v>496</v>
      </c>
      <c r="E236" s="151" t="s">
        <v>10</v>
      </c>
      <c r="F236" s="13">
        <v>268.32</v>
      </c>
      <c r="G236" s="13">
        <v>4.5</v>
      </c>
      <c r="H236" s="24">
        <f t="shared" ref="H236" si="12">ROUND(F236*G236,2)</f>
        <v>1207.44</v>
      </c>
    </row>
    <row r="237" spans="1:9" ht="12.75" thickBot="1" x14ac:dyDescent="0.25">
      <c r="A237" s="145">
        <v>64</v>
      </c>
      <c r="B237" s="83">
        <v>44706963</v>
      </c>
      <c r="C237" s="62" t="s">
        <v>71</v>
      </c>
      <c r="D237" s="61" t="s">
        <v>399</v>
      </c>
      <c r="E237" s="62" t="s">
        <v>13</v>
      </c>
      <c r="F237" s="64">
        <v>4477.25</v>
      </c>
      <c r="G237" s="64">
        <v>4.5</v>
      </c>
      <c r="H237" s="65">
        <f t="shared" si="10"/>
        <v>20147.63</v>
      </c>
    </row>
    <row r="238" spans="1:9" ht="12.75" thickBot="1" x14ac:dyDescent="0.25">
      <c r="A238" s="130">
        <v>65</v>
      </c>
      <c r="B238" s="85">
        <v>44436215</v>
      </c>
      <c r="C238" s="57" t="s">
        <v>72</v>
      </c>
      <c r="D238" s="56" t="s">
        <v>400</v>
      </c>
      <c r="E238" s="57" t="s">
        <v>7</v>
      </c>
      <c r="F238" s="59">
        <v>7327.4</v>
      </c>
      <c r="G238" s="59">
        <v>4.5</v>
      </c>
      <c r="H238" s="60">
        <f t="shared" si="10"/>
        <v>32973.300000000003</v>
      </c>
    </row>
    <row r="239" spans="1:9" ht="12.75" thickBot="1" x14ac:dyDescent="0.25">
      <c r="A239" s="82">
        <v>66</v>
      </c>
      <c r="B239" s="83">
        <v>26992999</v>
      </c>
      <c r="C239" s="62" t="s">
        <v>73</v>
      </c>
      <c r="D239" s="61" t="s">
        <v>402</v>
      </c>
      <c r="E239" s="62" t="s">
        <v>8</v>
      </c>
      <c r="F239" s="64">
        <v>13459.68</v>
      </c>
      <c r="G239" s="64">
        <v>4.5</v>
      </c>
      <c r="H239" s="65">
        <f t="shared" si="10"/>
        <v>60568.56</v>
      </c>
    </row>
    <row r="240" spans="1:9" ht="24" x14ac:dyDescent="0.2">
      <c r="A240" s="84">
        <v>67</v>
      </c>
      <c r="B240" s="146">
        <v>37979383</v>
      </c>
      <c r="C240" s="32" t="s">
        <v>401</v>
      </c>
      <c r="D240" s="20" t="s">
        <v>403</v>
      </c>
      <c r="E240" s="32" t="s">
        <v>10</v>
      </c>
      <c r="F240" s="21">
        <v>6614.88</v>
      </c>
      <c r="G240" s="21">
        <v>4.5</v>
      </c>
      <c r="H240" s="25">
        <f t="shared" si="10"/>
        <v>29766.959999999999</v>
      </c>
    </row>
    <row r="241" spans="1:9" ht="24" x14ac:dyDescent="0.2">
      <c r="A241" s="84"/>
      <c r="B241" s="122">
        <v>37979383</v>
      </c>
      <c r="C241" s="3" t="s">
        <v>401</v>
      </c>
      <c r="D241" s="7" t="s">
        <v>404</v>
      </c>
      <c r="E241" s="3" t="s">
        <v>11</v>
      </c>
      <c r="F241" s="5">
        <v>7867.68</v>
      </c>
      <c r="G241" s="5">
        <v>4.5</v>
      </c>
      <c r="H241" s="16">
        <f t="shared" si="10"/>
        <v>35404.559999999998</v>
      </c>
    </row>
    <row r="242" spans="1:9" ht="24.75" thickBot="1" x14ac:dyDescent="0.25">
      <c r="A242" s="84"/>
      <c r="B242" s="149">
        <v>37979383</v>
      </c>
      <c r="C242" s="36" t="s">
        <v>401</v>
      </c>
      <c r="D242" s="12" t="s">
        <v>441</v>
      </c>
      <c r="E242" s="36" t="s">
        <v>11</v>
      </c>
      <c r="F242" s="13">
        <v>1980</v>
      </c>
      <c r="G242" s="13">
        <v>4.5</v>
      </c>
      <c r="H242" s="24">
        <f t="shared" si="10"/>
        <v>8910</v>
      </c>
      <c r="I242" s="6" t="s">
        <v>205</v>
      </c>
    </row>
    <row r="243" spans="1:9" x14ac:dyDescent="0.2">
      <c r="A243" s="86">
        <v>68</v>
      </c>
      <c r="B243" s="132">
        <v>27934376</v>
      </c>
      <c r="C243" s="27" t="s">
        <v>74</v>
      </c>
      <c r="D243" s="14" t="s">
        <v>407</v>
      </c>
      <c r="E243" s="27" t="s">
        <v>95</v>
      </c>
      <c r="F243" s="26">
        <v>720</v>
      </c>
      <c r="G243" s="26">
        <v>4.5</v>
      </c>
      <c r="H243" s="15">
        <f t="shared" si="10"/>
        <v>3240</v>
      </c>
    </row>
    <row r="244" spans="1:9" x14ac:dyDescent="0.2">
      <c r="A244" s="84"/>
      <c r="B244" s="122">
        <v>27934376</v>
      </c>
      <c r="C244" s="3" t="s">
        <v>74</v>
      </c>
      <c r="D244" s="7" t="s">
        <v>410</v>
      </c>
      <c r="E244" s="3" t="s">
        <v>95</v>
      </c>
      <c r="F244" s="5">
        <v>1724</v>
      </c>
      <c r="G244" s="5">
        <v>4.5</v>
      </c>
      <c r="H244" s="16">
        <f t="shared" si="10"/>
        <v>7758</v>
      </c>
    </row>
    <row r="245" spans="1:9" x14ac:dyDescent="0.2">
      <c r="A245" s="84"/>
      <c r="B245" s="122">
        <v>27934376</v>
      </c>
      <c r="C245" s="3" t="s">
        <v>74</v>
      </c>
      <c r="D245" s="7" t="s">
        <v>413</v>
      </c>
      <c r="E245" s="3" t="s">
        <v>95</v>
      </c>
      <c r="F245" s="5">
        <v>1314</v>
      </c>
      <c r="G245" s="5">
        <v>4.5</v>
      </c>
      <c r="H245" s="16">
        <f t="shared" ref="H245:H258" si="13">ROUND(F245*G245,2)</f>
        <v>5913</v>
      </c>
    </row>
    <row r="246" spans="1:9" x14ac:dyDescent="0.2">
      <c r="A246" s="84"/>
      <c r="B246" s="122">
        <v>27934376</v>
      </c>
      <c r="C246" s="3" t="s">
        <v>74</v>
      </c>
      <c r="D246" s="7" t="s">
        <v>472</v>
      </c>
      <c r="E246" s="3" t="s">
        <v>96</v>
      </c>
      <c r="F246" s="5">
        <v>116</v>
      </c>
      <c r="G246" s="5">
        <v>4.5</v>
      </c>
      <c r="H246" s="16">
        <f t="shared" si="13"/>
        <v>522</v>
      </c>
    </row>
    <row r="247" spans="1:9" x14ac:dyDescent="0.2">
      <c r="A247" s="84"/>
      <c r="B247" s="122">
        <v>27934376</v>
      </c>
      <c r="C247" s="3" t="s">
        <v>74</v>
      </c>
      <c r="D247" s="7" t="s">
        <v>473</v>
      </c>
      <c r="E247" s="3" t="s">
        <v>96</v>
      </c>
      <c r="F247" s="5">
        <v>90</v>
      </c>
      <c r="G247" s="5">
        <v>4.5</v>
      </c>
      <c r="H247" s="16">
        <f t="shared" si="13"/>
        <v>405</v>
      </c>
    </row>
    <row r="248" spans="1:9" x14ac:dyDescent="0.2">
      <c r="A248" s="84"/>
      <c r="B248" s="122">
        <v>27934376</v>
      </c>
      <c r="C248" s="3" t="s">
        <v>74</v>
      </c>
      <c r="D248" s="7" t="s">
        <v>405</v>
      </c>
      <c r="E248" s="3" t="s">
        <v>96</v>
      </c>
      <c r="F248" s="5">
        <v>184</v>
      </c>
      <c r="G248" s="5">
        <v>4.5</v>
      </c>
      <c r="H248" s="16">
        <f t="shared" si="13"/>
        <v>828</v>
      </c>
    </row>
    <row r="249" spans="1:9" x14ac:dyDescent="0.2">
      <c r="A249" s="84"/>
      <c r="B249" s="122">
        <v>27934376</v>
      </c>
      <c r="C249" s="3" t="s">
        <v>74</v>
      </c>
      <c r="D249" s="7" t="s">
        <v>474</v>
      </c>
      <c r="E249" s="3" t="s">
        <v>96</v>
      </c>
      <c r="F249" s="5">
        <v>600</v>
      </c>
      <c r="G249" s="5">
        <v>4.5</v>
      </c>
      <c r="H249" s="16">
        <f t="shared" si="13"/>
        <v>2700</v>
      </c>
    </row>
    <row r="250" spans="1:9" x14ac:dyDescent="0.2">
      <c r="A250" s="84"/>
      <c r="B250" s="122">
        <v>27934376</v>
      </c>
      <c r="C250" s="3" t="s">
        <v>74</v>
      </c>
      <c r="D250" s="7" t="s">
        <v>406</v>
      </c>
      <c r="E250" s="3" t="s">
        <v>96</v>
      </c>
      <c r="F250" s="5">
        <v>120.48</v>
      </c>
      <c r="G250" s="5">
        <v>4.5</v>
      </c>
      <c r="H250" s="16">
        <f t="shared" si="13"/>
        <v>542.16</v>
      </c>
    </row>
    <row r="251" spans="1:9" x14ac:dyDescent="0.2">
      <c r="A251" s="84"/>
      <c r="B251" s="122">
        <v>27934376</v>
      </c>
      <c r="C251" s="3" t="s">
        <v>74</v>
      </c>
      <c r="D251" s="7" t="s">
        <v>409</v>
      </c>
      <c r="E251" s="3" t="s">
        <v>96</v>
      </c>
      <c r="F251" s="5">
        <v>105.2</v>
      </c>
      <c r="G251" s="5">
        <v>4.5</v>
      </c>
      <c r="H251" s="16">
        <f t="shared" si="13"/>
        <v>473.4</v>
      </c>
    </row>
    <row r="252" spans="1:9" x14ac:dyDescent="0.2">
      <c r="A252" s="84"/>
      <c r="B252" s="122">
        <v>27934376</v>
      </c>
      <c r="C252" s="3" t="s">
        <v>74</v>
      </c>
      <c r="D252" s="7" t="s">
        <v>475</v>
      </c>
      <c r="E252" s="3" t="s">
        <v>96</v>
      </c>
      <c r="F252" s="5">
        <v>240</v>
      </c>
      <c r="G252" s="5">
        <v>4.5</v>
      </c>
      <c r="H252" s="16">
        <f t="shared" si="13"/>
        <v>1080</v>
      </c>
    </row>
    <row r="253" spans="1:9" x14ac:dyDescent="0.2">
      <c r="A253" s="84"/>
      <c r="B253" s="122">
        <v>27934376</v>
      </c>
      <c r="C253" s="3" t="s">
        <v>74</v>
      </c>
      <c r="D253" s="7" t="s">
        <v>411</v>
      </c>
      <c r="E253" s="3" t="s">
        <v>96</v>
      </c>
      <c r="F253" s="5">
        <v>169.2</v>
      </c>
      <c r="G253" s="5">
        <v>4.5</v>
      </c>
      <c r="H253" s="16">
        <f t="shared" si="13"/>
        <v>761.4</v>
      </c>
    </row>
    <row r="254" spans="1:9" x14ac:dyDescent="0.2">
      <c r="A254" s="84"/>
      <c r="B254" s="122">
        <v>27934376</v>
      </c>
      <c r="C254" s="3" t="s">
        <v>74</v>
      </c>
      <c r="D254" s="7" t="s">
        <v>476</v>
      </c>
      <c r="E254" s="3" t="s">
        <v>96</v>
      </c>
      <c r="F254" s="5">
        <v>60</v>
      </c>
      <c r="G254" s="5">
        <v>4.5</v>
      </c>
      <c r="H254" s="16">
        <f t="shared" si="13"/>
        <v>270</v>
      </c>
    </row>
    <row r="255" spans="1:9" x14ac:dyDescent="0.2">
      <c r="A255" s="84"/>
      <c r="B255" s="122">
        <v>27934376</v>
      </c>
      <c r="C255" s="3" t="s">
        <v>74</v>
      </c>
      <c r="D255" s="7" t="s">
        <v>412</v>
      </c>
      <c r="E255" s="3" t="s">
        <v>96</v>
      </c>
      <c r="F255" s="5">
        <v>198.8</v>
      </c>
      <c r="G255" s="5">
        <v>4.5</v>
      </c>
      <c r="H255" s="16">
        <f t="shared" si="13"/>
        <v>894.6</v>
      </c>
    </row>
    <row r="256" spans="1:9" x14ac:dyDescent="0.2">
      <c r="A256" s="84"/>
      <c r="B256" s="122">
        <v>27934376</v>
      </c>
      <c r="C256" s="3" t="s">
        <v>74</v>
      </c>
      <c r="D256" s="7" t="s">
        <v>477</v>
      </c>
      <c r="E256" s="3" t="s">
        <v>96</v>
      </c>
      <c r="F256" s="5">
        <v>630</v>
      </c>
      <c r="G256" s="5">
        <v>4.5</v>
      </c>
      <c r="H256" s="16">
        <f t="shared" si="13"/>
        <v>2835</v>
      </c>
    </row>
    <row r="257" spans="1:8" x14ac:dyDescent="0.2">
      <c r="A257" s="84"/>
      <c r="B257" s="122">
        <v>27934376</v>
      </c>
      <c r="C257" s="3" t="s">
        <v>74</v>
      </c>
      <c r="D257" s="7" t="s">
        <v>414</v>
      </c>
      <c r="E257" s="3" t="s">
        <v>96</v>
      </c>
      <c r="F257" s="5">
        <v>0</v>
      </c>
      <c r="G257" s="5">
        <v>4.5</v>
      </c>
      <c r="H257" s="16">
        <f t="shared" si="13"/>
        <v>0</v>
      </c>
    </row>
    <row r="258" spans="1:8" x14ac:dyDescent="0.2">
      <c r="A258" s="84"/>
      <c r="B258" s="122">
        <v>27934376</v>
      </c>
      <c r="C258" s="3" t="s">
        <v>74</v>
      </c>
      <c r="D258" s="7" t="s">
        <v>478</v>
      </c>
      <c r="E258" s="3" t="s">
        <v>96</v>
      </c>
      <c r="F258" s="13">
        <v>120</v>
      </c>
      <c r="G258" s="5">
        <v>4.5</v>
      </c>
      <c r="H258" s="16">
        <f t="shared" si="13"/>
        <v>540</v>
      </c>
    </row>
    <row r="259" spans="1:8" ht="12.75" thickBot="1" x14ac:dyDescent="0.25">
      <c r="A259" s="90"/>
      <c r="B259" s="133">
        <v>27934376</v>
      </c>
      <c r="C259" s="29" t="s">
        <v>74</v>
      </c>
      <c r="D259" s="17" t="s">
        <v>408</v>
      </c>
      <c r="E259" s="76" t="s">
        <v>198</v>
      </c>
      <c r="F259" s="18"/>
      <c r="G259" s="18"/>
      <c r="H259" s="106">
        <f t="shared" si="10"/>
        <v>0</v>
      </c>
    </row>
    <row r="260" spans="1:8" ht="12.75" thickBot="1" x14ac:dyDescent="0.25">
      <c r="A260" s="84">
        <v>69</v>
      </c>
      <c r="B260" s="85">
        <v>41218780</v>
      </c>
      <c r="C260" s="57" t="s">
        <v>75</v>
      </c>
      <c r="D260" s="56" t="s">
        <v>415</v>
      </c>
      <c r="E260" s="57" t="s">
        <v>12</v>
      </c>
      <c r="F260" s="59">
        <v>7700.5</v>
      </c>
      <c r="G260" s="59">
        <v>4.5</v>
      </c>
      <c r="H260" s="60">
        <f t="shared" si="10"/>
        <v>34652.25</v>
      </c>
    </row>
    <row r="261" spans="1:8" ht="12.75" thickBot="1" x14ac:dyDescent="0.25">
      <c r="A261" s="82">
        <v>70</v>
      </c>
      <c r="B261" s="83">
        <v>34207192</v>
      </c>
      <c r="C261" s="62" t="s">
        <v>76</v>
      </c>
      <c r="D261" s="61" t="s">
        <v>416</v>
      </c>
      <c r="E261" s="62" t="s">
        <v>10</v>
      </c>
      <c r="F261" s="64">
        <v>1099.4000000000001</v>
      </c>
      <c r="G261" s="64">
        <v>4.5</v>
      </c>
      <c r="H261" s="65">
        <f t="shared" si="10"/>
        <v>4947.3</v>
      </c>
    </row>
    <row r="262" spans="1:8" x14ac:dyDescent="0.2">
      <c r="A262" s="84">
        <v>71</v>
      </c>
      <c r="B262" s="146">
        <v>16653227</v>
      </c>
      <c r="C262" s="32" t="s">
        <v>77</v>
      </c>
      <c r="D262" s="20" t="s">
        <v>417</v>
      </c>
      <c r="E262" s="32" t="s">
        <v>5</v>
      </c>
      <c r="F262" s="21">
        <v>9213.6</v>
      </c>
      <c r="G262" s="21">
        <v>4.5</v>
      </c>
      <c r="H262" s="25">
        <f t="shared" si="10"/>
        <v>41461.199999999997</v>
      </c>
    </row>
    <row r="263" spans="1:8" x14ac:dyDescent="0.2">
      <c r="A263" s="84"/>
      <c r="B263" s="122">
        <v>16653227</v>
      </c>
      <c r="C263" s="3" t="s">
        <v>77</v>
      </c>
      <c r="D263" s="7" t="s">
        <v>418</v>
      </c>
      <c r="E263" s="3" t="s">
        <v>12</v>
      </c>
      <c r="F263" s="5">
        <v>12260.7</v>
      </c>
      <c r="G263" s="5">
        <v>4.5</v>
      </c>
      <c r="H263" s="16">
        <f t="shared" si="10"/>
        <v>55173.15</v>
      </c>
    </row>
    <row r="264" spans="1:8" x14ac:dyDescent="0.2">
      <c r="A264" s="84"/>
      <c r="B264" s="122">
        <v>16653227</v>
      </c>
      <c r="C264" s="3" t="s">
        <v>77</v>
      </c>
      <c r="D264" s="7" t="s">
        <v>419</v>
      </c>
      <c r="E264" s="3" t="s">
        <v>90</v>
      </c>
      <c r="F264" s="5">
        <v>9444.9599999999991</v>
      </c>
      <c r="G264" s="5">
        <v>4.5</v>
      </c>
      <c r="H264" s="16">
        <f t="shared" si="10"/>
        <v>42502.32</v>
      </c>
    </row>
    <row r="265" spans="1:8" ht="12.75" thickBot="1" x14ac:dyDescent="0.25">
      <c r="A265" s="84"/>
      <c r="B265" s="149">
        <v>16653227</v>
      </c>
      <c r="C265" s="36" t="s">
        <v>77</v>
      </c>
      <c r="D265" s="12" t="s">
        <v>420</v>
      </c>
      <c r="E265" s="36" t="s">
        <v>13</v>
      </c>
      <c r="F265" s="13">
        <v>14563.2</v>
      </c>
      <c r="G265" s="13">
        <v>4.5</v>
      </c>
      <c r="H265" s="24">
        <f t="shared" si="10"/>
        <v>65534.400000000001</v>
      </c>
    </row>
    <row r="266" spans="1:8" ht="12.75" thickBot="1" x14ac:dyDescent="0.25">
      <c r="A266" s="82">
        <v>72</v>
      </c>
      <c r="B266" s="83">
        <v>26811901</v>
      </c>
      <c r="C266" s="62" t="s">
        <v>78</v>
      </c>
      <c r="D266" s="61" t="s">
        <v>421</v>
      </c>
      <c r="E266" s="62" t="s">
        <v>13</v>
      </c>
      <c r="F266" s="64">
        <v>9845.7000000000007</v>
      </c>
      <c r="G266" s="64">
        <v>4.5</v>
      </c>
      <c r="H266" s="65">
        <f t="shared" si="10"/>
        <v>44305.65</v>
      </c>
    </row>
    <row r="267" spans="1:8" ht="12.75" thickBot="1" x14ac:dyDescent="0.25">
      <c r="A267" s="84">
        <v>73</v>
      </c>
      <c r="B267" s="85">
        <v>34283289</v>
      </c>
      <c r="C267" s="96" t="s">
        <v>79</v>
      </c>
      <c r="D267" s="56" t="s">
        <v>422</v>
      </c>
      <c r="E267" s="57" t="s">
        <v>85</v>
      </c>
      <c r="F267" s="59">
        <v>1172.8</v>
      </c>
      <c r="G267" s="59">
        <v>4.5</v>
      </c>
      <c r="H267" s="60">
        <f t="shared" si="10"/>
        <v>5277.6</v>
      </c>
    </row>
    <row r="268" spans="1:8" ht="12.75" thickBot="1" x14ac:dyDescent="0.25">
      <c r="A268" s="82">
        <v>74</v>
      </c>
      <c r="B268" s="83">
        <v>24562715</v>
      </c>
      <c r="C268" s="62" t="s">
        <v>80</v>
      </c>
      <c r="D268" s="61" t="s">
        <v>446</v>
      </c>
      <c r="E268" s="62" t="s">
        <v>12</v>
      </c>
      <c r="F268" s="64">
        <v>8076</v>
      </c>
      <c r="G268" s="64">
        <v>4.5</v>
      </c>
      <c r="H268" s="65">
        <f t="shared" ref="H268:H274" si="14">ROUND(F268*G268,2)</f>
        <v>36342</v>
      </c>
    </row>
    <row r="269" spans="1:8" ht="24" x14ac:dyDescent="0.2">
      <c r="A269" s="84">
        <v>75</v>
      </c>
      <c r="B269" s="146">
        <v>32111333</v>
      </c>
      <c r="C269" s="32" t="s">
        <v>367</v>
      </c>
      <c r="D269" s="20" t="s">
        <v>427</v>
      </c>
      <c r="E269" s="32" t="s">
        <v>5</v>
      </c>
      <c r="F269" s="21">
        <v>7094.88</v>
      </c>
      <c r="G269" s="21">
        <v>4.5</v>
      </c>
      <c r="H269" s="25">
        <f t="shared" si="14"/>
        <v>31926.959999999999</v>
      </c>
    </row>
    <row r="270" spans="1:8" ht="24" x14ac:dyDescent="0.2">
      <c r="A270" s="84"/>
      <c r="B270" s="122">
        <v>32111333</v>
      </c>
      <c r="C270" s="3" t="s">
        <v>367</v>
      </c>
      <c r="D270" s="7" t="s">
        <v>426</v>
      </c>
      <c r="E270" s="3" t="s">
        <v>12</v>
      </c>
      <c r="F270" s="5">
        <v>4565.3999999999996</v>
      </c>
      <c r="G270" s="5">
        <v>4.5</v>
      </c>
      <c r="H270" s="16">
        <f t="shared" si="14"/>
        <v>20544.3</v>
      </c>
    </row>
    <row r="271" spans="1:8" ht="24" x14ac:dyDescent="0.2">
      <c r="A271" s="84"/>
      <c r="B271" s="122">
        <v>32111333</v>
      </c>
      <c r="C271" s="3" t="s">
        <v>367</v>
      </c>
      <c r="D271" s="7" t="s">
        <v>425</v>
      </c>
      <c r="E271" s="3" t="s">
        <v>15</v>
      </c>
      <c r="F271" s="5">
        <v>4856.3999999999996</v>
      </c>
      <c r="G271" s="5">
        <v>4.5</v>
      </c>
      <c r="H271" s="16">
        <f t="shared" si="14"/>
        <v>21853.8</v>
      </c>
    </row>
    <row r="272" spans="1:8" ht="24" x14ac:dyDescent="0.2">
      <c r="A272" s="84"/>
      <c r="B272" s="122">
        <v>32111333</v>
      </c>
      <c r="C272" s="3" t="s">
        <v>367</v>
      </c>
      <c r="D272" s="7" t="s">
        <v>484</v>
      </c>
      <c r="E272" s="3" t="s">
        <v>11</v>
      </c>
      <c r="F272" s="5">
        <v>2391.6</v>
      </c>
      <c r="G272" s="5">
        <v>4.5</v>
      </c>
      <c r="H272" s="16">
        <f t="shared" ref="H272" si="15">ROUND(F272*G272,2)</f>
        <v>10762.2</v>
      </c>
    </row>
    <row r="273" spans="1:8" ht="24" x14ac:dyDescent="0.2">
      <c r="A273" s="84"/>
      <c r="B273" s="122">
        <v>32111333</v>
      </c>
      <c r="C273" s="3" t="s">
        <v>367</v>
      </c>
      <c r="D273" s="7" t="s">
        <v>424</v>
      </c>
      <c r="E273" s="3" t="s">
        <v>13</v>
      </c>
      <c r="F273" s="5">
        <v>3288.9</v>
      </c>
      <c r="G273" s="5">
        <v>4.5</v>
      </c>
      <c r="H273" s="16">
        <f t="shared" si="14"/>
        <v>14800.05</v>
      </c>
    </row>
    <row r="274" spans="1:8" ht="24.75" thickBot="1" x14ac:dyDescent="0.25">
      <c r="A274" s="84"/>
      <c r="B274" s="149">
        <v>32111333</v>
      </c>
      <c r="C274" s="36" t="s">
        <v>367</v>
      </c>
      <c r="D274" s="12" t="s">
        <v>423</v>
      </c>
      <c r="E274" s="36" t="s">
        <v>84</v>
      </c>
      <c r="F274" s="13">
        <v>1599.8</v>
      </c>
      <c r="G274" s="13">
        <v>4.5</v>
      </c>
      <c r="H274" s="24">
        <f t="shared" si="14"/>
        <v>7199.1</v>
      </c>
    </row>
    <row r="275" spans="1:8" ht="24" x14ac:dyDescent="0.2">
      <c r="A275" s="86">
        <v>76</v>
      </c>
      <c r="B275" s="132">
        <v>14989140</v>
      </c>
      <c r="C275" s="27" t="s">
        <v>81</v>
      </c>
      <c r="D275" s="110" t="s">
        <v>160</v>
      </c>
      <c r="E275" s="111" t="s">
        <v>10</v>
      </c>
      <c r="F275" s="112">
        <v>0</v>
      </c>
      <c r="G275" s="112">
        <v>4.5</v>
      </c>
      <c r="H275" s="15">
        <f t="shared" ref="H275:H305" si="16">ROUND(F275*G275,2)</f>
        <v>0</v>
      </c>
    </row>
    <row r="276" spans="1:8" ht="24" x14ac:dyDescent="0.2">
      <c r="A276" s="84"/>
      <c r="B276" s="122">
        <v>14989140</v>
      </c>
      <c r="C276" s="3" t="s">
        <v>81</v>
      </c>
      <c r="D276" s="7" t="s">
        <v>145</v>
      </c>
      <c r="E276" s="1" t="s">
        <v>93</v>
      </c>
      <c r="F276" s="9">
        <v>790</v>
      </c>
      <c r="G276" s="9">
        <v>4.5</v>
      </c>
      <c r="H276" s="16">
        <f t="shared" si="16"/>
        <v>3555</v>
      </c>
    </row>
    <row r="277" spans="1:8" ht="24" x14ac:dyDescent="0.2">
      <c r="A277" s="84"/>
      <c r="B277" s="122">
        <v>14989140</v>
      </c>
      <c r="C277" s="3" t="s">
        <v>81</v>
      </c>
      <c r="D277" s="7" t="s">
        <v>146</v>
      </c>
      <c r="E277" s="1" t="s">
        <v>93</v>
      </c>
      <c r="F277" s="9">
        <v>512.5</v>
      </c>
      <c r="G277" s="9">
        <v>4.5</v>
      </c>
      <c r="H277" s="16">
        <f t="shared" si="16"/>
        <v>2306.25</v>
      </c>
    </row>
    <row r="278" spans="1:8" ht="24" x14ac:dyDescent="0.2">
      <c r="A278" s="84"/>
      <c r="B278" s="122">
        <v>14989140</v>
      </c>
      <c r="C278" s="3" t="s">
        <v>81</v>
      </c>
      <c r="D278" s="7" t="s">
        <v>161</v>
      </c>
      <c r="E278" s="1" t="s">
        <v>10</v>
      </c>
      <c r="F278" s="9">
        <v>10.8</v>
      </c>
      <c r="G278" s="9">
        <v>4.5</v>
      </c>
      <c r="H278" s="16">
        <f t="shared" si="16"/>
        <v>48.6</v>
      </c>
    </row>
    <row r="279" spans="1:8" ht="24" x14ac:dyDescent="0.2">
      <c r="A279" s="84"/>
      <c r="B279" s="122">
        <v>14989140</v>
      </c>
      <c r="C279" s="3" t="s">
        <v>81</v>
      </c>
      <c r="D279" s="7" t="s">
        <v>180</v>
      </c>
      <c r="E279" s="1" t="s">
        <v>95</v>
      </c>
      <c r="F279" s="9">
        <v>3087.6</v>
      </c>
      <c r="G279" s="9">
        <v>4.5</v>
      </c>
      <c r="H279" s="16">
        <f t="shared" si="16"/>
        <v>13894.2</v>
      </c>
    </row>
    <row r="280" spans="1:8" ht="24" x14ac:dyDescent="0.2">
      <c r="A280" s="84"/>
      <c r="B280" s="122">
        <v>14989140</v>
      </c>
      <c r="C280" s="3" t="s">
        <v>81</v>
      </c>
      <c r="D280" s="7" t="s">
        <v>173</v>
      </c>
      <c r="E280" s="1" t="s">
        <v>123</v>
      </c>
      <c r="F280" s="9">
        <v>520.20000000000005</v>
      </c>
      <c r="G280" s="9">
        <v>4.5</v>
      </c>
      <c r="H280" s="16">
        <f t="shared" si="16"/>
        <v>2340.9</v>
      </c>
    </row>
    <row r="281" spans="1:8" ht="24" x14ac:dyDescent="0.2">
      <c r="A281" s="84"/>
      <c r="B281" s="122">
        <v>14989140</v>
      </c>
      <c r="C281" s="3" t="s">
        <v>81</v>
      </c>
      <c r="D281" s="7" t="s">
        <v>186</v>
      </c>
      <c r="E281" s="1" t="s">
        <v>85</v>
      </c>
      <c r="F281" s="9">
        <v>2067.84</v>
      </c>
      <c r="G281" s="9">
        <v>4.5</v>
      </c>
      <c r="H281" s="16">
        <f t="shared" si="16"/>
        <v>9305.2800000000007</v>
      </c>
    </row>
    <row r="282" spans="1:8" ht="24" x14ac:dyDescent="0.2">
      <c r="A282" s="84"/>
      <c r="B282" s="122">
        <v>14989140</v>
      </c>
      <c r="C282" s="3" t="s">
        <v>81</v>
      </c>
      <c r="D282" s="7" t="s">
        <v>485</v>
      </c>
      <c r="E282" s="1" t="s">
        <v>93</v>
      </c>
      <c r="F282" s="9">
        <v>83.6</v>
      </c>
      <c r="G282" s="9">
        <v>4.5</v>
      </c>
      <c r="H282" s="16">
        <f t="shared" si="16"/>
        <v>376.2</v>
      </c>
    </row>
    <row r="283" spans="1:8" ht="24" x14ac:dyDescent="0.2">
      <c r="A283" s="84"/>
      <c r="B283" s="122">
        <v>14989140</v>
      </c>
      <c r="C283" s="3" t="s">
        <v>81</v>
      </c>
      <c r="D283" s="7" t="s">
        <v>156</v>
      </c>
      <c r="E283" s="1" t="s">
        <v>91</v>
      </c>
      <c r="F283" s="9">
        <v>1102.08</v>
      </c>
      <c r="G283" s="9">
        <v>4.5</v>
      </c>
      <c r="H283" s="16">
        <f t="shared" si="16"/>
        <v>4959.3599999999997</v>
      </c>
    </row>
    <row r="284" spans="1:8" ht="24" x14ac:dyDescent="0.2">
      <c r="A284" s="84"/>
      <c r="B284" s="122">
        <v>14989140</v>
      </c>
      <c r="C284" s="3" t="s">
        <v>81</v>
      </c>
      <c r="D284" s="7" t="s">
        <v>147</v>
      </c>
      <c r="E284" s="1" t="s">
        <v>93</v>
      </c>
      <c r="F284" s="9">
        <v>266.39999999999998</v>
      </c>
      <c r="G284" s="9">
        <v>4.5</v>
      </c>
      <c r="H284" s="16">
        <f t="shared" si="16"/>
        <v>1198.8</v>
      </c>
    </row>
    <row r="285" spans="1:8" ht="24" x14ac:dyDescent="0.2">
      <c r="A285" s="84"/>
      <c r="B285" s="122">
        <v>14989140</v>
      </c>
      <c r="C285" s="3" t="s">
        <v>81</v>
      </c>
      <c r="D285" s="7" t="s">
        <v>142</v>
      </c>
      <c r="E285" s="1" t="s">
        <v>83</v>
      </c>
      <c r="F285" s="9">
        <v>1153.92</v>
      </c>
      <c r="G285" s="9">
        <v>4.5</v>
      </c>
      <c r="H285" s="16">
        <f t="shared" si="16"/>
        <v>5192.6400000000003</v>
      </c>
    </row>
    <row r="286" spans="1:8" ht="24" x14ac:dyDescent="0.2">
      <c r="A286" s="84"/>
      <c r="B286" s="122">
        <v>14989140</v>
      </c>
      <c r="C286" s="3" t="s">
        <v>81</v>
      </c>
      <c r="D286" s="52" t="s">
        <v>162</v>
      </c>
      <c r="E286" s="1" t="s">
        <v>10</v>
      </c>
      <c r="F286" s="9">
        <v>0</v>
      </c>
      <c r="G286" s="9">
        <v>4.5</v>
      </c>
      <c r="H286" s="16">
        <f t="shared" si="16"/>
        <v>0</v>
      </c>
    </row>
    <row r="287" spans="1:8" ht="24" x14ac:dyDescent="0.2">
      <c r="A287" s="84"/>
      <c r="B287" s="122">
        <v>14989140</v>
      </c>
      <c r="C287" s="3" t="s">
        <v>81</v>
      </c>
      <c r="D287" s="7" t="s">
        <v>148</v>
      </c>
      <c r="E287" s="1" t="s">
        <v>93</v>
      </c>
      <c r="F287" s="9">
        <v>1023.6</v>
      </c>
      <c r="G287" s="9">
        <v>4.5</v>
      </c>
      <c r="H287" s="16">
        <f t="shared" si="16"/>
        <v>4606.2</v>
      </c>
    </row>
    <row r="288" spans="1:8" ht="24" x14ac:dyDescent="0.2">
      <c r="A288" s="84"/>
      <c r="B288" s="122">
        <v>14989140</v>
      </c>
      <c r="C288" s="3" t="s">
        <v>81</v>
      </c>
      <c r="D288" s="7" t="s">
        <v>149</v>
      </c>
      <c r="E288" s="1" t="s">
        <v>93</v>
      </c>
      <c r="F288" s="9">
        <v>883.2</v>
      </c>
      <c r="G288" s="9">
        <v>4.5</v>
      </c>
      <c r="H288" s="16">
        <f t="shared" si="16"/>
        <v>3974.4</v>
      </c>
    </row>
    <row r="289" spans="1:8" ht="24" x14ac:dyDescent="0.2">
      <c r="A289" s="84"/>
      <c r="B289" s="122">
        <v>14989140</v>
      </c>
      <c r="C289" s="3" t="s">
        <v>81</v>
      </c>
      <c r="D289" s="7" t="s">
        <v>174</v>
      </c>
      <c r="E289" s="1" t="s">
        <v>123</v>
      </c>
      <c r="F289" s="9">
        <v>525.6</v>
      </c>
      <c r="G289" s="9">
        <v>4.5</v>
      </c>
      <c r="H289" s="16">
        <f t="shared" si="16"/>
        <v>2365.1999999999998</v>
      </c>
    </row>
    <row r="290" spans="1:8" ht="24" x14ac:dyDescent="0.2">
      <c r="A290" s="84"/>
      <c r="B290" s="122">
        <v>14989140</v>
      </c>
      <c r="C290" s="3" t="s">
        <v>81</v>
      </c>
      <c r="D290" s="7" t="s">
        <v>182</v>
      </c>
      <c r="E290" s="1" t="s">
        <v>15</v>
      </c>
      <c r="F290" s="9">
        <v>911.5</v>
      </c>
      <c r="G290" s="9">
        <v>4.5</v>
      </c>
      <c r="H290" s="16">
        <f t="shared" si="16"/>
        <v>4101.75</v>
      </c>
    </row>
    <row r="291" spans="1:8" ht="24" x14ac:dyDescent="0.2">
      <c r="A291" s="84"/>
      <c r="B291" s="122">
        <v>14989140</v>
      </c>
      <c r="C291" s="3" t="s">
        <v>81</v>
      </c>
      <c r="D291" s="7" t="s">
        <v>189</v>
      </c>
      <c r="E291" s="1" t="s">
        <v>89</v>
      </c>
      <c r="F291" s="9">
        <v>102</v>
      </c>
      <c r="G291" s="9">
        <v>4.5</v>
      </c>
      <c r="H291" s="16">
        <f t="shared" si="16"/>
        <v>459</v>
      </c>
    </row>
    <row r="292" spans="1:8" ht="24" x14ac:dyDescent="0.2">
      <c r="A292" s="84"/>
      <c r="B292" s="122">
        <v>14989140</v>
      </c>
      <c r="C292" s="3" t="s">
        <v>81</v>
      </c>
      <c r="D292" s="7" t="s">
        <v>187</v>
      </c>
      <c r="E292" s="1" t="s">
        <v>90</v>
      </c>
      <c r="F292" s="9">
        <v>4412.6400000000003</v>
      </c>
      <c r="G292" s="9">
        <v>4.5</v>
      </c>
      <c r="H292" s="16">
        <f t="shared" si="16"/>
        <v>19856.88</v>
      </c>
    </row>
    <row r="293" spans="1:8" ht="24" x14ac:dyDescent="0.2">
      <c r="A293" s="84"/>
      <c r="B293" s="122">
        <v>14989140</v>
      </c>
      <c r="C293" s="3" t="s">
        <v>81</v>
      </c>
      <c r="D293" s="7" t="s">
        <v>175</v>
      </c>
      <c r="E293" s="1" t="s">
        <v>123</v>
      </c>
      <c r="F293" s="9">
        <v>822</v>
      </c>
      <c r="G293" s="9">
        <v>4.5</v>
      </c>
      <c r="H293" s="16">
        <f t="shared" si="16"/>
        <v>3699</v>
      </c>
    </row>
    <row r="294" spans="1:8" ht="24" x14ac:dyDescent="0.2">
      <c r="A294" s="84"/>
      <c r="B294" s="122">
        <v>14989140</v>
      </c>
      <c r="C294" s="3" t="s">
        <v>81</v>
      </c>
      <c r="D294" s="7" t="s">
        <v>188</v>
      </c>
      <c r="E294" s="1" t="s">
        <v>90</v>
      </c>
      <c r="F294" s="9">
        <v>5556</v>
      </c>
      <c r="G294" s="9">
        <v>4.5</v>
      </c>
      <c r="H294" s="16">
        <f t="shared" si="16"/>
        <v>25002</v>
      </c>
    </row>
    <row r="295" spans="1:8" ht="24" x14ac:dyDescent="0.2">
      <c r="A295" s="84"/>
      <c r="B295" s="122">
        <v>14989140</v>
      </c>
      <c r="C295" s="3" t="s">
        <v>81</v>
      </c>
      <c r="D295" s="7" t="s">
        <v>155</v>
      </c>
      <c r="E295" s="1" t="s">
        <v>86</v>
      </c>
      <c r="F295" s="9">
        <v>6205.92</v>
      </c>
      <c r="G295" s="9">
        <v>4.5</v>
      </c>
      <c r="H295" s="16">
        <f t="shared" si="16"/>
        <v>27926.639999999999</v>
      </c>
    </row>
    <row r="296" spans="1:8" ht="24" x14ac:dyDescent="0.2">
      <c r="A296" s="84"/>
      <c r="B296" s="122">
        <v>14989140</v>
      </c>
      <c r="C296" s="3" t="s">
        <v>81</v>
      </c>
      <c r="D296" s="7" t="s">
        <v>176</v>
      </c>
      <c r="E296" s="1" t="s">
        <v>123</v>
      </c>
      <c r="F296" s="9">
        <v>565.20000000000005</v>
      </c>
      <c r="G296" s="9">
        <v>4.5</v>
      </c>
      <c r="H296" s="16">
        <f t="shared" si="16"/>
        <v>2543.4</v>
      </c>
    </row>
    <row r="297" spans="1:8" ht="24" x14ac:dyDescent="0.2">
      <c r="A297" s="84"/>
      <c r="B297" s="122">
        <v>14989140</v>
      </c>
      <c r="C297" s="3" t="s">
        <v>81</v>
      </c>
      <c r="D297" s="7" t="s">
        <v>153</v>
      </c>
      <c r="E297" s="1" t="s">
        <v>5</v>
      </c>
      <c r="F297" s="9">
        <v>4482.24</v>
      </c>
      <c r="G297" s="9">
        <v>4.5</v>
      </c>
      <c r="H297" s="16">
        <f t="shared" si="16"/>
        <v>20170.080000000002</v>
      </c>
    </row>
    <row r="298" spans="1:8" ht="24" x14ac:dyDescent="0.2">
      <c r="A298" s="84"/>
      <c r="B298" s="122">
        <v>14989140</v>
      </c>
      <c r="C298" s="3" t="s">
        <v>81</v>
      </c>
      <c r="D298" s="52" t="s">
        <v>163</v>
      </c>
      <c r="E298" s="1" t="s">
        <v>10</v>
      </c>
      <c r="F298" s="9">
        <v>10.8</v>
      </c>
      <c r="G298" s="9">
        <v>4.5</v>
      </c>
      <c r="H298" s="16">
        <f t="shared" si="16"/>
        <v>48.6</v>
      </c>
    </row>
    <row r="299" spans="1:8" ht="24" x14ac:dyDescent="0.2">
      <c r="A299" s="84"/>
      <c r="B299" s="122">
        <v>14989140</v>
      </c>
      <c r="C299" s="3" t="s">
        <v>81</v>
      </c>
      <c r="D299" s="7" t="s">
        <v>150</v>
      </c>
      <c r="E299" s="1" t="s">
        <v>93</v>
      </c>
      <c r="F299" s="9">
        <v>159.6</v>
      </c>
      <c r="G299" s="9">
        <v>4.5</v>
      </c>
      <c r="H299" s="16">
        <f t="shared" si="16"/>
        <v>718.2</v>
      </c>
    </row>
    <row r="300" spans="1:8" ht="24" x14ac:dyDescent="0.2">
      <c r="A300" s="84"/>
      <c r="B300" s="122">
        <v>14989140</v>
      </c>
      <c r="C300" s="3" t="s">
        <v>81</v>
      </c>
      <c r="D300" s="7" t="s">
        <v>190</v>
      </c>
      <c r="E300" s="1" t="s">
        <v>89</v>
      </c>
      <c r="F300" s="9">
        <v>1029.5999999999999</v>
      </c>
      <c r="G300" s="9">
        <v>4.5</v>
      </c>
      <c r="H300" s="16">
        <f t="shared" si="16"/>
        <v>4633.2</v>
      </c>
    </row>
    <row r="301" spans="1:8" ht="24" x14ac:dyDescent="0.2">
      <c r="A301" s="84"/>
      <c r="B301" s="122">
        <v>14989140</v>
      </c>
      <c r="C301" s="3" t="s">
        <v>81</v>
      </c>
      <c r="D301" s="7" t="s">
        <v>169</v>
      </c>
      <c r="E301" s="1" t="s">
        <v>11</v>
      </c>
      <c r="F301" s="9">
        <v>5706</v>
      </c>
      <c r="G301" s="9">
        <v>4.5</v>
      </c>
      <c r="H301" s="16">
        <f t="shared" si="16"/>
        <v>25677</v>
      </c>
    </row>
    <row r="302" spans="1:8" ht="24" x14ac:dyDescent="0.2">
      <c r="A302" s="84"/>
      <c r="B302" s="122">
        <v>14989140</v>
      </c>
      <c r="C302" s="3" t="s">
        <v>81</v>
      </c>
      <c r="D302" s="7" t="s">
        <v>154</v>
      </c>
      <c r="E302" s="1" t="s">
        <v>5</v>
      </c>
      <c r="F302" s="9">
        <v>3561.36</v>
      </c>
      <c r="G302" s="9">
        <v>4.5</v>
      </c>
      <c r="H302" s="16">
        <f t="shared" si="16"/>
        <v>16026.12</v>
      </c>
    </row>
    <row r="303" spans="1:8" ht="24" x14ac:dyDescent="0.2">
      <c r="A303" s="84"/>
      <c r="B303" s="122">
        <v>14989140</v>
      </c>
      <c r="C303" s="3" t="s">
        <v>81</v>
      </c>
      <c r="D303" s="7" t="s">
        <v>170</v>
      </c>
      <c r="E303" s="1" t="s">
        <v>11</v>
      </c>
      <c r="F303" s="9">
        <v>3746.6</v>
      </c>
      <c r="G303" s="9">
        <v>4.5</v>
      </c>
      <c r="H303" s="16">
        <f t="shared" si="16"/>
        <v>16859.7</v>
      </c>
    </row>
    <row r="304" spans="1:8" ht="24" x14ac:dyDescent="0.2">
      <c r="A304" s="84"/>
      <c r="B304" s="122">
        <v>14989140</v>
      </c>
      <c r="C304" s="3" t="s">
        <v>81</v>
      </c>
      <c r="D304" s="7" t="s">
        <v>191</v>
      </c>
      <c r="E304" s="1" t="s">
        <v>89</v>
      </c>
      <c r="F304" s="9">
        <v>603</v>
      </c>
      <c r="G304" s="9">
        <v>4.5</v>
      </c>
      <c r="H304" s="16">
        <f t="shared" si="16"/>
        <v>2713.5</v>
      </c>
    </row>
    <row r="305" spans="1:8" ht="24" x14ac:dyDescent="0.2">
      <c r="A305" s="84"/>
      <c r="B305" s="122">
        <v>14989140</v>
      </c>
      <c r="C305" s="3" t="s">
        <v>81</v>
      </c>
      <c r="D305" s="7" t="s">
        <v>152</v>
      </c>
      <c r="E305" s="1" t="s">
        <v>97</v>
      </c>
      <c r="F305" s="9">
        <v>712.5</v>
      </c>
      <c r="G305" s="9">
        <v>4.5</v>
      </c>
      <c r="H305" s="16">
        <f t="shared" si="16"/>
        <v>3206.25</v>
      </c>
    </row>
    <row r="306" spans="1:8" ht="24" x14ac:dyDescent="0.2">
      <c r="A306" s="84"/>
      <c r="B306" s="122">
        <v>14989140</v>
      </c>
      <c r="C306" s="3" t="s">
        <v>81</v>
      </c>
      <c r="D306" s="7" t="s">
        <v>495</v>
      </c>
      <c r="E306" s="1" t="s">
        <v>98</v>
      </c>
      <c r="F306" s="9">
        <v>0</v>
      </c>
      <c r="G306" s="9">
        <v>4.5</v>
      </c>
      <c r="H306" s="16">
        <f t="shared" ref="H306:H329" si="17">ROUND(F306*G306,2)</f>
        <v>0</v>
      </c>
    </row>
    <row r="307" spans="1:8" ht="24" x14ac:dyDescent="0.2">
      <c r="A307" s="84"/>
      <c r="B307" s="122">
        <v>14989140</v>
      </c>
      <c r="C307" s="3" t="s">
        <v>81</v>
      </c>
      <c r="D307" s="7" t="s">
        <v>157</v>
      </c>
      <c r="E307" s="1" t="s">
        <v>98</v>
      </c>
      <c r="F307" s="9">
        <v>1402.8</v>
      </c>
      <c r="G307" s="9">
        <v>4.5</v>
      </c>
      <c r="H307" s="16">
        <f t="shared" si="17"/>
        <v>6312.6</v>
      </c>
    </row>
    <row r="308" spans="1:8" ht="24" x14ac:dyDescent="0.2">
      <c r="A308" s="84"/>
      <c r="B308" s="122">
        <v>14989140</v>
      </c>
      <c r="C308" s="3" t="s">
        <v>81</v>
      </c>
      <c r="D308" s="7" t="s">
        <v>177</v>
      </c>
      <c r="E308" s="1" t="s">
        <v>123</v>
      </c>
      <c r="F308" s="9">
        <v>556.5</v>
      </c>
      <c r="G308" s="9">
        <v>4.5</v>
      </c>
      <c r="H308" s="16">
        <f t="shared" si="17"/>
        <v>2504.25</v>
      </c>
    </row>
    <row r="309" spans="1:8" ht="24" x14ac:dyDescent="0.2">
      <c r="A309" s="84"/>
      <c r="B309" s="122">
        <v>14989140</v>
      </c>
      <c r="C309" s="3" t="s">
        <v>81</v>
      </c>
      <c r="D309" s="7" t="s">
        <v>164</v>
      </c>
      <c r="E309" s="1" t="s">
        <v>10</v>
      </c>
      <c r="F309" s="9">
        <v>41.28</v>
      </c>
      <c r="G309" s="9">
        <v>4.5</v>
      </c>
      <c r="H309" s="16">
        <f t="shared" si="17"/>
        <v>185.76</v>
      </c>
    </row>
    <row r="310" spans="1:8" ht="24" x14ac:dyDescent="0.2">
      <c r="A310" s="84"/>
      <c r="B310" s="122">
        <v>14989140</v>
      </c>
      <c r="C310" s="3" t="s">
        <v>81</v>
      </c>
      <c r="D310" s="7" t="s">
        <v>192</v>
      </c>
      <c r="E310" s="1" t="s">
        <v>89</v>
      </c>
      <c r="F310" s="9">
        <v>233</v>
      </c>
      <c r="G310" s="9">
        <v>4.5</v>
      </c>
      <c r="H310" s="16">
        <f t="shared" si="17"/>
        <v>1048.5</v>
      </c>
    </row>
    <row r="311" spans="1:8" ht="24" x14ac:dyDescent="0.2">
      <c r="A311" s="84"/>
      <c r="B311" s="122">
        <v>14989140</v>
      </c>
      <c r="C311" s="3" t="s">
        <v>81</v>
      </c>
      <c r="D311" s="7" t="s">
        <v>165</v>
      </c>
      <c r="E311" s="1" t="s">
        <v>10</v>
      </c>
      <c r="F311" s="9">
        <v>15.36</v>
      </c>
      <c r="G311" s="9">
        <v>4.5</v>
      </c>
      <c r="H311" s="16">
        <f t="shared" si="17"/>
        <v>69.12</v>
      </c>
    </row>
    <row r="312" spans="1:8" ht="24" x14ac:dyDescent="0.2">
      <c r="A312" s="84"/>
      <c r="B312" s="122">
        <v>14989140</v>
      </c>
      <c r="C312" s="3" t="s">
        <v>81</v>
      </c>
      <c r="D312" s="7" t="s">
        <v>185</v>
      </c>
      <c r="E312" s="1" t="s">
        <v>99</v>
      </c>
      <c r="F312" s="9">
        <v>1891.2</v>
      </c>
      <c r="G312" s="9">
        <v>4.5</v>
      </c>
      <c r="H312" s="16">
        <f t="shared" si="17"/>
        <v>8510.4</v>
      </c>
    </row>
    <row r="313" spans="1:8" ht="24" x14ac:dyDescent="0.2">
      <c r="A313" s="84"/>
      <c r="B313" s="122">
        <v>14989140</v>
      </c>
      <c r="C313" s="3" t="s">
        <v>81</v>
      </c>
      <c r="D313" s="7" t="s">
        <v>158</v>
      </c>
      <c r="E313" s="1" t="s">
        <v>98</v>
      </c>
      <c r="F313" s="9">
        <v>306.72000000000003</v>
      </c>
      <c r="G313" s="9">
        <v>4.5</v>
      </c>
      <c r="H313" s="16">
        <f t="shared" si="17"/>
        <v>1380.24</v>
      </c>
    </row>
    <row r="314" spans="1:8" ht="24" x14ac:dyDescent="0.2">
      <c r="A314" s="84"/>
      <c r="B314" s="122">
        <v>14989140</v>
      </c>
      <c r="C314" s="3" t="s">
        <v>81</v>
      </c>
      <c r="D314" s="7" t="s">
        <v>168</v>
      </c>
      <c r="E314" s="1" t="s">
        <v>94</v>
      </c>
      <c r="F314" s="9">
        <v>785.28</v>
      </c>
      <c r="G314" s="9">
        <v>4.5</v>
      </c>
      <c r="H314" s="16">
        <f t="shared" si="17"/>
        <v>3533.76</v>
      </c>
    </row>
    <row r="315" spans="1:8" ht="24" x14ac:dyDescent="0.2">
      <c r="A315" s="84"/>
      <c r="B315" s="122">
        <v>14989140</v>
      </c>
      <c r="C315" s="3" t="s">
        <v>81</v>
      </c>
      <c r="D315" s="7" t="s">
        <v>178</v>
      </c>
      <c r="E315" s="1" t="s">
        <v>123</v>
      </c>
      <c r="F315" s="9">
        <v>569.4</v>
      </c>
      <c r="G315" s="9">
        <v>4.5</v>
      </c>
      <c r="H315" s="16">
        <f t="shared" si="17"/>
        <v>2562.3000000000002</v>
      </c>
    </row>
    <row r="316" spans="1:8" ht="24" x14ac:dyDescent="0.2">
      <c r="A316" s="84"/>
      <c r="B316" s="122">
        <v>14989140</v>
      </c>
      <c r="C316" s="3" t="s">
        <v>81</v>
      </c>
      <c r="D316" s="7" t="s">
        <v>166</v>
      </c>
      <c r="E316" s="1" t="s">
        <v>10</v>
      </c>
      <c r="F316" s="9">
        <v>222.72</v>
      </c>
      <c r="G316" s="9">
        <v>4.5</v>
      </c>
      <c r="H316" s="16">
        <f t="shared" si="17"/>
        <v>1002.24</v>
      </c>
    </row>
    <row r="317" spans="1:8" ht="24" x14ac:dyDescent="0.2">
      <c r="A317" s="84"/>
      <c r="B317" s="122">
        <v>14989140</v>
      </c>
      <c r="C317" s="3" t="s">
        <v>81</v>
      </c>
      <c r="D317" s="7" t="s">
        <v>179</v>
      </c>
      <c r="E317" s="1" t="s">
        <v>12</v>
      </c>
      <c r="F317" s="9">
        <v>2895.6</v>
      </c>
      <c r="G317" s="9">
        <v>4.5</v>
      </c>
      <c r="H317" s="16">
        <f t="shared" si="17"/>
        <v>13030.2</v>
      </c>
    </row>
    <row r="318" spans="1:8" ht="24" x14ac:dyDescent="0.2">
      <c r="A318" s="84"/>
      <c r="B318" s="122">
        <v>14989140</v>
      </c>
      <c r="C318" s="3" t="s">
        <v>81</v>
      </c>
      <c r="D318" s="52" t="s">
        <v>167</v>
      </c>
      <c r="E318" s="1" t="s">
        <v>10</v>
      </c>
      <c r="F318" s="9">
        <v>12.96</v>
      </c>
      <c r="G318" s="9">
        <v>4.5</v>
      </c>
      <c r="H318" s="16">
        <f t="shared" si="17"/>
        <v>58.32</v>
      </c>
    </row>
    <row r="319" spans="1:8" ht="24" x14ac:dyDescent="0.2">
      <c r="A319" s="84"/>
      <c r="B319" s="122">
        <v>14989140</v>
      </c>
      <c r="C319" s="3" t="s">
        <v>81</v>
      </c>
      <c r="D319" s="7" t="s">
        <v>171</v>
      </c>
      <c r="E319" s="1" t="s">
        <v>11</v>
      </c>
      <c r="F319" s="9">
        <v>617.76</v>
      </c>
      <c r="G319" s="9">
        <v>4.5</v>
      </c>
      <c r="H319" s="16">
        <f t="shared" si="17"/>
        <v>2779.92</v>
      </c>
    </row>
    <row r="320" spans="1:8" ht="24" x14ac:dyDescent="0.2">
      <c r="A320" s="84"/>
      <c r="B320" s="122">
        <v>14989140</v>
      </c>
      <c r="C320" s="3" t="s">
        <v>81</v>
      </c>
      <c r="D320" s="7" t="s">
        <v>172</v>
      </c>
      <c r="E320" s="1" t="s">
        <v>11</v>
      </c>
      <c r="F320" s="9">
        <v>682.08</v>
      </c>
      <c r="G320" s="9">
        <v>4.5</v>
      </c>
      <c r="H320" s="16">
        <f t="shared" si="17"/>
        <v>3069.36</v>
      </c>
    </row>
    <row r="321" spans="1:8" ht="24" x14ac:dyDescent="0.2">
      <c r="A321" s="84"/>
      <c r="B321" s="122">
        <v>14989140</v>
      </c>
      <c r="C321" s="3" t="s">
        <v>81</v>
      </c>
      <c r="D321" s="7" t="s">
        <v>194</v>
      </c>
      <c r="E321" s="1" t="s">
        <v>89</v>
      </c>
      <c r="F321" s="9">
        <v>308</v>
      </c>
      <c r="G321" s="9">
        <v>4.5</v>
      </c>
      <c r="H321" s="16">
        <f t="shared" si="17"/>
        <v>1386</v>
      </c>
    </row>
    <row r="322" spans="1:8" ht="24" x14ac:dyDescent="0.2">
      <c r="A322" s="84"/>
      <c r="B322" s="122">
        <v>14989140</v>
      </c>
      <c r="C322" s="3" t="s">
        <v>81</v>
      </c>
      <c r="D322" s="7" t="s">
        <v>193</v>
      </c>
      <c r="E322" s="4" t="s">
        <v>89</v>
      </c>
      <c r="F322" s="9">
        <v>808.8</v>
      </c>
      <c r="G322" s="9">
        <v>4.5</v>
      </c>
      <c r="H322" s="16">
        <f t="shared" si="17"/>
        <v>3639.6</v>
      </c>
    </row>
    <row r="323" spans="1:8" ht="24" x14ac:dyDescent="0.2">
      <c r="A323" s="84"/>
      <c r="B323" s="122">
        <v>14989140</v>
      </c>
      <c r="C323" s="3" t="s">
        <v>81</v>
      </c>
      <c r="D323" s="7" t="s">
        <v>143</v>
      </c>
      <c r="E323" s="1" t="s">
        <v>83</v>
      </c>
      <c r="F323" s="9">
        <v>440.4</v>
      </c>
      <c r="G323" s="9">
        <v>4.5</v>
      </c>
      <c r="H323" s="16">
        <f t="shared" si="17"/>
        <v>1981.8</v>
      </c>
    </row>
    <row r="324" spans="1:8" ht="24" x14ac:dyDescent="0.2">
      <c r="A324" s="84"/>
      <c r="B324" s="122">
        <v>14989140</v>
      </c>
      <c r="C324" s="3" t="s">
        <v>81</v>
      </c>
      <c r="D324" s="7" t="s">
        <v>144</v>
      </c>
      <c r="E324" s="1" t="s">
        <v>83</v>
      </c>
      <c r="F324" s="9">
        <v>336</v>
      </c>
      <c r="G324" s="9">
        <v>4.5</v>
      </c>
      <c r="H324" s="16">
        <f t="shared" si="17"/>
        <v>1512</v>
      </c>
    </row>
    <row r="325" spans="1:8" ht="24" x14ac:dyDescent="0.2">
      <c r="A325" s="84"/>
      <c r="B325" s="122">
        <v>14989140</v>
      </c>
      <c r="C325" s="3" t="s">
        <v>81</v>
      </c>
      <c r="D325" s="7" t="s">
        <v>183</v>
      </c>
      <c r="E325" s="1" t="s">
        <v>15</v>
      </c>
      <c r="F325" s="9">
        <v>1201.2</v>
      </c>
      <c r="G325" s="9">
        <v>4.5</v>
      </c>
      <c r="H325" s="16">
        <f t="shared" si="17"/>
        <v>5405.4</v>
      </c>
    </row>
    <row r="326" spans="1:8" ht="24" x14ac:dyDescent="0.2">
      <c r="A326" s="84"/>
      <c r="B326" s="122">
        <v>14989140</v>
      </c>
      <c r="C326" s="3" t="s">
        <v>81</v>
      </c>
      <c r="D326" s="7" t="s">
        <v>151</v>
      </c>
      <c r="E326" s="1" t="s">
        <v>93</v>
      </c>
      <c r="F326" s="9">
        <v>529.79999999999995</v>
      </c>
      <c r="G326" s="9">
        <v>4.5</v>
      </c>
      <c r="H326" s="16">
        <f t="shared" si="17"/>
        <v>2384.1</v>
      </c>
    </row>
    <row r="327" spans="1:8" ht="24" x14ac:dyDescent="0.2">
      <c r="A327" s="84"/>
      <c r="B327" s="122">
        <v>14989140</v>
      </c>
      <c r="C327" s="3" t="s">
        <v>81</v>
      </c>
      <c r="D327" s="7" t="s">
        <v>184</v>
      </c>
      <c r="E327" s="1" t="s">
        <v>13</v>
      </c>
      <c r="F327" s="9">
        <v>2850.6</v>
      </c>
      <c r="G327" s="9">
        <v>4.5</v>
      </c>
      <c r="H327" s="16">
        <f t="shared" si="17"/>
        <v>12827.7</v>
      </c>
    </row>
    <row r="328" spans="1:8" ht="24" x14ac:dyDescent="0.2">
      <c r="A328" s="84"/>
      <c r="B328" s="122">
        <v>14989140</v>
      </c>
      <c r="C328" s="3" t="s">
        <v>81</v>
      </c>
      <c r="D328" s="7" t="s">
        <v>181</v>
      </c>
      <c r="E328" s="1" t="s">
        <v>95</v>
      </c>
      <c r="F328" s="9">
        <v>1137.5999999999999</v>
      </c>
      <c r="G328" s="9">
        <v>4.5</v>
      </c>
      <c r="H328" s="16">
        <f t="shared" si="17"/>
        <v>5119.2</v>
      </c>
    </row>
    <row r="329" spans="1:8" ht="24.75" thickBot="1" x14ac:dyDescent="0.25">
      <c r="A329" s="90"/>
      <c r="B329" s="133">
        <v>14989140</v>
      </c>
      <c r="C329" s="29" t="s">
        <v>81</v>
      </c>
      <c r="D329" s="17" t="s">
        <v>159</v>
      </c>
      <c r="E329" s="46" t="s">
        <v>98</v>
      </c>
      <c r="F329" s="71">
        <v>116.64</v>
      </c>
      <c r="G329" s="71">
        <v>4.5</v>
      </c>
      <c r="H329" s="19">
        <f t="shared" si="17"/>
        <v>524.88</v>
      </c>
    </row>
    <row r="330" spans="1:8" ht="24" x14ac:dyDescent="0.2">
      <c r="A330" s="84">
        <v>77</v>
      </c>
      <c r="B330" s="146">
        <v>4364420</v>
      </c>
      <c r="C330" s="32" t="s">
        <v>141</v>
      </c>
      <c r="D330" s="20" t="s">
        <v>100</v>
      </c>
      <c r="E330" s="34" t="s">
        <v>123</v>
      </c>
      <c r="F330" s="21">
        <v>1384.8</v>
      </c>
      <c r="G330" s="21">
        <v>4.5</v>
      </c>
      <c r="H330" s="25">
        <f t="shared" ref="H330:H348" si="18">ROUND(F330*G330,2)</f>
        <v>6231.6</v>
      </c>
    </row>
    <row r="331" spans="1:8" ht="24" x14ac:dyDescent="0.2">
      <c r="A331" s="84"/>
      <c r="B331" s="122">
        <v>4364420</v>
      </c>
      <c r="C331" s="3" t="s">
        <v>141</v>
      </c>
      <c r="D331" s="7" t="s">
        <v>110</v>
      </c>
      <c r="E331" s="1" t="s">
        <v>91</v>
      </c>
      <c r="F331" s="5">
        <v>2791.6</v>
      </c>
      <c r="G331" s="5">
        <v>4.5</v>
      </c>
      <c r="H331" s="16">
        <f t="shared" si="18"/>
        <v>12562.2</v>
      </c>
    </row>
    <row r="332" spans="1:8" ht="24" x14ac:dyDescent="0.2">
      <c r="A332" s="84"/>
      <c r="B332" s="122">
        <v>4364420</v>
      </c>
      <c r="C332" s="3" t="s">
        <v>141</v>
      </c>
      <c r="D332" s="7" t="s">
        <v>116</v>
      </c>
      <c r="E332" s="1" t="s">
        <v>117</v>
      </c>
      <c r="F332" s="5">
        <v>16.2</v>
      </c>
      <c r="G332" s="5">
        <v>4.5</v>
      </c>
      <c r="H332" s="16">
        <f t="shared" si="18"/>
        <v>72.900000000000006</v>
      </c>
    </row>
    <row r="333" spans="1:8" ht="24" x14ac:dyDescent="0.2">
      <c r="A333" s="84"/>
      <c r="B333" s="122">
        <v>4364420</v>
      </c>
      <c r="C333" s="3" t="s">
        <v>141</v>
      </c>
      <c r="D333" s="7" t="s">
        <v>132</v>
      </c>
      <c r="E333" s="1" t="s">
        <v>95</v>
      </c>
      <c r="F333" s="5">
        <f>564-26.5</f>
        <v>537.5</v>
      </c>
      <c r="G333" s="5">
        <v>4.5</v>
      </c>
      <c r="H333" s="16">
        <f t="shared" si="18"/>
        <v>2418.75</v>
      </c>
    </row>
    <row r="334" spans="1:8" ht="24" x14ac:dyDescent="0.2">
      <c r="A334" s="84"/>
      <c r="B334" s="122">
        <v>4364420</v>
      </c>
      <c r="C334" s="3" t="s">
        <v>141</v>
      </c>
      <c r="D334" s="7" t="s">
        <v>136</v>
      </c>
      <c r="E334" s="1" t="s">
        <v>84</v>
      </c>
      <c r="F334" s="5">
        <v>3941.4</v>
      </c>
      <c r="G334" s="5">
        <v>4.5</v>
      </c>
      <c r="H334" s="16">
        <f t="shared" si="18"/>
        <v>17736.3</v>
      </c>
    </row>
    <row r="335" spans="1:8" ht="24" x14ac:dyDescent="0.2">
      <c r="A335" s="84"/>
      <c r="B335" s="122">
        <v>4364420</v>
      </c>
      <c r="C335" s="3" t="s">
        <v>141</v>
      </c>
      <c r="D335" s="7" t="s">
        <v>138</v>
      </c>
      <c r="E335" s="1" t="s">
        <v>85</v>
      </c>
      <c r="F335" s="5">
        <v>1100.8</v>
      </c>
      <c r="G335" s="5">
        <v>4.5</v>
      </c>
      <c r="H335" s="16">
        <f t="shared" si="18"/>
        <v>4953.6000000000004</v>
      </c>
    </row>
    <row r="336" spans="1:8" ht="24" x14ac:dyDescent="0.2">
      <c r="A336" s="84"/>
      <c r="B336" s="122">
        <v>4364420</v>
      </c>
      <c r="C336" s="3" t="s">
        <v>141</v>
      </c>
      <c r="D336" s="7" t="s">
        <v>131</v>
      </c>
      <c r="E336" s="1" t="s">
        <v>12</v>
      </c>
      <c r="F336" s="5">
        <v>4142</v>
      </c>
      <c r="G336" s="5">
        <v>4.5</v>
      </c>
      <c r="H336" s="16">
        <f t="shared" si="18"/>
        <v>18639</v>
      </c>
    </row>
    <row r="337" spans="1:8" ht="24" x14ac:dyDescent="0.2">
      <c r="A337" s="84"/>
      <c r="B337" s="122">
        <v>4364420</v>
      </c>
      <c r="C337" s="3" t="s">
        <v>141</v>
      </c>
      <c r="D337" s="7" t="s">
        <v>112</v>
      </c>
      <c r="E337" s="1" t="s">
        <v>98</v>
      </c>
      <c r="F337" s="5">
        <v>1499.2</v>
      </c>
      <c r="G337" s="5">
        <v>4.5</v>
      </c>
      <c r="H337" s="16">
        <f t="shared" si="18"/>
        <v>6746.4</v>
      </c>
    </row>
    <row r="338" spans="1:8" ht="24" x14ac:dyDescent="0.2">
      <c r="A338" s="84"/>
      <c r="B338" s="122">
        <v>4364420</v>
      </c>
      <c r="C338" s="3" t="s">
        <v>141</v>
      </c>
      <c r="D338" s="7" t="s">
        <v>111</v>
      </c>
      <c r="E338" s="1" t="s">
        <v>91</v>
      </c>
      <c r="F338" s="5">
        <v>4284.08</v>
      </c>
      <c r="G338" s="5">
        <v>4.5</v>
      </c>
      <c r="H338" s="16">
        <f t="shared" si="18"/>
        <v>19278.36</v>
      </c>
    </row>
    <row r="339" spans="1:8" ht="24" x14ac:dyDescent="0.2">
      <c r="A339" s="84"/>
      <c r="B339" s="122">
        <v>4364420</v>
      </c>
      <c r="C339" s="3" t="s">
        <v>141</v>
      </c>
      <c r="D339" s="7" t="s">
        <v>134</v>
      </c>
      <c r="E339" s="1" t="s">
        <v>15</v>
      </c>
      <c r="F339" s="5">
        <v>2025.5</v>
      </c>
      <c r="G339" s="5">
        <v>4.5</v>
      </c>
      <c r="H339" s="16">
        <f t="shared" si="18"/>
        <v>9114.75</v>
      </c>
    </row>
    <row r="340" spans="1:8" ht="24" x14ac:dyDescent="0.2">
      <c r="A340" s="84"/>
      <c r="B340" s="122">
        <v>4364420</v>
      </c>
      <c r="C340" s="3" t="s">
        <v>141</v>
      </c>
      <c r="D340" s="7" t="s">
        <v>124</v>
      </c>
      <c r="E340" s="1" t="s">
        <v>123</v>
      </c>
      <c r="F340" s="5">
        <v>3694.8</v>
      </c>
      <c r="G340" s="5">
        <v>4.5</v>
      </c>
      <c r="H340" s="16">
        <f t="shared" si="18"/>
        <v>16626.599999999999</v>
      </c>
    </row>
    <row r="341" spans="1:8" ht="24" x14ac:dyDescent="0.2">
      <c r="A341" s="84"/>
      <c r="B341" s="122">
        <v>4364420</v>
      </c>
      <c r="C341" s="3" t="s">
        <v>141</v>
      </c>
      <c r="D341" s="7" t="s">
        <v>118</v>
      </c>
      <c r="E341" s="1" t="s">
        <v>117</v>
      </c>
      <c r="F341" s="5">
        <v>291.60000000000002</v>
      </c>
      <c r="G341" s="5">
        <v>4.5</v>
      </c>
      <c r="H341" s="16">
        <f t="shared" si="18"/>
        <v>1312.2</v>
      </c>
    </row>
    <row r="342" spans="1:8" ht="24" x14ac:dyDescent="0.2">
      <c r="A342" s="84"/>
      <c r="B342" s="122">
        <v>4364420</v>
      </c>
      <c r="C342" s="3" t="s">
        <v>141</v>
      </c>
      <c r="D342" s="7" t="s">
        <v>114</v>
      </c>
      <c r="E342" s="1" t="s">
        <v>10</v>
      </c>
      <c r="F342" s="5">
        <v>2438.88</v>
      </c>
      <c r="G342" s="5">
        <v>4.5</v>
      </c>
      <c r="H342" s="16">
        <f t="shared" si="18"/>
        <v>10974.96</v>
      </c>
    </row>
    <row r="343" spans="1:8" ht="24" x14ac:dyDescent="0.2">
      <c r="A343" s="84"/>
      <c r="B343" s="122">
        <v>4364420</v>
      </c>
      <c r="C343" s="3" t="s">
        <v>141</v>
      </c>
      <c r="D343" s="7" t="s">
        <v>133</v>
      </c>
      <c r="E343" s="1" t="s">
        <v>95</v>
      </c>
      <c r="F343" s="5">
        <v>771</v>
      </c>
      <c r="G343" s="5">
        <v>4.5</v>
      </c>
      <c r="H343" s="16">
        <f t="shared" si="18"/>
        <v>3469.5</v>
      </c>
    </row>
    <row r="344" spans="1:8" ht="24" x14ac:dyDescent="0.2">
      <c r="A344" s="84"/>
      <c r="B344" s="122">
        <v>4364420</v>
      </c>
      <c r="C344" s="3" t="s">
        <v>141</v>
      </c>
      <c r="D344" s="7" t="s">
        <v>101</v>
      </c>
      <c r="E344" s="1" t="s">
        <v>83</v>
      </c>
      <c r="F344" s="5">
        <v>2698.32</v>
      </c>
      <c r="G344" s="5">
        <v>4.5</v>
      </c>
      <c r="H344" s="16">
        <f t="shared" si="18"/>
        <v>12142.44</v>
      </c>
    </row>
    <row r="345" spans="1:8" ht="24" x14ac:dyDescent="0.2">
      <c r="A345" s="84"/>
      <c r="B345" s="122">
        <v>4364420</v>
      </c>
      <c r="C345" s="3" t="s">
        <v>141</v>
      </c>
      <c r="D345" s="7" t="s">
        <v>119</v>
      </c>
      <c r="E345" s="51" t="s">
        <v>117</v>
      </c>
      <c r="F345" s="53">
        <v>194.4</v>
      </c>
      <c r="G345" s="53">
        <v>4.5</v>
      </c>
      <c r="H345" s="16">
        <f t="shared" si="18"/>
        <v>874.8</v>
      </c>
    </row>
    <row r="346" spans="1:8" ht="24" x14ac:dyDescent="0.2">
      <c r="A346" s="84"/>
      <c r="B346" s="122">
        <v>4364420</v>
      </c>
      <c r="C346" s="3" t="s">
        <v>141</v>
      </c>
      <c r="D346" s="7" t="s">
        <v>103</v>
      </c>
      <c r="E346" s="1" t="s">
        <v>93</v>
      </c>
      <c r="F346" s="5">
        <v>3518</v>
      </c>
      <c r="G346" s="5">
        <v>4.5</v>
      </c>
      <c r="H346" s="16">
        <f t="shared" si="18"/>
        <v>15831</v>
      </c>
    </row>
    <row r="347" spans="1:8" ht="24" x14ac:dyDescent="0.2">
      <c r="A347" s="84"/>
      <c r="B347" s="122">
        <v>4364420</v>
      </c>
      <c r="C347" s="3" t="s">
        <v>141</v>
      </c>
      <c r="D347" s="7" t="s">
        <v>115</v>
      </c>
      <c r="E347" s="1" t="s">
        <v>10</v>
      </c>
      <c r="F347" s="5">
        <v>1360.4</v>
      </c>
      <c r="G347" s="5">
        <v>4.5</v>
      </c>
      <c r="H347" s="16">
        <f t="shared" si="18"/>
        <v>6121.8</v>
      </c>
    </row>
    <row r="348" spans="1:8" ht="24" x14ac:dyDescent="0.2">
      <c r="A348" s="84"/>
      <c r="B348" s="122">
        <v>4364420</v>
      </c>
      <c r="C348" s="3" t="s">
        <v>141</v>
      </c>
      <c r="D348" s="7" t="s">
        <v>125</v>
      </c>
      <c r="E348" s="1" t="s">
        <v>123</v>
      </c>
      <c r="F348" s="5">
        <v>1529</v>
      </c>
      <c r="G348" s="5">
        <v>4.5</v>
      </c>
      <c r="H348" s="16">
        <f t="shared" si="18"/>
        <v>6880.5</v>
      </c>
    </row>
    <row r="349" spans="1:8" ht="24" x14ac:dyDescent="0.2">
      <c r="A349" s="84"/>
      <c r="B349" s="122">
        <v>4364420</v>
      </c>
      <c r="C349" s="3" t="s">
        <v>141</v>
      </c>
      <c r="D349" s="7" t="s">
        <v>130</v>
      </c>
      <c r="E349" s="1" t="s">
        <v>18</v>
      </c>
      <c r="F349" s="5">
        <v>138</v>
      </c>
      <c r="G349" s="5">
        <v>4.5</v>
      </c>
      <c r="H349" s="16">
        <f>ROUND(F349*G349,2)+0.01</f>
        <v>621.01</v>
      </c>
    </row>
    <row r="350" spans="1:8" ht="24" x14ac:dyDescent="0.2">
      <c r="A350" s="84"/>
      <c r="B350" s="122">
        <v>4364420</v>
      </c>
      <c r="C350" s="3" t="s">
        <v>141</v>
      </c>
      <c r="D350" s="7" t="s">
        <v>137</v>
      </c>
      <c r="E350" s="1" t="s">
        <v>84</v>
      </c>
      <c r="F350" s="5">
        <v>7813.44</v>
      </c>
      <c r="G350" s="5">
        <v>4.5</v>
      </c>
      <c r="H350" s="16">
        <f t="shared" ref="H350:H358" si="19">ROUND(F350*G350,2)</f>
        <v>35160.480000000003</v>
      </c>
    </row>
    <row r="351" spans="1:8" ht="24" x14ac:dyDescent="0.2">
      <c r="A351" s="84"/>
      <c r="B351" s="122">
        <v>4364420</v>
      </c>
      <c r="C351" s="3" t="s">
        <v>141</v>
      </c>
      <c r="D351" s="7" t="s">
        <v>104</v>
      </c>
      <c r="E351" s="1" t="s">
        <v>93</v>
      </c>
      <c r="F351" s="5">
        <v>742.5</v>
      </c>
      <c r="G351" s="5">
        <v>4.5</v>
      </c>
      <c r="H351" s="16">
        <f t="shared" si="19"/>
        <v>3341.25</v>
      </c>
    </row>
    <row r="352" spans="1:8" ht="24" x14ac:dyDescent="0.2">
      <c r="A352" s="84"/>
      <c r="B352" s="122">
        <v>4364420</v>
      </c>
      <c r="C352" s="3" t="s">
        <v>141</v>
      </c>
      <c r="D352" s="7" t="s">
        <v>126</v>
      </c>
      <c r="E352" s="1" t="s">
        <v>123</v>
      </c>
      <c r="F352" s="5">
        <v>1147.8</v>
      </c>
      <c r="G352" s="5">
        <v>4.5</v>
      </c>
      <c r="H352" s="16">
        <f t="shared" si="19"/>
        <v>5165.1000000000004</v>
      </c>
    </row>
    <row r="353" spans="1:8" ht="24" x14ac:dyDescent="0.2">
      <c r="A353" s="84"/>
      <c r="B353" s="122">
        <v>4364420</v>
      </c>
      <c r="C353" s="3" t="s">
        <v>141</v>
      </c>
      <c r="D353" s="7" t="s">
        <v>128</v>
      </c>
      <c r="E353" s="1" t="s">
        <v>123</v>
      </c>
      <c r="F353" s="5">
        <v>1568</v>
      </c>
      <c r="G353" s="5">
        <v>4.5</v>
      </c>
      <c r="H353" s="16">
        <f t="shared" si="19"/>
        <v>7056</v>
      </c>
    </row>
    <row r="354" spans="1:8" ht="24" x14ac:dyDescent="0.2">
      <c r="A354" s="84"/>
      <c r="B354" s="122">
        <v>4364420</v>
      </c>
      <c r="C354" s="3" t="s">
        <v>141</v>
      </c>
      <c r="D354" s="7" t="s">
        <v>127</v>
      </c>
      <c r="E354" s="1" t="s">
        <v>123</v>
      </c>
      <c r="F354" s="5">
        <v>1294.2</v>
      </c>
      <c r="G354" s="5">
        <v>4.5</v>
      </c>
      <c r="H354" s="16">
        <f t="shared" si="19"/>
        <v>5823.9</v>
      </c>
    </row>
    <row r="355" spans="1:8" ht="24" x14ac:dyDescent="0.2">
      <c r="A355" s="84"/>
      <c r="B355" s="122">
        <v>4364420</v>
      </c>
      <c r="C355" s="3" t="s">
        <v>141</v>
      </c>
      <c r="D355" s="7" t="s">
        <v>102</v>
      </c>
      <c r="E355" s="51" t="s">
        <v>83</v>
      </c>
      <c r="F355" s="53">
        <v>4796.8</v>
      </c>
      <c r="G355" s="53">
        <v>4.5</v>
      </c>
      <c r="H355" s="16">
        <f t="shared" si="19"/>
        <v>21585.599999999999</v>
      </c>
    </row>
    <row r="356" spans="1:8" ht="24" x14ac:dyDescent="0.2">
      <c r="A356" s="84"/>
      <c r="B356" s="122">
        <v>4364420</v>
      </c>
      <c r="C356" s="3" t="s">
        <v>141</v>
      </c>
      <c r="D356" s="7" t="s">
        <v>120</v>
      </c>
      <c r="E356" s="1" t="s">
        <v>117</v>
      </c>
      <c r="F356" s="5">
        <v>97.2</v>
      </c>
      <c r="G356" s="5">
        <v>4.5</v>
      </c>
      <c r="H356" s="16">
        <f t="shared" si="19"/>
        <v>437.4</v>
      </c>
    </row>
    <row r="357" spans="1:8" ht="24" x14ac:dyDescent="0.2">
      <c r="A357" s="84"/>
      <c r="B357" s="122">
        <v>4364420</v>
      </c>
      <c r="C357" s="3" t="s">
        <v>141</v>
      </c>
      <c r="D357" s="7" t="s">
        <v>121</v>
      </c>
      <c r="E357" s="1" t="s">
        <v>117</v>
      </c>
      <c r="F357" s="5">
        <v>4181.6000000000004</v>
      </c>
      <c r="G357" s="5">
        <v>4.5</v>
      </c>
      <c r="H357" s="16">
        <f t="shared" si="19"/>
        <v>18817.2</v>
      </c>
    </row>
    <row r="358" spans="1:8" ht="24" x14ac:dyDescent="0.2">
      <c r="A358" s="84"/>
      <c r="B358" s="122">
        <v>4364420</v>
      </c>
      <c r="C358" s="3" t="s">
        <v>141</v>
      </c>
      <c r="D358" s="7" t="s">
        <v>122</v>
      </c>
      <c r="E358" s="1" t="s">
        <v>117</v>
      </c>
      <c r="F358" s="5">
        <v>38.880000000000003</v>
      </c>
      <c r="G358" s="5">
        <v>4.5</v>
      </c>
      <c r="H358" s="16">
        <f t="shared" si="19"/>
        <v>174.96</v>
      </c>
    </row>
    <row r="359" spans="1:8" ht="24" x14ac:dyDescent="0.2">
      <c r="A359" s="84"/>
      <c r="B359" s="122">
        <v>4364420</v>
      </c>
      <c r="C359" s="3" t="s">
        <v>141</v>
      </c>
      <c r="D359" s="7" t="s">
        <v>140</v>
      </c>
      <c r="E359" s="1" t="s">
        <v>89</v>
      </c>
      <c r="F359" s="5">
        <v>824</v>
      </c>
      <c r="G359" s="5">
        <v>4.5</v>
      </c>
      <c r="H359" s="16">
        <f>ROUND(F359*G359,2)-0.01</f>
        <v>3707.99</v>
      </c>
    </row>
    <row r="360" spans="1:8" ht="24" x14ac:dyDescent="0.2">
      <c r="A360" s="84"/>
      <c r="B360" s="122">
        <v>4364420</v>
      </c>
      <c r="C360" s="3" t="s">
        <v>141</v>
      </c>
      <c r="D360" s="7" t="s">
        <v>129</v>
      </c>
      <c r="E360" s="1" t="s">
        <v>123</v>
      </c>
      <c r="F360" s="5">
        <v>1068.5999999999999</v>
      </c>
      <c r="G360" s="5">
        <v>4.5</v>
      </c>
      <c r="H360" s="16">
        <f t="shared" ref="H360:H368" si="20">ROUND(F360*G360,2)</f>
        <v>4808.7</v>
      </c>
    </row>
    <row r="361" spans="1:8" ht="24" x14ac:dyDescent="0.2">
      <c r="A361" s="84"/>
      <c r="B361" s="122">
        <v>4364420</v>
      </c>
      <c r="C361" s="3" t="s">
        <v>141</v>
      </c>
      <c r="D361" s="7" t="s">
        <v>139</v>
      </c>
      <c r="E361" s="1" t="s">
        <v>89</v>
      </c>
      <c r="F361" s="5">
        <v>2370.5</v>
      </c>
      <c r="G361" s="5">
        <v>4.5</v>
      </c>
      <c r="H361" s="16">
        <f t="shared" si="20"/>
        <v>10667.25</v>
      </c>
    </row>
    <row r="362" spans="1:8" ht="24" x14ac:dyDescent="0.2">
      <c r="A362" s="84"/>
      <c r="B362" s="122">
        <v>4364420</v>
      </c>
      <c r="C362" s="3" t="s">
        <v>141</v>
      </c>
      <c r="D362" s="7" t="s">
        <v>113</v>
      </c>
      <c r="E362" s="1" t="s">
        <v>98</v>
      </c>
      <c r="F362" s="5">
        <v>1516</v>
      </c>
      <c r="G362" s="5">
        <v>4.5</v>
      </c>
      <c r="H362" s="16">
        <f t="shared" si="20"/>
        <v>6822</v>
      </c>
    </row>
    <row r="363" spans="1:8" ht="24" x14ac:dyDescent="0.2">
      <c r="A363" s="84"/>
      <c r="B363" s="122">
        <v>4364420</v>
      </c>
      <c r="C363" s="3" t="s">
        <v>141</v>
      </c>
      <c r="D363" s="7" t="s">
        <v>105</v>
      </c>
      <c r="E363" s="1" t="s">
        <v>93</v>
      </c>
      <c r="F363" s="5">
        <v>489.5</v>
      </c>
      <c r="G363" s="5">
        <v>4.5</v>
      </c>
      <c r="H363" s="16">
        <f t="shared" si="20"/>
        <v>2202.75</v>
      </c>
    </row>
    <row r="364" spans="1:8" ht="24" x14ac:dyDescent="0.2">
      <c r="A364" s="84"/>
      <c r="B364" s="122">
        <v>4364420</v>
      </c>
      <c r="C364" s="3" t="s">
        <v>141</v>
      </c>
      <c r="D364" s="7" t="s">
        <v>106</v>
      </c>
      <c r="E364" s="1" t="s">
        <v>93</v>
      </c>
      <c r="F364" s="5">
        <v>354</v>
      </c>
      <c r="G364" s="5">
        <v>4.5</v>
      </c>
      <c r="H364" s="16">
        <f t="shared" si="20"/>
        <v>1593</v>
      </c>
    </row>
    <row r="365" spans="1:8" ht="24" x14ac:dyDescent="0.2">
      <c r="A365" s="84"/>
      <c r="B365" s="122">
        <v>4364420</v>
      </c>
      <c r="C365" s="3" t="s">
        <v>141</v>
      </c>
      <c r="D365" s="7" t="s">
        <v>107</v>
      </c>
      <c r="E365" s="1" t="s">
        <v>93</v>
      </c>
      <c r="F365" s="5">
        <f>2008.5-10.8</f>
        <v>1997.7</v>
      </c>
      <c r="G365" s="5">
        <v>4.5</v>
      </c>
      <c r="H365" s="16">
        <f t="shared" si="20"/>
        <v>8989.65</v>
      </c>
    </row>
    <row r="366" spans="1:8" ht="24" x14ac:dyDescent="0.2">
      <c r="A366" s="84"/>
      <c r="B366" s="122">
        <v>4364420</v>
      </c>
      <c r="C366" s="3" t="s">
        <v>141</v>
      </c>
      <c r="D366" s="7" t="s">
        <v>109</v>
      </c>
      <c r="E366" s="1" t="s">
        <v>86</v>
      </c>
      <c r="F366" s="5">
        <v>4062.4</v>
      </c>
      <c r="G366" s="5">
        <v>4.5</v>
      </c>
      <c r="H366" s="16">
        <f t="shared" si="20"/>
        <v>18280.8</v>
      </c>
    </row>
    <row r="367" spans="1:8" ht="24" x14ac:dyDescent="0.2">
      <c r="A367" s="84"/>
      <c r="B367" s="122">
        <v>4364420</v>
      </c>
      <c r="C367" s="3" t="s">
        <v>141</v>
      </c>
      <c r="D367" s="7" t="s">
        <v>135</v>
      </c>
      <c r="E367" s="1" t="s">
        <v>15</v>
      </c>
      <c r="F367" s="5">
        <v>3228.6</v>
      </c>
      <c r="G367" s="5">
        <v>4.5</v>
      </c>
      <c r="H367" s="16">
        <f t="shared" si="20"/>
        <v>14528.7</v>
      </c>
    </row>
    <row r="368" spans="1:8" ht="24.75" thickBot="1" x14ac:dyDescent="0.25">
      <c r="A368" s="84"/>
      <c r="B368" s="149">
        <v>4364420</v>
      </c>
      <c r="C368" s="36" t="s">
        <v>141</v>
      </c>
      <c r="D368" s="12" t="s">
        <v>108</v>
      </c>
      <c r="E368" s="42" t="s">
        <v>93</v>
      </c>
      <c r="F368" s="13">
        <v>423</v>
      </c>
      <c r="G368" s="13">
        <v>4.5</v>
      </c>
      <c r="H368" s="24">
        <f t="shared" si="20"/>
        <v>1903.5</v>
      </c>
    </row>
    <row r="369" spans="1:9" ht="24" x14ac:dyDescent="0.2">
      <c r="A369" s="86">
        <v>78</v>
      </c>
      <c r="B369" s="132">
        <v>4364519</v>
      </c>
      <c r="C369" s="27" t="s">
        <v>195</v>
      </c>
      <c r="D369" s="14" t="s">
        <v>196</v>
      </c>
      <c r="E369" s="40" t="s">
        <v>10</v>
      </c>
      <c r="F369" s="23">
        <v>264</v>
      </c>
      <c r="G369" s="23">
        <v>4.5</v>
      </c>
      <c r="H369" s="15">
        <f t="shared" ref="H369:H388" si="21">ROUND(F369*G369,2)</f>
        <v>1188</v>
      </c>
    </row>
    <row r="370" spans="1:9" ht="24" x14ac:dyDescent="0.2">
      <c r="A370" s="84"/>
      <c r="B370" s="122">
        <v>4364519</v>
      </c>
      <c r="C370" s="3" t="s">
        <v>195</v>
      </c>
      <c r="D370" s="7" t="s">
        <v>200</v>
      </c>
      <c r="E370" s="4" t="s">
        <v>8</v>
      </c>
      <c r="F370" s="9">
        <v>108</v>
      </c>
      <c r="G370" s="9">
        <v>4.5</v>
      </c>
      <c r="H370" s="16">
        <f t="shared" si="21"/>
        <v>486</v>
      </c>
    </row>
    <row r="371" spans="1:9" ht="24" x14ac:dyDescent="0.2">
      <c r="A371" s="84"/>
      <c r="B371" s="122">
        <v>4364519</v>
      </c>
      <c r="C371" s="3" t="s">
        <v>195</v>
      </c>
      <c r="D371" s="7" t="s">
        <v>447</v>
      </c>
      <c r="E371" s="4" t="s">
        <v>8</v>
      </c>
      <c r="F371" s="9">
        <v>0</v>
      </c>
      <c r="G371" s="9">
        <v>4.5</v>
      </c>
      <c r="H371" s="16">
        <f t="shared" si="21"/>
        <v>0</v>
      </c>
      <c r="I371" s="6" t="s">
        <v>205</v>
      </c>
    </row>
    <row r="372" spans="1:9" ht="24" x14ac:dyDescent="0.2">
      <c r="A372" s="84"/>
      <c r="B372" s="122">
        <v>4364519</v>
      </c>
      <c r="C372" s="3" t="s">
        <v>195</v>
      </c>
      <c r="D372" s="7" t="s">
        <v>201</v>
      </c>
      <c r="E372" s="4" t="s">
        <v>8</v>
      </c>
      <c r="F372" s="9">
        <v>0</v>
      </c>
      <c r="G372" s="9">
        <v>4.5</v>
      </c>
      <c r="H372" s="16">
        <f t="shared" si="21"/>
        <v>0</v>
      </c>
    </row>
    <row r="373" spans="1:9" ht="24" x14ac:dyDescent="0.2">
      <c r="A373" s="84"/>
      <c r="B373" s="122">
        <v>4364519</v>
      </c>
      <c r="C373" s="3" t="s">
        <v>195</v>
      </c>
      <c r="D373" s="7" t="s">
        <v>486</v>
      </c>
      <c r="E373" s="4" t="s">
        <v>8</v>
      </c>
      <c r="F373" s="9">
        <v>30</v>
      </c>
      <c r="G373" s="9">
        <v>4.5</v>
      </c>
      <c r="H373" s="16">
        <f t="shared" si="21"/>
        <v>135</v>
      </c>
    </row>
    <row r="374" spans="1:9" ht="24" x14ac:dyDescent="0.2">
      <c r="A374" s="84"/>
      <c r="B374" s="122">
        <v>4364519</v>
      </c>
      <c r="C374" s="3" t="s">
        <v>195</v>
      </c>
      <c r="D374" s="7" t="s">
        <v>487</v>
      </c>
      <c r="E374" s="4" t="s">
        <v>8</v>
      </c>
      <c r="F374" s="5">
        <v>0</v>
      </c>
      <c r="G374" s="5">
        <v>4.5</v>
      </c>
      <c r="H374" s="16">
        <f t="shared" si="21"/>
        <v>0</v>
      </c>
    </row>
    <row r="375" spans="1:9" ht="24" x14ac:dyDescent="0.2">
      <c r="A375" s="84"/>
      <c r="B375" s="122">
        <v>4364519</v>
      </c>
      <c r="C375" s="3" t="s">
        <v>195</v>
      </c>
      <c r="D375" s="7" t="s">
        <v>199</v>
      </c>
      <c r="E375" s="4" t="s">
        <v>8</v>
      </c>
      <c r="F375" s="9">
        <v>252</v>
      </c>
      <c r="G375" s="9">
        <v>4.5</v>
      </c>
      <c r="H375" s="16">
        <f t="shared" si="21"/>
        <v>1134</v>
      </c>
    </row>
    <row r="376" spans="1:9" ht="24" x14ac:dyDescent="0.2">
      <c r="A376" s="84"/>
      <c r="B376" s="122">
        <v>4364519</v>
      </c>
      <c r="C376" s="3" t="s">
        <v>195</v>
      </c>
      <c r="D376" s="7" t="s">
        <v>197</v>
      </c>
      <c r="E376" s="49" t="s">
        <v>198</v>
      </c>
      <c r="F376" s="10"/>
      <c r="G376" s="10"/>
      <c r="H376" s="105">
        <f t="shared" si="21"/>
        <v>0</v>
      </c>
    </row>
    <row r="377" spans="1:9" ht="24" x14ac:dyDescent="0.2">
      <c r="A377" s="84"/>
      <c r="B377" s="122">
        <v>4364519</v>
      </c>
      <c r="C377" s="3" t="s">
        <v>195</v>
      </c>
      <c r="D377" s="7" t="s">
        <v>202</v>
      </c>
      <c r="E377" s="49" t="s">
        <v>198</v>
      </c>
      <c r="F377" s="10"/>
      <c r="G377" s="10"/>
      <c r="H377" s="105">
        <f t="shared" si="21"/>
        <v>0</v>
      </c>
    </row>
    <row r="378" spans="1:9" ht="24" x14ac:dyDescent="0.2">
      <c r="A378" s="84"/>
      <c r="B378" s="122">
        <v>4364519</v>
      </c>
      <c r="C378" s="3" t="s">
        <v>195</v>
      </c>
      <c r="D378" s="7" t="s">
        <v>203</v>
      </c>
      <c r="E378" s="49" t="s">
        <v>198</v>
      </c>
      <c r="F378" s="10"/>
      <c r="G378" s="10"/>
      <c r="H378" s="105">
        <f t="shared" si="21"/>
        <v>0</v>
      </c>
    </row>
    <row r="379" spans="1:9" ht="24" x14ac:dyDescent="0.2">
      <c r="A379" s="84"/>
      <c r="B379" s="122">
        <v>4364519</v>
      </c>
      <c r="C379" s="3" t="s">
        <v>195</v>
      </c>
      <c r="D379" s="7" t="s">
        <v>204</v>
      </c>
      <c r="E379" s="49" t="s">
        <v>198</v>
      </c>
      <c r="F379" s="10"/>
      <c r="G379" s="10"/>
      <c r="H379" s="105">
        <f t="shared" si="21"/>
        <v>0</v>
      </c>
    </row>
    <row r="380" spans="1:9" ht="24.75" thickBot="1" x14ac:dyDescent="0.25">
      <c r="A380" s="90"/>
      <c r="B380" s="133">
        <v>4364519</v>
      </c>
      <c r="C380" s="29" t="s">
        <v>195</v>
      </c>
      <c r="D380" s="17" t="s">
        <v>206</v>
      </c>
      <c r="E380" s="50" t="s">
        <v>198</v>
      </c>
      <c r="F380" s="18"/>
      <c r="G380" s="18"/>
      <c r="H380" s="106">
        <f t="shared" si="21"/>
        <v>0</v>
      </c>
    </row>
    <row r="381" spans="1:9" ht="12.75" thickBot="1" x14ac:dyDescent="0.25">
      <c r="A381" s="84">
        <v>79</v>
      </c>
      <c r="B381" s="85">
        <v>46730062</v>
      </c>
      <c r="C381" s="77" t="s">
        <v>82</v>
      </c>
      <c r="D381" s="56" t="s">
        <v>207</v>
      </c>
      <c r="E381" s="77" t="s">
        <v>85</v>
      </c>
      <c r="F381" s="59">
        <v>2373.6</v>
      </c>
      <c r="G381" s="59">
        <v>4.5</v>
      </c>
      <c r="H381" s="60">
        <f t="shared" si="21"/>
        <v>10681.2</v>
      </c>
    </row>
    <row r="382" spans="1:9" x14ac:dyDescent="0.2">
      <c r="A382" s="86">
        <v>80</v>
      </c>
      <c r="B382" s="132">
        <v>27460566</v>
      </c>
      <c r="C382" s="40" t="s">
        <v>209</v>
      </c>
      <c r="D382" s="14" t="s">
        <v>208</v>
      </c>
      <c r="E382" s="40" t="s">
        <v>85</v>
      </c>
      <c r="F382" s="23">
        <v>798</v>
      </c>
      <c r="G382" s="23">
        <v>4.5</v>
      </c>
      <c r="H382" s="15">
        <f t="shared" si="21"/>
        <v>3591</v>
      </c>
    </row>
    <row r="383" spans="1:9" x14ac:dyDescent="0.2">
      <c r="A383" s="84"/>
      <c r="B383" s="122">
        <v>27460566</v>
      </c>
      <c r="C383" s="4" t="s">
        <v>209</v>
      </c>
      <c r="D383" s="7" t="s">
        <v>451</v>
      </c>
      <c r="E383" s="4" t="s">
        <v>85</v>
      </c>
      <c r="F383" s="9">
        <v>1260</v>
      </c>
      <c r="G383" s="9">
        <v>4.5</v>
      </c>
      <c r="H383" s="16">
        <f t="shared" si="21"/>
        <v>5670</v>
      </c>
      <c r="I383" s="6" t="s">
        <v>205</v>
      </c>
    </row>
    <row r="384" spans="1:9" x14ac:dyDescent="0.2">
      <c r="A384" s="84"/>
      <c r="B384" s="122">
        <v>27460566</v>
      </c>
      <c r="C384" s="4" t="s">
        <v>209</v>
      </c>
      <c r="D384" s="7" t="s">
        <v>210</v>
      </c>
      <c r="E384" s="49" t="s">
        <v>212</v>
      </c>
      <c r="F384" s="11"/>
      <c r="G384" s="11"/>
      <c r="H384" s="105">
        <f t="shared" si="21"/>
        <v>0</v>
      </c>
    </row>
    <row r="385" spans="1:8" ht="12.75" thickBot="1" x14ac:dyDescent="0.25">
      <c r="A385" s="90"/>
      <c r="B385" s="133">
        <v>27460566</v>
      </c>
      <c r="C385" s="97" t="s">
        <v>209</v>
      </c>
      <c r="D385" s="17" t="s">
        <v>211</v>
      </c>
      <c r="E385" s="50" t="s">
        <v>212</v>
      </c>
      <c r="F385" s="18"/>
      <c r="G385" s="18"/>
      <c r="H385" s="106">
        <f t="shared" si="21"/>
        <v>0</v>
      </c>
    </row>
    <row r="386" spans="1:8" x14ac:dyDescent="0.2">
      <c r="A386" s="84">
        <v>81</v>
      </c>
      <c r="B386" s="146">
        <v>13951288</v>
      </c>
      <c r="C386" s="41" t="s">
        <v>2</v>
      </c>
      <c r="D386" s="20" t="s">
        <v>213</v>
      </c>
      <c r="E386" s="41" t="s">
        <v>85</v>
      </c>
      <c r="F386" s="78">
        <v>711.2</v>
      </c>
      <c r="G386" s="78">
        <v>4.5</v>
      </c>
      <c r="H386" s="25">
        <f t="shared" si="21"/>
        <v>3200.4</v>
      </c>
    </row>
    <row r="387" spans="1:8" x14ac:dyDescent="0.2">
      <c r="A387" s="84"/>
      <c r="B387" s="122">
        <v>13951288</v>
      </c>
      <c r="C387" s="4" t="s">
        <v>2</v>
      </c>
      <c r="D387" s="7" t="s">
        <v>214</v>
      </c>
      <c r="E387" s="49" t="s">
        <v>212</v>
      </c>
      <c r="F387" s="11"/>
      <c r="G387" s="11"/>
      <c r="H387" s="105">
        <f t="shared" si="21"/>
        <v>0</v>
      </c>
    </row>
    <row r="388" spans="1:8" ht="12.75" thickBot="1" x14ac:dyDescent="0.25">
      <c r="A388" s="90"/>
      <c r="B388" s="133">
        <v>13951288</v>
      </c>
      <c r="C388" s="97" t="s">
        <v>2</v>
      </c>
      <c r="D388" s="17" t="s">
        <v>215</v>
      </c>
      <c r="E388" s="50" t="s">
        <v>212</v>
      </c>
      <c r="F388" s="18"/>
      <c r="G388" s="18"/>
      <c r="H388" s="106">
        <f t="shared" si="21"/>
        <v>0</v>
      </c>
    </row>
    <row r="389" spans="1:8" x14ac:dyDescent="0.2">
      <c r="E389" s="79" t="s">
        <v>536</v>
      </c>
      <c r="F389" s="54">
        <f>SUM(F4:F388)</f>
        <v>1105606.3900000001</v>
      </c>
      <c r="G389" s="54">
        <v>4.5</v>
      </c>
      <c r="H389" s="54">
        <f>SUM(H4:H388)</f>
        <v>4975228.7800000012</v>
      </c>
    </row>
  </sheetData>
  <autoFilter ref="B3:I389" xr:uid="{00000000-0001-0000-0000-000000000000}"/>
  <sortState xmlns:xlrd2="http://schemas.microsoft.com/office/spreadsheetml/2017/richdata2" ref="A330:P368">
    <sortCondition ref="D330:D368"/>
  </sortState>
  <dataConsolidate topLabels="1">
    <dataRefs count="2">
      <dataRef ref="K1:L380" sheet="Valoare pe medic" r:id="rId1"/>
      <dataRef ref="K3:L388" sheet="Valoare pe medic" r:id="rId2"/>
    </dataRefs>
  </dataConsolidate>
  <mergeCells count="1">
    <mergeCell ref="B1:H1"/>
  </mergeCells>
  <pageMargins left="0.5" right="0.25" top="0.25" bottom="0.25" header="0" footer="0"/>
  <pageSetup scale="9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9FD2-11A9-4CA9-B597-B139F8B73674}">
  <sheetPr>
    <pageSetUpPr fitToPage="1"/>
  </sheetPr>
  <dimension ref="B1:C393"/>
  <sheetViews>
    <sheetView tabSelected="1" zoomScale="115" zoomScaleNormal="115" workbookViewId="0">
      <pane ySplit="3" topLeftCell="A4" activePane="bottomLeft" state="frozen"/>
      <selection pane="bottomLeft" activeCell="E73" sqref="E73"/>
    </sheetView>
  </sheetViews>
  <sheetFormatPr defaultColWidth="8.85546875" defaultRowHeight="12" x14ac:dyDescent="0.2"/>
  <cols>
    <col min="1" max="1" width="8.85546875" style="6"/>
    <col min="2" max="2" width="38" style="114" customWidth="1"/>
    <col min="3" max="3" width="23.5703125" style="22" customWidth="1"/>
    <col min="4" max="16384" width="8.85546875" style="6"/>
  </cols>
  <sheetData>
    <row r="1" spans="2:3" ht="12.75" x14ac:dyDescent="0.2">
      <c r="B1" s="155" t="s">
        <v>489</v>
      </c>
      <c r="C1" s="155"/>
    </row>
    <row r="2" spans="2:3" ht="12.75" thickBot="1" x14ac:dyDescent="0.25"/>
    <row r="3" spans="2:3" s="80" customFormat="1" ht="54.75" customHeight="1" x14ac:dyDescent="0.25">
      <c r="B3" s="117" t="s">
        <v>0</v>
      </c>
      <c r="C3" s="152" t="s">
        <v>537</v>
      </c>
    </row>
    <row r="4" spans="2:3" x14ac:dyDescent="0.2">
      <c r="B4" s="118" t="s">
        <v>216</v>
      </c>
      <c r="C4" s="16">
        <v>46865.52</v>
      </c>
    </row>
    <row r="5" spans="2:3" x14ac:dyDescent="0.2">
      <c r="B5" s="118" t="s">
        <v>506</v>
      </c>
      <c r="C5" s="16">
        <v>26029.13</v>
      </c>
    </row>
    <row r="6" spans="2:3" x14ac:dyDescent="0.2">
      <c r="B6" s="118" t="s">
        <v>20</v>
      </c>
      <c r="C6" s="16">
        <v>11341.8</v>
      </c>
    </row>
    <row r="7" spans="2:3" x14ac:dyDescent="0.2">
      <c r="B7" s="118" t="s">
        <v>507</v>
      </c>
      <c r="C7" s="16">
        <v>2332.8000000000002</v>
      </c>
    </row>
    <row r="8" spans="2:3" x14ac:dyDescent="0.2">
      <c r="B8" s="118" t="s">
        <v>22</v>
      </c>
      <c r="C8" s="16">
        <v>13419.9</v>
      </c>
    </row>
    <row r="9" spans="2:3" x14ac:dyDescent="0.2">
      <c r="B9" s="118" t="s">
        <v>508</v>
      </c>
      <c r="C9" s="16">
        <v>48.6</v>
      </c>
    </row>
    <row r="10" spans="2:3" x14ac:dyDescent="0.2">
      <c r="B10" s="118" t="s">
        <v>23</v>
      </c>
      <c r="C10" s="16">
        <v>20236.5</v>
      </c>
    </row>
    <row r="11" spans="2:3" x14ac:dyDescent="0.2">
      <c r="B11" s="118" t="s">
        <v>6</v>
      </c>
      <c r="C11" s="16">
        <v>263222.09999999998</v>
      </c>
    </row>
    <row r="12" spans="2:3" x14ac:dyDescent="0.2">
      <c r="B12" s="118" t="s">
        <v>24</v>
      </c>
      <c r="C12" s="16">
        <v>127851.12</v>
      </c>
    </row>
    <row r="13" spans="2:3" x14ac:dyDescent="0.2">
      <c r="B13" s="118" t="s">
        <v>25</v>
      </c>
      <c r="C13" s="16">
        <v>11930.4</v>
      </c>
    </row>
    <row r="14" spans="2:3" x14ac:dyDescent="0.2">
      <c r="B14" s="118" t="s">
        <v>26</v>
      </c>
      <c r="C14" s="16">
        <v>22356.18</v>
      </c>
    </row>
    <row r="15" spans="2:3" x14ac:dyDescent="0.2">
      <c r="B15" s="118" t="s">
        <v>27</v>
      </c>
      <c r="C15" s="16">
        <v>15377.4</v>
      </c>
    </row>
    <row r="16" spans="2:3" x14ac:dyDescent="0.2">
      <c r="B16" s="118" t="s">
        <v>509</v>
      </c>
      <c r="C16" s="16">
        <v>19089</v>
      </c>
    </row>
    <row r="17" spans="2:3" x14ac:dyDescent="0.2">
      <c r="B17" s="118" t="s">
        <v>29</v>
      </c>
      <c r="C17" s="16">
        <v>40347</v>
      </c>
    </row>
    <row r="18" spans="2:3" x14ac:dyDescent="0.2">
      <c r="B18" s="118" t="s">
        <v>538</v>
      </c>
      <c r="C18" s="16">
        <v>815.4</v>
      </c>
    </row>
    <row r="19" spans="2:3" x14ac:dyDescent="0.2">
      <c r="B19" s="118" t="s">
        <v>30</v>
      </c>
      <c r="C19" s="16">
        <v>4983.4799999999996</v>
      </c>
    </row>
    <row r="20" spans="2:3" x14ac:dyDescent="0.2">
      <c r="B20" s="118" t="s">
        <v>492</v>
      </c>
      <c r="C20" s="16">
        <v>8947.7999999999993</v>
      </c>
    </row>
    <row r="21" spans="2:3" x14ac:dyDescent="0.2">
      <c r="B21" s="118" t="s">
        <v>510</v>
      </c>
      <c r="C21" s="16">
        <v>28950.48</v>
      </c>
    </row>
    <row r="22" spans="2:3" x14ac:dyDescent="0.2">
      <c r="B22" s="118" t="s">
        <v>511</v>
      </c>
      <c r="C22" s="16">
        <v>15547.68</v>
      </c>
    </row>
    <row r="23" spans="2:3" x14ac:dyDescent="0.2">
      <c r="B23" s="118" t="s">
        <v>512</v>
      </c>
      <c r="C23" s="16">
        <v>265816.26</v>
      </c>
    </row>
    <row r="24" spans="2:3" x14ac:dyDescent="0.2">
      <c r="B24" s="118" t="s">
        <v>513</v>
      </c>
      <c r="C24" s="16">
        <v>57390.12</v>
      </c>
    </row>
    <row r="25" spans="2:3" ht="13.5" customHeight="1" x14ac:dyDescent="0.2">
      <c r="B25" s="118" t="s">
        <v>514</v>
      </c>
      <c r="C25" s="16">
        <v>7253.1</v>
      </c>
    </row>
    <row r="26" spans="2:3" x14ac:dyDescent="0.2">
      <c r="B26" s="118" t="s">
        <v>34</v>
      </c>
      <c r="C26" s="16">
        <v>41363.1</v>
      </c>
    </row>
    <row r="27" spans="2:3" x14ac:dyDescent="0.2">
      <c r="B27" s="118" t="s">
        <v>35</v>
      </c>
      <c r="C27" s="16">
        <v>16485.84</v>
      </c>
    </row>
    <row r="28" spans="2:3" x14ac:dyDescent="0.2">
      <c r="B28" s="118" t="s">
        <v>14</v>
      </c>
      <c r="C28" s="16">
        <v>59667.12</v>
      </c>
    </row>
    <row r="29" spans="2:3" x14ac:dyDescent="0.2">
      <c r="B29" s="118" t="s">
        <v>36</v>
      </c>
      <c r="C29" s="16">
        <v>162450.09</v>
      </c>
    </row>
    <row r="30" spans="2:3" x14ac:dyDescent="0.2">
      <c r="B30" s="118" t="s">
        <v>37</v>
      </c>
      <c r="C30" s="16">
        <v>34913.699999999997</v>
      </c>
    </row>
    <row r="31" spans="2:3" x14ac:dyDescent="0.2">
      <c r="B31" s="118" t="s">
        <v>50</v>
      </c>
      <c r="C31" s="16">
        <v>7133.4</v>
      </c>
    </row>
    <row r="32" spans="2:3" x14ac:dyDescent="0.2">
      <c r="B32" s="118" t="s">
        <v>39</v>
      </c>
      <c r="C32" s="16">
        <v>46422</v>
      </c>
    </row>
    <row r="33" spans="2:3" x14ac:dyDescent="0.2">
      <c r="B33" s="118" t="s">
        <v>40</v>
      </c>
      <c r="C33" s="16">
        <v>23691.96</v>
      </c>
    </row>
    <row r="34" spans="2:3" x14ac:dyDescent="0.2">
      <c r="B34" s="118" t="s">
        <v>539</v>
      </c>
      <c r="C34" s="16">
        <v>34925.4</v>
      </c>
    </row>
    <row r="35" spans="2:3" x14ac:dyDescent="0.2">
      <c r="B35" s="118" t="s">
        <v>41</v>
      </c>
      <c r="C35" s="16">
        <v>63138.6</v>
      </c>
    </row>
    <row r="36" spans="2:3" x14ac:dyDescent="0.2">
      <c r="B36" s="118" t="s">
        <v>42</v>
      </c>
      <c r="C36" s="16">
        <v>66792.600000000006</v>
      </c>
    </row>
    <row r="37" spans="2:3" x14ac:dyDescent="0.2">
      <c r="B37" s="118" t="s">
        <v>43</v>
      </c>
      <c r="C37" s="16">
        <v>25598.7</v>
      </c>
    </row>
    <row r="38" spans="2:3" x14ac:dyDescent="0.2">
      <c r="B38" s="118" t="s">
        <v>44</v>
      </c>
      <c r="C38" s="16">
        <v>2793.6</v>
      </c>
    </row>
    <row r="39" spans="2:3" x14ac:dyDescent="0.2">
      <c r="B39" s="118" t="s">
        <v>45</v>
      </c>
      <c r="C39" s="16">
        <v>18383.400000000001</v>
      </c>
    </row>
    <row r="40" spans="2:3" x14ac:dyDescent="0.2">
      <c r="B40" s="118" t="s">
        <v>46</v>
      </c>
      <c r="C40" s="16">
        <v>65801.7</v>
      </c>
    </row>
    <row r="41" spans="2:3" x14ac:dyDescent="0.2">
      <c r="B41" s="118" t="s">
        <v>47</v>
      </c>
      <c r="C41" s="16">
        <v>60568.2</v>
      </c>
    </row>
    <row r="42" spans="2:3" x14ac:dyDescent="0.2">
      <c r="B42" s="118" t="s">
        <v>48</v>
      </c>
      <c r="C42" s="16">
        <v>43347.6</v>
      </c>
    </row>
    <row r="43" spans="2:3" x14ac:dyDescent="0.2">
      <c r="B43" s="118" t="s">
        <v>49</v>
      </c>
      <c r="C43" s="16">
        <v>61415.28</v>
      </c>
    </row>
    <row r="44" spans="2:3" x14ac:dyDescent="0.2">
      <c r="B44" s="118" t="s">
        <v>51</v>
      </c>
      <c r="C44" s="16">
        <v>53345.61</v>
      </c>
    </row>
    <row r="45" spans="2:3" ht="24" x14ac:dyDescent="0.2">
      <c r="B45" s="118" t="s">
        <v>515</v>
      </c>
      <c r="C45" s="16">
        <v>26029.35</v>
      </c>
    </row>
    <row r="46" spans="2:3" x14ac:dyDescent="0.2">
      <c r="B46" s="118" t="s">
        <v>53</v>
      </c>
      <c r="C46" s="16">
        <v>10990.08</v>
      </c>
    </row>
    <row r="47" spans="2:3" ht="24" x14ac:dyDescent="0.2">
      <c r="B47" s="118" t="s">
        <v>504</v>
      </c>
      <c r="C47" s="16">
        <v>25513.919999999998</v>
      </c>
    </row>
    <row r="48" spans="2:3" x14ac:dyDescent="0.2">
      <c r="B48" s="118" t="s">
        <v>516</v>
      </c>
      <c r="C48" s="16">
        <v>60400.35</v>
      </c>
    </row>
    <row r="49" spans="2:3" x14ac:dyDescent="0.2">
      <c r="B49" s="118" t="s">
        <v>517</v>
      </c>
      <c r="C49" s="16">
        <v>27641.52</v>
      </c>
    </row>
    <row r="50" spans="2:3" x14ac:dyDescent="0.2">
      <c r="B50" s="118" t="s">
        <v>518</v>
      </c>
      <c r="C50" s="16">
        <v>118118.52</v>
      </c>
    </row>
    <row r="51" spans="2:3" x14ac:dyDescent="0.2">
      <c r="B51" s="118" t="s">
        <v>57</v>
      </c>
      <c r="C51" s="16">
        <v>32336.28</v>
      </c>
    </row>
    <row r="52" spans="2:3" x14ac:dyDescent="0.2">
      <c r="B52" s="118" t="s">
        <v>519</v>
      </c>
      <c r="C52" s="16">
        <v>183368.88</v>
      </c>
    </row>
    <row r="53" spans="2:3" x14ac:dyDescent="0.2">
      <c r="B53" s="118" t="s">
        <v>59</v>
      </c>
      <c r="C53" s="16">
        <v>277107.39</v>
      </c>
    </row>
    <row r="54" spans="2:3" x14ac:dyDescent="0.2">
      <c r="B54" s="118" t="s">
        <v>520</v>
      </c>
      <c r="C54" s="16">
        <v>37352.25</v>
      </c>
    </row>
    <row r="55" spans="2:3" x14ac:dyDescent="0.2">
      <c r="B55" s="118" t="s">
        <v>521</v>
      </c>
      <c r="C55" s="16">
        <v>63858.83</v>
      </c>
    </row>
    <row r="56" spans="2:3" x14ac:dyDescent="0.2">
      <c r="B56" s="118" t="s">
        <v>522</v>
      </c>
      <c r="C56" s="16">
        <v>141909.29999999999</v>
      </c>
    </row>
    <row r="57" spans="2:3" x14ac:dyDescent="0.2">
      <c r="B57" s="118" t="s">
        <v>523</v>
      </c>
      <c r="C57" s="16">
        <v>12880.35</v>
      </c>
    </row>
    <row r="58" spans="2:3" x14ac:dyDescent="0.2">
      <c r="B58" s="118" t="s">
        <v>524</v>
      </c>
      <c r="C58" s="16">
        <v>2377.13</v>
      </c>
    </row>
    <row r="59" spans="2:3" x14ac:dyDescent="0.2">
      <c r="B59" s="118" t="s">
        <v>525</v>
      </c>
      <c r="C59" s="16">
        <v>94403.12</v>
      </c>
    </row>
    <row r="60" spans="2:3" x14ac:dyDescent="0.2">
      <c r="B60" s="118" t="s">
        <v>65</v>
      </c>
      <c r="C60" s="16">
        <v>83820.960000000006</v>
      </c>
    </row>
    <row r="61" spans="2:3" x14ac:dyDescent="0.2">
      <c r="B61" s="118" t="s">
        <v>66</v>
      </c>
      <c r="C61" s="16">
        <v>5139.72</v>
      </c>
    </row>
    <row r="62" spans="2:3" x14ac:dyDescent="0.2">
      <c r="B62" s="118" t="s">
        <v>67</v>
      </c>
      <c r="C62" s="16">
        <v>21306.240000000002</v>
      </c>
    </row>
    <row r="63" spans="2:3" s="8" customFormat="1" x14ac:dyDescent="0.2">
      <c r="B63" s="118" t="s">
        <v>68</v>
      </c>
      <c r="C63" s="16">
        <v>73151.100000000006</v>
      </c>
    </row>
    <row r="64" spans="2:3" s="8" customFormat="1" x14ac:dyDescent="0.2">
      <c r="B64" s="118" t="s">
        <v>526</v>
      </c>
      <c r="C64" s="16">
        <v>134254.79999999999</v>
      </c>
    </row>
    <row r="65" spans="2:3" x14ac:dyDescent="0.2">
      <c r="B65" s="118" t="s">
        <v>527</v>
      </c>
      <c r="C65" s="16">
        <v>288252.09000000003</v>
      </c>
    </row>
    <row r="66" spans="2:3" x14ac:dyDescent="0.2">
      <c r="B66" s="118" t="s">
        <v>528</v>
      </c>
      <c r="C66" s="16">
        <v>24458.58</v>
      </c>
    </row>
    <row r="67" spans="2:3" x14ac:dyDescent="0.2">
      <c r="B67" s="118" t="s">
        <v>529</v>
      </c>
      <c r="C67" s="16">
        <v>20147.63</v>
      </c>
    </row>
    <row r="68" spans="2:3" x14ac:dyDescent="0.2">
      <c r="B68" s="118" t="s">
        <v>530</v>
      </c>
      <c r="C68" s="16">
        <v>32973.300000000003</v>
      </c>
    </row>
    <row r="69" spans="2:3" x14ac:dyDescent="0.2">
      <c r="B69" s="118" t="s">
        <v>73</v>
      </c>
      <c r="C69" s="16">
        <v>60568.56</v>
      </c>
    </row>
    <row r="70" spans="2:3" ht="24" x14ac:dyDescent="0.2">
      <c r="B70" s="118" t="s">
        <v>401</v>
      </c>
      <c r="C70" s="16">
        <v>74081.52</v>
      </c>
    </row>
    <row r="71" spans="2:3" ht="24" x14ac:dyDescent="0.2">
      <c r="B71" s="118" t="s">
        <v>531</v>
      </c>
      <c r="C71" s="16">
        <v>28762.560000000001</v>
      </c>
    </row>
    <row r="72" spans="2:3" x14ac:dyDescent="0.2">
      <c r="B72" s="118" t="s">
        <v>532</v>
      </c>
      <c r="C72" s="16">
        <v>34652.25</v>
      </c>
    </row>
    <row r="73" spans="2:3" x14ac:dyDescent="0.2">
      <c r="B73" s="118" t="s">
        <v>76</v>
      </c>
      <c r="C73" s="16">
        <v>4947.3</v>
      </c>
    </row>
    <row r="74" spans="2:3" x14ac:dyDescent="0.2">
      <c r="B74" s="118" t="s">
        <v>77</v>
      </c>
      <c r="C74" s="16">
        <v>204671.07</v>
      </c>
    </row>
    <row r="75" spans="2:3" x14ac:dyDescent="0.2">
      <c r="B75" s="118" t="s">
        <v>78</v>
      </c>
      <c r="C75" s="16">
        <v>44305.65</v>
      </c>
    </row>
    <row r="76" spans="2:3" ht="24" x14ac:dyDescent="0.2">
      <c r="B76" s="118" t="s">
        <v>533</v>
      </c>
      <c r="C76" s="16">
        <v>5277.6</v>
      </c>
    </row>
    <row r="77" spans="2:3" x14ac:dyDescent="0.2">
      <c r="B77" s="118" t="s">
        <v>534</v>
      </c>
      <c r="C77" s="16">
        <v>36342</v>
      </c>
    </row>
    <row r="78" spans="2:3" ht="24" x14ac:dyDescent="0.2">
      <c r="B78" s="118" t="s">
        <v>367</v>
      </c>
      <c r="C78" s="16">
        <v>107086.41</v>
      </c>
    </row>
    <row r="79" spans="2:3" ht="24" x14ac:dyDescent="0.2">
      <c r="B79" s="118" t="s">
        <v>81</v>
      </c>
      <c r="C79" s="16">
        <v>308592</v>
      </c>
    </row>
    <row r="80" spans="2:3" ht="24" x14ac:dyDescent="0.2">
      <c r="B80" s="118" t="s">
        <v>535</v>
      </c>
      <c r="C80" s="16">
        <f>343842.75-167.85</f>
        <v>343674.9</v>
      </c>
    </row>
    <row r="81" spans="2:3" ht="24" x14ac:dyDescent="0.2">
      <c r="B81" s="118" t="s">
        <v>195</v>
      </c>
      <c r="C81" s="16">
        <v>2943</v>
      </c>
    </row>
    <row r="82" spans="2:3" x14ac:dyDescent="0.2">
      <c r="B82" s="118" t="s">
        <v>82</v>
      </c>
      <c r="C82" s="16">
        <v>10681.2</v>
      </c>
    </row>
    <row r="83" spans="2:3" x14ac:dyDescent="0.2">
      <c r="B83" s="118" t="s">
        <v>209</v>
      </c>
      <c r="C83" s="16">
        <v>9261</v>
      </c>
    </row>
    <row r="84" spans="2:3" x14ac:dyDescent="0.2">
      <c r="B84" s="154" t="s">
        <v>2</v>
      </c>
      <c r="C84" s="24">
        <v>3200.4</v>
      </c>
    </row>
    <row r="85" spans="2:3" ht="12.75" thickBot="1" x14ac:dyDescent="0.25">
      <c r="B85" s="116" t="s">
        <v>488</v>
      </c>
      <c r="C85" s="153">
        <f>SUM(C4:C84)</f>
        <v>4975228.7800000012</v>
      </c>
    </row>
    <row r="86" spans="2:3" x14ac:dyDescent="0.2">
      <c r="B86" s="113"/>
    </row>
    <row r="87" spans="2:3" x14ac:dyDescent="0.2">
      <c r="B87" s="113"/>
    </row>
    <row r="88" spans="2:3" x14ac:dyDescent="0.2">
      <c r="B88" s="113"/>
    </row>
    <row r="89" spans="2:3" x14ac:dyDescent="0.2">
      <c r="B89" s="113"/>
    </row>
    <row r="90" spans="2:3" x14ac:dyDescent="0.2">
      <c r="B90" s="113"/>
    </row>
    <row r="91" spans="2:3" x14ac:dyDescent="0.2">
      <c r="B91" s="113"/>
    </row>
    <row r="92" spans="2:3" x14ac:dyDescent="0.2">
      <c r="B92" s="113"/>
    </row>
    <row r="93" spans="2:3" x14ac:dyDescent="0.2">
      <c r="B93" s="113"/>
    </row>
    <row r="94" spans="2:3" x14ac:dyDescent="0.2">
      <c r="B94" s="113"/>
    </row>
    <row r="95" spans="2:3" x14ac:dyDescent="0.2">
      <c r="B95" s="113"/>
    </row>
    <row r="96" spans="2:3" x14ac:dyDescent="0.2">
      <c r="B96" s="113"/>
    </row>
    <row r="97" spans="2:2" x14ac:dyDescent="0.2">
      <c r="B97" s="113"/>
    </row>
    <row r="98" spans="2:2" x14ac:dyDescent="0.2">
      <c r="B98" s="113"/>
    </row>
    <row r="99" spans="2:2" x14ac:dyDescent="0.2">
      <c r="B99" s="113"/>
    </row>
    <row r="100" spans="2:2" x14ac:dyDescent="0.2">
      <c r="B100" s="113"/>
    </row>
    <row r="101" spans="2:2" x14ac:dyDescent="0.2">
      <c r="B101" s="113"/>
    </row>
    <row r="102" spans="2:2" x14ac:dyDescent="0.2">
      <c r="B102" s="113"/>
    </row>
    <row r="103" spans="2:2" x14ac:dyDescent="0.2">
      <c r="B103" s="113"/>
    </row>
    <row r="104" spans="2:2" x14ac:dyDescent="0.2">
      <c r="B104" s="113"/>
    </row>
    <row r="105" spans="2:2" x14ac:dyDescent="0.2">
      <c r="B105" s="113"/>
    </row>
    <row r="106" spans="2:2" x14ac:dyDescent="0.2">
      <c r="B106" s="113"/>
    </row>
    <row r="107" spans="2:2" x14ac:dyDescent="0.2">
      <c r="B107" s="113"/>
    </row>
    <row r="108" spans="2:2" x14ac:dyDescent="0.2">
      <c r="B108" s="113"/>
    </row>
    <row r="109" spans="2:2" x14ac:dyDescent="0.2">
      <c r="B109" s="113"/>
    </row>
    <row r="110" spans="2:2" x14ac:dyDescent="0.2">
      <c r="B110" s="113"/>
    </row>
    <row r="111" spans="2:2" x14ac:dyDescent="0.2">
      <c r="B111" s="113"/>
    </row>
    <row r="112" spans="2:2" x14ac:dyDescent="0.2">
      <c r="B112" s="113"/>
    </row>
    <row r="113" spans="2:2" x14ac:dyDescent="0.2">
      <c r="B113" s="113"/>
    </row>
    <row r="114" spans="2:2" x14ac:dyDescent="0.2">
      <c r="B114" s="113"/>
    </row>
    <row r="115" spans="2:2" x14ac:dyDescent="0.2">
      <c r="B115" s="113"/>
    </row>
    <row r="116" spans="2:2" x14ac:dyDescent="0.2">
      <c r="B116" s="113"/>
    </row>
    <row r="117" spans="2:2" x14ac:dyDescent="0.2">
      <c r="B117" s="113"/>
    </row>
    <row r="118" spans="2:2" x14ac:dyDescent="0.2">
      <c r="B118" s="113"/>
    </row>
    <row r="119" spans="2:2" x14ac:dyDescent="0.2">
      <c r="B119" s="113"/>
    </row>
    <row r="120" spans="2:2" x14ac:dyDescent="0.2">
      <c r="B120" s="113"/>
    </row>
    <row r="121" spans="2:2" x14ac:dyDescent="0.2">
      <c r="B121" s="113"/>
    </row>
    <row r="122" spans="2:2" x14ac:dyDescent="0.2">
      <c r="B122" s="113"/>
    </row>
    <row r="123" spans="2:2" x14ac:dyDescent="0.2">
      <c r="B123" s="113"/>
    </row>
    <row r="124" spans="2:2" x14ac:dyDescent="0.2">
      <c r="B124" s="113"/>
    </row>
    <row r="125" spans="2:2" x14ac:dyDescent="0.2">
      <c r="B125" s="113"/>
    </row>
    <row r="126" spans="2:2" x14ac:dyDescent="0.2">
      <c r="B126" s="113"/>
    </row>
    <row r="127" spans="2:2" x14ac:dyDescent="0.2">
      <c r="B127" s="113"/>
    </row>
    <row r="128" spans="2:2" x14ac:dyDescent="0.2">
      <c r="B128" s="113"/>
    </row>
    <row r="129" spans="2:2" x14ac:dyDescent="0.2">
      <c r="B129" s="113"/>
    </row>
    <row r="130" spans="2:2" x14ac:dyDescent="0.2">
      <c r="B130" s="113"/>
    </row>
    <row r="131" spans="2:2" x14ac:dyDescent="0.2">
      <c r="B131" s="113"/>
    </row>
    <row r="132" spans="2:2" x14ac:dyDescent="0.2">
      <c r="B132" s="113"/>
    </row>
    <row r="133" spans="2:2" x14ac:dyDescent="0.2">
      <c r="B133" s="113"/>
    </row>
    <row r="134" spans="2:2" x14ac:dyDescent="0.2">
      <c r="B134" s="113"/>
    </row>
    <row r="135" spans="2:2" x14ac:dyDescent="0.2">
      <c r="B135" s="113"/>
    </row>
    <row r="136" spans="2:2" x14ac:dyDescent="0.2">
      <c r="B136" s="113"/>
    </row>
    <row r="137" spans="2:2" x14ac:dyDescent="0.2">
      <c r="B137" s="113"/>
    </row>
    <row r="138" spans="2:2" x14ac:dyDescent="0.2">
      <c r="B138" s="113"/>
    </row>
    <row r="139" spans="2:2" x14ac:dyDescent="0.2">
      <c r="B139" s="113"/>
    </row>
    <row r="140" spans="2:2" x14ac:dyDescent="0.2">
      <c r="B140" s="113"/>
    </row>
    <row r="141" spans="2:2" x14ac:dyDescent="0.2">
      <c r="B141" s="113"/>
    </row>
    <row r="142" spans="2:2" x14ac:dyDescent="0.2">
      <c r="B142" s="113"/>
    </row>
    <row r="143" spans="2:2" x14ac:dyDescent="0.2">
      <c r="B143" s="113"/>
    </row>
    <row r="144" spans="2:2" x14ac:dyDescent="0.2">
      <c r="B144" s="113"/>
    </row>
    <row r="145" spans="2:2" x14ac:dyDescent="0.2">
      <c r="B145" s="113"/>
    </row>
    <row r="146" spans="2:2" x14ac:dyDescent="0.2">
      <c r="B146" s="113"/>
    </row>
    <row r="147" spans="2:2" x14ac:dyDescent="0.2">
      <c r="B147" s="113"/>
    </row>
    <row r="148" spans="2:2" x14ac:dyDescent="0.2">
      <c r="B148" s="113"/>
    </row>
    <row r="149" spans="2:2" x14ac:dyDescent="0.2">
      <c r="B149" s="113"/>
    </row>
    <row r="150" spans="2:2" x14ac:dyDescent="0.2">
      <c r="B150" s="113"/>
    </row>
    <row r="151" spans="2:2" x14ac:dyDescent="0.2">
      <c r="B151" s="113"/>
    </row>
    <row r="152" spans="2:2" x14ac:dyDescent="0.2">
      <c r="B152" s="113"/>
    </row>
    <row r="153" spans="2:2" x14ac:dyDescent="0.2">
      <c r="B153" s="113"/>
    </row>
    <row r="154" spans="2:2" x14ac:dyDescent="0.2">
      <c r="B154" s="113"/>
    </row>
    <row r="155" spans="2:2" x14ac:dyDescent="0.2">
      <c r="B155" s="113"/>
    </row>
    <row r="156" spans="2:2" x14ac:dyDescent="0.2">
      <c r="B156" s="113"/>
    </row>
    <row r="157" spans="2:2" x14ac:dyDescent="0.2">
      <c r="B157" s="113"/>
    </row>
    <row r="158" spans="2:2" x14ac:dyDescent="0.2">
      <c r="B158" s="113"/>
    </row>
    <row r="159" spans="2:2" x14ac:dyDescent="0.2">
      <c r="B159" s="113"/>
    </row>
    <row r="160" spans="2:2" x14ac:dyDescent="0.2">
      <c r="B160" s="113"/>
    </row>
    <row r="161" spans="2:2" x14ac:dyDescent="0.2">
      <c r="B161" s="113"/>
    </row>
    <row r="162" spans="2:2" x14ac:dyDescent="0.2">
      <c r="B162" s="113"/>
    </row>
    <row r="163" spans="2:2" x14ac:dyDescent="0.2">
      <c r="B163" s="113"/>
    </row>
    <row r="164" spans="2:2" x14ac:dyDescent="0.2">
      <c r="B164" s="113"/>
    </row>
    <row r="165" spans="2:2" x14ac:dyDescent="0.2">
      <c r="B165" s="113"/>
    </row>
    <row r="166" spans="2:2" x14ac:dyDescent="0.2">
      <c r="B166" s="113"/>
    </row>
    <row r="167" spans="2:2" x14ac:dyDescent="0.2">
      <c r="B167" s="113"/>
    </row>
    <row r="168" spans="2:2" x14ac:dyDescent="0.2">
      <c r="B168" s="113"/>
    </row>
    <row r="169" spans="2:2" x14ac:dyDescent="0.2">
      <c r="B169" s="113"/>
    </row>
    <row r="170" spans="2:2" x14ac:dyDescent="0.2">
      <c r="B170" s="113"/>
    </row>
    <row r="171" spans="2:2" x14ac:dyDescent="0.2">
      <c r="B171" s="113"/>
    </row>
    <row r="172" spans="2:2" x14ac:dyDescent="0.2">
      <c r="B172" s="113"/>
    </row>
    <row r="173" spans="2:2" x14ac:dyDescent="0.2">
      <c r="B173" s="113"/>
    </row>
    <row r="174" spans="2:2" x14ac:dyDescent="0.2">
      <c r="B174" s="113"/>
    </row>
    <row r="175" spans="2:2" x14ac:dyDescent="0.2">
      <c r="B175" s="113"/>
    </row>
    <row r="176" spans="2:2" x14ac:dyDescent="0.2">
      <c r="B176" s="113"/>
    </row>
    <row r="177" spans="2:2" x14ac:dyDescent="0.2">
      <c r="B177" s="113"/>
    </row>
    <row r="178" spans="2:2" x14ac:dyDescent="0.2">
      <c r="B178" s="113"/>
    </row>
    <row r="179" spans="2:2" x14ac:dyDescent="0.2">
      <c r="B179" s="113"/>
    </row>
    <row r="180" spans="2:2" x14ac:dyDescent="0.2">
      <c r="B180" s="113"/>
    </row>
    <row r="181" spans="2:2" x14ac:dyDescent="0.2">
      <c r="B181" s="113"/>
    </row>
    <row r="182" spans="2:2" x14ac:dyDescent="0.2">
      <c r="B182" s="113"/>
    </row>
    <row r="183" spans="2:2" x14ac:dyDescent="0.2">
      <c r="B183" s="113"/>
    </row>
    <row r="193" spans="2:2" x14ac:dyDescent="0.2">
      <c r="B193" s="113"/>
    </row>
    <row r="194" spans="2:2" x14ac:dyDescent="0.2">
      <c r="B194" s="113"/>
    </row>
    <row r="195" spans="2:2" x14ac:dyDescent="0.2">
      <c r="B195" s="113"/>
    </row>
    <row r="197" spans="2:2" x14ac:dyDescent="0.2">
      <c r="B197" s="113"/>
    </row>
    <row r="198" spans="2:2" x14ac:dyDescent="0.2">
      <c r="B198" s="113"/>
    </row>
    <row r="199" spans="2:2" x14ac:dyDescent="0.2">
      <c r="B199" s="113"/>
    </row>
    <row r="200" spans="2:2" x14ac:dyDescent="0.2">
      <c r="B200" s="113"/>
    </row>
    <row r="201" spans="2:2" x14ac:dyDescent="0.2">
      <c r="B201" s="113"/>
    </row>
    <row r="202" spans="2:2" x14ac:dyDescent="0.2">
      <c r="B202" s="113"/>
    </row>
    <row r="203" spans="2:2" x14ac:dyDescent="0.2">
      <c r="B203" s="113"/>
    </row>
    <row r="204" spans="2:2" x14ac:dyDescent="0.2">
      <c r="B204" s="113"/>
    </row>
    <row r="205" spans="2:2" x14ac:dyDescent="0.2">
      <c r="B205" s="113"/>
    </row>
    <row r="206" spans="2:2" x14ac:dyDescent="0.2">
      <c r="B206" s="113"/>
    </row>
    <row r="207" spans="2:2" x14ac:dyDescent="0.2">
      <c r="B207" s="113"/>
    </row>
    <row r="208" spans="2:2" x14ac:dyDescent="0.2">
      <c r="B208" s="113"/>
    </row>
    <row r="209" spans="2:2" x14ac:dyDescent="0.2">
      <c r="B209" s="113"/>
    </row>
    <row r="210" spans="2:2" x14ac:dyDescent="0.2">
      <c r="B210" s="113"/>
    </row>
    <row r="211" spans="2:2" x14ac:dyDescent="0.2">
      <c r="B211" s="113"/>
    </row>
    <row r="212" spans="2:2" x14ac:dyDescent="0.2">
      <c r="B212" s="113"/>
    </row>
    <row r="213" spans="2:2" x14ac:dyDescent="0.2">
      <c r="B213" s="113"/>
    </row>
    <row r="214" spans="2:2" x14ac:dyDescent="0.2">
      <c r="B214" s="113"/>
    </row>
    <row r="215" spans="2:2" x14ac:dyDescent="0.2">
      <c r="B215" s="113"/>
    </row>
    <row r="216" spans="2:2" x14ac:dyDescent="0.2">
      <c r="B216" s="113"/>
    </row>
    <row r="217" spans="2:2" x14ac:dyDescent="0.2">
      <c r="B217" s="113"/>
    </row>
    <row r="218" spans="2:2" x14ac:dyDescent="0.2">
      <c r="B218" s="113"/>
    </row>
    <row r="219" spans="2:2" x14ac:dyDescent="0.2">
      <c r="B219" s="113"/>
    </row>
    <row r="220" spans="2:2" x14ac:dyDescent="0.2">
      <c r="B220" s="113"/>
    </row>
    <row r="221" spans="2:2" x14ac:dyDescent="0.2">
      <c r="B221" s="113"/>
    </row>
    <row r="222" spans="2:2" x14ac:dyDescent="0.2">
      <c r="B222" s="113"/>
    </row>
    <row r="223" spans="2:2" x14ac:dyDescent="0.2">
      <c r="B223" s="113"/>
    </row>
    <row r="224" spans="2:2" x14ac:dyDescent="0.2">
      <c r="B224" s="113"/>
    </row>
    <row r="225" spans="2:2" x14ac:dyDescent="0.2">
      <c r="B225" s="113"/>
    </row>
    <row r="226" spans="2:2" x14ac:dyDescent="0.2">
      <c r="B226" s="113"/>
    </row>
    <row r="227" spans="2:2" x14ac:dyDescent="0.2">
      <c r="B227" s="113"/>
    </row>
    <row r="228" spans="2:2" x14ac:dyDescent="0.2">
      <c r="B228" s="113"/>
    </row>
    <row r="229" spans="2:2" x14ac:dyDescent="0.2">
      <c r="B229" s="113"/>
    </row>
    <row r="230" spans="2:2" x14ac:dyDescent="0.2">
      <c r="B230" s="113"/>
    </row>
    <row r="231" spans="2:2" x14ac:dyDescent="0.2">
      <c r="B231" s="113"/>
    </row>
    <row r="232" spans="2:2" x14ac:dyDescent="0.2">
      <c r="B232" s="113"/>
    </row>
    <row r="233" spans="2:2" x14ac:dyDescent="0.2">
      <c r="B233" s="113"/>
    </row>
    <row r="234" spans="2:2" x14ac:dyDescent="0.2">
      <c r="B234" s="113"/>
    </row>
    <row r="235" spans="2:2" x14ac:dyDescent="0.2">
      <c r="B235" s="113"/>
    </row>
    <row r="236" spans="2:2" x14ac:dyDescent="0.2">
      <c r="B236" s="113"/>
    </row>
    <row r="237" spans="2:2" x14ac:dyDescent="0.2">
      <c r="B237" s="113"/>
    </row>
    <row r="238" spans="2:2" x14ac:dyDescent="0.2">
      <c r="B238" s="113"/>
    </row>
    <row r="239" spans="2:2" x14ac:dyDescent="0.2">
      <c r="B239" s="113"/>
    </row>
    <row r="240" spans="2:2" x14ac:dyDescent="0.2">
      <c r="B240" s="113"/>
    </row>
    <row r="241" spans="2:2" x14ac:dyDescent="0.2">
      <c r="B241" s="113"/>
    </row>
    <row r="242" spans="2:2" x14ac:dyDescent="0.2">
      <c r="B242" s="113"/>
    </row>
    <row r="243" spans="2:2" x14ac:dyDescent="0.2">
      <c r="B243" s="113"/>
    </row>
    <row r="244" spans="2:2" x14ac:dyDescent="0.2">
      <c r="B244" s="113"/>
    </row>
    <row r="245" spans="2:2" x14ac:dyDescent="0.2">
      <c r="B245" s="113"/>
    </row>
    <row r="246" spans="2:2" x14ac:dyDescent="0.2">
      <c r="B246" s="113"/>
    </row>
    <row r="247" spans="2:2" x14ac:dyDescent="0.2">
      <c r="B247" s="113"/>
    </row>
    <row r="248" spans="2:2" x14ac:dyDescent="0.2">
      <c r="B248" s="113"/>
    </row>
    <row r="249" spans="2:2" x14ac:dyDescent="0.2">
      <c r="B249" s="113"/>
    </row>
    <row r="250" spans="2:2" x14ac:dyDescent="0.2">
      <c r="B250" s="113"/>
    </row>
    <row r="251" spans="2:2" x14ac:dyDescent="0.2">
      <c r="B251" s="113"/>
    </row>
    <row r="252" spans="2:2" x14ac:dyDescent="0.2">
      <c r="B252" s="113"/>
    </row>
    <row r="253" spans="2:2" x14ac:dyDescent="0.2">
      <c r="B253" s="113"/>
    </row>
    <row r="254" spans="2:2" x14ac:dyDescent="0.2">
      <c r="B254" s="113"/>
    </row>
    <row r="255" spans="2:2" x14ac:dyDescent="0.2">
      <c r="B255" s="113"/>
    </row>
    <row r="256" spans="2:2" x14ac:dyDescent="0.2">
      <c r="B256" s="113"/>
    </row>
    <row r="257" spans="2:2" x14ac:dyDescent="0.2">
      <c r="B257" s="113"/>
    </row>
    <row r="258" spans="2:2" x14ac:dyDescent="0.2">
      <c r="B258" s="113"/>
    </row>
    <row r="259" spans="2:2" x14ac:dyDescent="0.2">
      <c r="B259" s="113"/>
    </row>
    <row r="260" spans="2:2" x14ac:dyDescent="0.2">
      <c r="B260" s="113"/>
    </row>
    <row r="261" spans="2:2" x14ac:dyDescent="0.2">
      <c r="B261" s="113"/>
    </row>
    <row r="262" spans="2:2" x14ac:dyDescent="0.2">
      <c r="B262" s="113"/>
    </row>
    <row r="263" spans="2:2" x14ac:dyDescent="0.2">
      <c r="B263" s="113"/>
    </row>
    <row r="264" spans="2:2" x14ac:dyDescent="0.2">
      <c r="B264" s="113"/>
    </row>
    <row r="265" spans="2:2" x14ac:dyDescent="0.2">
      <c r="B265" s="113"/>
    </row>
    <row r="266" spans="2:2" x14ac:dyDescent="0.2">
      <c r="B266" s="113"/>
    </row>
    <row r="267" spans="2:2" x14ac:dyDescent="0.2">
      <c r="B267" s="113"/>
    </row>
    <row r="268" spans="2:2" x14ac:dyDescent="0.2">
      <c r="B268" s="113"/>
    </row>
    <row r="269" spans="2:2" x14ac:dyDescent="0.2">
      <c r="B269" s="115"/>
    </row>
    <row r="270" spans="2:2" x14ac:dyDescent="0.2">
      <c r="B270" s="113"/>
    </row>
    <row r="271" spans="2:2" x14ac:dyDescent="0.2">
      <c r="B271" s="113"/>
    </row>
    <row r="272" spans="2:2" x14ac:dyDescent="0.2">
      <c r="B272" s="113"/>
    </row>
    <row r="273" spans="2:2" x14ac:dyDescent="0.2">
      <c r="B273" s="113"/>
    </row>
    <row r="274" spans="2:2" x14ac:dyDescent="0.2">
      <c r="B274" s="113"/>
    </row>
    <row r="275" spans="2:2" x14ac:dyDescent="0.2">
      <c r="B275" s="113"/>
    </row>
    <row r="276" spans="2:2" x14ac:dyDescent="0.2">
      <c r="B276" s="113"/>
    </row>
    <row r="277" spans="2:2" x14ac:dyDescent="0.2">
      <c r="B277" s="113"/>
    </row>
    <row r="278" spans="2:2" x14ac:dyDescent="0.2">
      <c r="B278" s="113"/>
    </row>
    <row r="279" spans="2:2" x14ac:dyDescent="0.2">
      <c r="B279" s="113"/>
    </row>
    <row r="280" spans="2:2" x14ac:dyDescent="0.2">
      <c r="B280" s="113"/>
    </row>
    <row r="281" spans="2:2" x14ac:dyDescent="0.2">
      <c r="B281" s="113"/>
    </row>
    <row r="282" spans="2:2" x14ac:dyDescent="0.2">
      <c r="B282" s="113"/>
    </row>
    <row r="283" spans="2:2" x14ac:dyDescent="0.2">
      <c r="B283" s="113"/>
    </row>
    <row r="284" spans="2:2" x14ac:dyDescent="0.2">
      <c r="B284" s="113"/>
    </row>
    <row r="285" spans="2:2" x14ac:dyDescent="0.2">
      <c r="B285" s="113"/>
    </row>
    <row r="286" spans="2:2" x14ac:dyDescent="0.2">
      <c r="B286" s="113"/>
    </row>
    <row r="287" spans="2:2" x14ac:dyDescent="0.2">
      <c r="B287" s="113"/>
    </row>
    <row r="288" spans="2:2" x14ac:dyDescent="0.2">
      <c r="B288" s="113"/>
    </row>
    <row r="289" spans="2:2" x14ac:dyDescent="0.2">
      <c r="B289" s="113"/>
    </row>
    <row r="290" spans="2:2" x14ac:dyDescent="0.2">
      <c r="B290" s="113"/>
    </row>
    <row r="291" spans="2:2" x14ac:dyDescent="0.2">
      <c r="B291" s="113"/>
    </row>
    <row r="292" spans="2:2" x14ac:dyDescent="0.2">
      <c r="B292" s="113"/>
    </row>
    <row r="293" spans="2:2" x14ac:dyDescent="0.2">
      <c r="B293" s="113"/>
    </row>
    <row r="294" spans="2:2" x14ac:dyDescent="0.2">
      <c r="B294" s="113"/>
    </row>
    <row r="295" spans="2:2" x14ac:dyDescent="0.2">
      <c r="B295" s="113"/>
    </row>
    <row r="296" spans="2:2" x14ac:dyDescent="0.2">
      <c r="B296" s="113"/>
    </row>
    <row r="297" spans="2:2" x14ac:dyDescent="0.2">
      <c r="B297" s="113"/>
    </row>
    <row r="298" spans="2:2" x14ac:dyDescent="0.2">
      <c r="B298" s="113"/>
    </row>
    <row r="299" spans="2:2" x14ac:dyDescent="0.2">
      <c r="B299" s="113"/>
    </row>
    <row r="300" spans="2:2" x14ac:dyDescent="0.2">
      <c r="B300" s="113"/>
    </row>
    <row r="301" spans="2:2" x14ac:dyDescent="0.2">
      <c r="B301" s="113"/>
    </row>
    <row r="302" spans="2:2" x14ac:dyDescent="0.2">
      <c r="B302" s="113"/>
    </row>
    <row r="303" spans="2:2" x14ac:dyDescent="0.2">
      <c r="B303" s="113"/>
    </row>
    <row r="304" spans="2:2" x14ac:dyDescent="0.2">
      <c r="B304" s="113"/>
    </row>
    <row r="305" spans="2:2" x14ac:dyDescent="0.2">
      <c r="B305" s="113"/>
    </row>
    <row r="306" spans="2:2" x14ac:dyDescent="0.2">
      <c r="B306" s="113"/>
    </row>
    <row r="307" spans="2:2" x14ac:dyDescent="0.2">
      <c r="B307" s="113"/>
    </row>
    <row r="308" spans="2:2" x14ac:dyDescent="0.2">
      <c r="B308" s="113"/>
    </row>
    <row r="309" spans="2:2" x14ac:dyDescent="0.2">
      <c r="B309" s="113"/>
    </row>
    <row r="310" spans="2:2" x14ac:dyDescent="0.2">
      <c r="B310" s="113"/>
    </row>
    <row r="311" spans="2:2" x14ac:dyDescent="0.2">
      <c r="B311" s="113"/>
    </row>
    <row r="312" spans="2:2" x14ac:dyDescent="0.2">
      <c r="B312" s="113"/>
    </row>
    <row r="313" spans="2:2" x14ac:dyDescent="0.2">
      <c r="B313" s="113"/>
    </row>
    <row r="314" spans="2:2" x14ac:dyDescent="0.2">
      <c r="B314" s="113"/>
    </row>
    <row r="315" spans="2:2" x14ac:dyDescent="0.2">
      <c r="B315" s="113"/>
    </row>
    <row r="316" spans="2:2" x14ac:dyDescent="0.2">
      <c r="B316" s="113"/>
    </row>
    <row r="317" spans="2:2" x14ac:dyDescent="0.2">
      <c r="B317" s="113"/>
    </row>
    <row r="318" spans="2:2" x14ac:dyDescent="0.2">
      <c r="B318" s="113"/>
    </row>
    <row r="319" spans="2:2" x14ac:dyDescent="0.2">
      <c r="B319" s="113"/>
    </row>
    <row r="320" spans="2:2" x14ac:dyDescent="0.2">
      <c r="B320" s="113"/>
    </row>
    <row r="321" spans="2:2" x14ac:dyDescent="0.2">
      <c r="B321" s="113"/>
    </row>
    <row r="322" spans="2:2" x14ac:dyDescent="0.2">
      <c r="B322" s="113"/>
    </row>
    <row r="323" spans="2:2" x14ac:dyDescent="0.2">
      <c r="B323" s="113"/>
    </row>
    <row r="324" spans="2:2" x14ac:dyDescent="0.2">
      <c r="B324" s="113"/>
    </row>
    <row r="325" spans="2:2" x14ac:dyDescent="0.2">
      <c r="B325" s="113"/>
    </row>
    <row r="326" spans="2:2" x14ac:dyDescent="0.2">
      <c r="B326" s="113"/>
    </row>
    <row r="327" spans="2:2" x14ac:dyDescent="0.2">
      <c r="B327" s="113"/>
    </row>
    <row r="328" spans="2:2" x14ac:dyDescent="0.2">
      <c r="B328" s="113"/>
    </row>
    <row r="329" spans="2:2" x14ac:dyDescent="0.2">
      <c r="B329" s="113"/>
    </row>
    <row r="330" spans="2:2" x14ac:dyDescent="0.2">
      <c r="B330" s="113"/>
    </row>
    <row r="331" spans="2:2" x14ac:dyDescent="0.2">
      <c r="B331" s="113"/>
    </row>
    <row r="332" spans="2:2" x14ac:dyDescent="0.2">
      <c r="B332" s="113"/>
    </row>
    <row r="333" spans="2:2" x14ac:dyDescent="0.2">
      <c r="B333" s="113"/>
    </row>
    <row r="334" spans="2:2" x14ac:dyDescent="0.2">
      <c r="B334" s="113"/>
    </row>
    <row r="335" spans="2:2" x14ac:dyDescent="0.2">
      <c r="B335" s="113"/>
    </row>
    <row r="336" spans="2:2" x14ac:dyDescent="0.2">
      <c r="B336" s="113"/>
    </row>
    <row r="337" spans="2:2" x14ac:dyDescent="0.2">
      <c r="B337" s="113"/>
    </row>
    <row r="338" spans="2:2" x14ac:dyDescent="0.2">
      <c r="B338" s="113"/>
    </row>
    <row r="339" spans="2:2" x14ac:dyDescent="0.2">
      <c r="B339" s="113"/>
    </row>
    <row r="340" spans="2:2" x14ac:dyDescent="0.2">
      <c r="B340" s="113"/>
    </row>
    <row r="341" spans="2:2" x14ac:dyDescent="0.2">
      <c r="B341" s="113"/>
    </row>
    <row r="342" spans="2:2" x14ac:dyDescent="0.2">
      <c r="B342" s="113"/>
    </row>
    <row r="343" spans="2:2" x14ac:dyDescent="0.2">
      <c r="B343" s="113"/>
    </row>
    <row r="344" spans="2:2" x14ac:dyDescent="0.2">
      <c r="B344" s="113"/>
    </row>
    <row r="345" spans="2:2" x14ac:dyDescent="0.2">
      <c r="B345" s="113"/>
    </row>
    <row r="346" spans="2:2" x14ac:dyDescent="0.2">
      <c r="B346" s="113"/>
    </row>
    <row r="347" spans="2:2" x14ac:dyDescent="0.2">
      <c r="B347" s="113"/>
    </row>
    <row r="348" spans="2:2" x14ac:dyDescent="0.2">
      <c r="B348" s="113"/>
    </row>
    <row r="349" spans="2:2" x14ac:dyDescent="0.2">
      <c r="B349" s="113"/>
    </row>
    <row r="350" spans="2:2" x14ac:dyDescent="0.2">
      <c r="B350" s="113"/>
    </row>
    <row r="351" spans="2:2" x14ac:dyDescent="0.2">
      <c r="B351" s="113"/>
    </row>
    <row r="352" spans="2:2" x14ac:dyDescent="0.2">
      <c r="B352" s="113"/>
    </row>
    <row r="353" spans="2:2" x14ac:dyDescent="0.2">
      <c r="B353" s="113"/>
    </row>
    <row r="354" spans="2:2" x14ac:dyDescent="0.2">
      <c r="B354" s="113"/>
    </row>
    <row r="355" spans="2:2" x14ac:dyDescent="0.2">
      <c r="B355" s="113"/>
    </row>
    <row r="356" spans="2:2" x14ac:dyDescent="0.2">
      <c r="B356" s="113"/>
    </row>
    <row r="357" spans="2:2" x14ac:dyDescent="0.2">
      <c r="B357" s="113"/>
    </row>
    <row r="358" spans="2:2" x14ac:dyDescent="0.2">
      <c r="B358" s="113"/>
    </row>
    <row r="359" spans="2:2" x14ac:dyDescent="0.2">
      <c r="B359" s="113"/>
    </row>
    <row r="360" spans="2:2" x14ac:dyDescent="0.2">
      <c r="B360" s="113"/>
    </row>
    <row r="361" spans="2:2" x14ac:dyDescent="0.2">
      <c r="B361" s="113"/>
    </row>
    <row r="362" spans="2:2" x14ac:dyDescent="0.2">
      <c r="B362" s="113"/>
    </row>
    <row r="363" spans="2:2" x14ac:dyDescent="0.2">
      <c r="B363" s="113"/>
    </row>
    <row r="364" spans="2:2" x14ac:dyDescent="0.2">
      <c r="B364" s="113"/>
    </row>
    <row r="365" spans="2:2" x14ac:dyDescent="0.2">
      <c r="B365" s="113"/>
    </row>
    <row r="366" spans="2:2" x14ac:dyDescent="0.2">
      <c r="B366" s="113"/>
    </row>
    <row r="367" spans="2:2" x14ac:dyDescent="0.2">
      <c r="B367" s="113"/>
    </row>
    <row r="368" spans="2:2" x14ac:dyDescent="0.2">
      <c r="B368" s="113"/>
    </row>
    <row r="369" spans="2:2" x14ac:dyDescent="0.2">
      <c r="B369" s="113"/>
    </row>
    <row r="370" spans="2:2" x14ac:dyDescent="0.2">
      <c r="B370" s="113"/>
    </row>
    <row r="371" spans="2:2" x14ac:dyDescent="0.2">
      <c r="B371" s="113"/>
    </row>
    <row r="372" spans="2:2" x14ac:dyDescent="0.2">
      <c r="B372" s="113"/>
    </row>
    <row r="373" spans="2:2" x14ac:dyDescent="0.2">
      <c r="B373" s="113"/>
    </row>
    <row r="374" spans="2:2" x14ac:dyDescent="0.2">
      <c r="B374" s="113"/>
    </row>
    <row r="375" spans="2:2" x14ac:dyDescent="0.2">
      <c r="B375" s="113"/>
    </row>
    <row r="376" spans="2:2" x14ac:dyDescent="0.2">
      <c r="B376" s="113"/>
    </row>
    <row r="377" spans="2:2" x14ac:dyDescent="0.2">
      <c r="B377" s="113"/>
    </row>
    <row r="378" spans="2:2" x14ac:dyDescent="0.2">
      <c r="B378" s="113"/>
    </row>
    <row r="379" spans="2:2" x14ac:dyDescent="0.2">
      <c r="B379" s="113"/>
    </row>
    <row r="380" spans="2:2" x14ac:dyDescent="0.2">
      <c r="B380" s="113"/>
    </row>
    <row r="381" spans="2:2" x14ac:dyDescent="0.2">
      <c r="B381" s="113"/>
    </row>
    <row r="382" spans="2:2" x14ac:dyDescent="0.2">
      <c r="B382" s="113"/>
    </row>
    <row r="383" spans="2:2" x14ac:dyDescent="0.2">
      <c r="B383" s="113"/>
    </row>
    <row r="384" spans="2:2" x14ac:dyDescent="0.2">
      <c r="B384" s="113"/>
    </row>
    <row r="393" spans="3:3" x14ac:dyDescent="0.2">
      <c r="C393" s="54">
        <v>4567772.99</v>
      </c>
    </row>
  </sheetData>
  <autoFilter ref="B3:C3" xr:uid="{8B6A9FD2-11A9-4CA9-B597-B139F8B73674}"/>
  <sortState xmlns:xlrd2="http://schemas.microsoft.com/office/spreadsheetml/2017/richdata2" ref="B32:C43">
    <sortCondition ref="B32:B43"/>
  </sortState>
  <dataConsolidate topLabels="1">
    <dataRefs count="1">
      <dataRef ref="B3:C392" sheet="Valoare pe furnizor " r:id="rId1"/>
    </dataRefs>
  </dataConsolidate>
  <mergeCells count="1">
    <mergeCell ref="B1:C1"/>
  </mergeCells>
  <pageMargins left="0.5" right="0.25" top="0.25" bottom="0.25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 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2024-01-15T07:54:49Z</dcterms:modified>
</cp:coreProperties>
</file>