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5281" windowWidth="15480" windowHeight="9495" activeTab="0"/>
  </bookViews>
  <sheets>
    <sheet name="INGR.LA DOM." sheetId="1" r:id="rId1"/>
  </sheets>
  <definedNames>
    <definedName name="_xlnm.Print_Area" localSheetId="0">'INGR.LA DOM.'!$A$1:$J$113</definedName>
    <definedName name="_xlnm.Print_Titles" localSheetId="0">'INGR.LA DOM.'!$11:$12</definedName>
  </definedNames>
  <calcPr fullCalcOnLoad="1"/>
</workbook>
</file>

<file path=xl/sharedStrings.xml><?xml version="1.0" encoding="utf-8"?>
<sst xmlns="http://schemas.openxmlformats.org/spreadsheetml/2006/main" count="71" uniqueCount="50">
  <si>
    <t>FURNIZORI INGRIJIRI LA DOMICILIU</t>
  </si>
  <si>
    <t>CONF. NORME</t>
  </si>
  <si>
    <t>Denumirea furnizorului ..........................</t>
  </si>
  <si>
    <t>Sediul social........................................</t>
  </si>
  <si>
    <t>punct de lucru .............................................</t>
  </si>
  <si>
    <t>NUME ȘI PRENUME</t>
  </si>
  <si>
    <t>medic de specialitate clinică</t>
  </si>
  <si>
    <t>medic de medicină generală</t>
  </si>
  <si>
    <t>fizioterapeut</t>
  </si>
  <si>
    <t>logoped</t>
  </si>
  <si>
    <t>NR. ORE/
SAPT. Conf contr individ mca</t>
  </si>
  <si>
    <t>Nr. crt</t>
  </si>
  <si>
    <t>NORMA INTREAGA</t>
  </si>
  <si>
    <t>Pentru personalul care îşi desfăşoară activitatea cu contract individual de muncă de cel puțin 6 luni la furnizor, se acordă un punctaj suplimentar de 2 puncte/persoană.</t>
  </si>
  <si>
    <t>A.</t>
  </si>
  <si>
    <t>B.</t>
  </si>
  <si>
    <t>C.</t>
  </si>
  <si>
    <t>asistenți medicali</t>
  </si>
  <si>
    <t>pentru asistentul medical, NU se acordă punctaj pentru mai puţin de jumătate de normă.</t>
  </si>
  <si>
    <t>D.</t>
  </si>
  <si>
    <t>se mai adauga randuri, daca aveti mai mult de patru fizoterapeuti</t>
  </si>
  <si>
    <t>E.</t>
  </si>
  <si>
    <t>Nr. puncte pt o norma intreaga</t>
  </si>
  <si>
    <t xml:space="preserve">În vederea stabilirii valorii de contract personalul este punctat proporţional cu timpul lucrat la furnizor. Punctajul se acordă pentru fiecare persoană din personalul medico-sanitar care îşi desfăşoară activitatea întro formă legală la furnizor cu normă întreagă; pentru cei cu normă parţială se acordă unităţi proporţionale cu fracţiunea de normă lucrată, iar pentru asistentul medical nu se acordă punctaj pentru mai puţin de jumătate de normă. Pentru personalul care depăşeşte o normă întreagă se acordă punctaj şi pentru fracţiunea de normă lucrată ce depăşeşte norma întreagă. Pentru personalul care îşi desfăşoară activitatea cu contract individual de muncă de cel puțin 6 luni la furnizor, se acordă un punctaj suplimentar de 2 puncte/persoană. </t>
  </si>
  <si>
    <t>2. medic de medicină generală 18 puncte;</t>
  </si>
  <si>
    <t xml:space="preserve">3. asistenţi medicali 13 puncte; </t>
  </si>
  <si>
    <t>4. fizioterapeut 13 puncte;</t>
  </si>
  <si>
    <t>5. logoped 13 puncte;</t>
  </si>
  <si>
    <t xml:space="preserve">1. medic de specialitate clinică 20 puncte;   </t>
  </si>
  <si>
    <t>pentru un asistent medical - 40 ore/săptămână (8 ore/zi x 5 zile/săptămână)</t>
  </si>
  <si>
    <t>pentru un fizioterapeut - 35 ore/săptămână (7 ore/zi x 5 zile/săptămână)</t>
  </si>
  <si>
    <t>pentru un logoped - 35 ore/săptămână (7 ore/zi x 5 zile/săptămână)</t>
  </si>
  <si>
    <t xml:space="preserve">pentru un medic - 35 ore/săptămână (7 ore x 5 zile/săptămână) </t>
  </si>
  <si>
    <t>TOTAL punctaj</t>
  </si>
  <si>
    <t xml:space="preserve"> Se consideră o normă întreagă astfel:</t>
  </si>
  <si>
    <t>Reprezentantul legal al furnizorului</t>
  </si>
  <si>
    <t>semnatura electronica extinsa / calificata</t>
  </si>
  <si>
    <t>Data</t>
  </si>
  <si>
    <t>se adauga randuri, daca aveti mai mult de patru logopezi</t>
  </si>
  <si>
    <r>
      <t xml:space="preserve">Data reper pt calcul 6 luni angajare la furnizor ZZ/LL/AN - </t>
    </r>
    <r>
      <rPr>
        <b/>
        <sz val="12"/>
        <color indexed="10"/>
        <rFont val="Times New Roman"/>
        <family val="1"/>
      </rPr>
      <t>NU MODIFICATI DATA INSCRISA IN COLOANA</t>
    </r>
  </si>
  <si>
    <r>
      <rPr>
        <b/>
        <sz val="12"/>
        <rFont val="Times New Roman"/>
        <family val="1"/>
      </rPr>
      <t>NORMA</t>
    </r>
    <r>
      <rPr>
        <b/>
        <sz val="12"/>
        <color indexed="10"/>
        <rFont val="Times New Roman"/>
        <family val="1"/>
      </rPr>
      <t xml:space="preserve"> Coloana contine formule - NU MODIFICATI</t>
    </r>
  </si>
  <si>
    <r>
      <rPr>
        <b/>
        <sz val="12"/>
        <rFont val="Times New Roman"/>
        <family val="1"/>
      </rPr>
      <t>Nr. Pcte</t>
    </r>
    <r>
      <rPr>
        <b/>
        <sz val="12"/>
        <color indexed="10"/>
        <rFont val="Times New Roman"/>
        <family val="1"/>
      </rPr>
      <t xml:space="preserve"> Coloana contine formule - NU MODIFICATI</t>
    </r>
  </si>
  <si>
    <t>se adauga randuri, daca aveti mai mult de patru medici</t>
  </si>
  <si>
    <t>se adauga randuri, daca aveti mai mult de patru asistenti</t>
  </si>
  <si>
    <t xml:space="preserve">SITUATIA PERSONALULUI ANGAJAT </t>
  </si>
  <si>
    <r>
      <t xml:space="preserve">Data angajarii la furnizor ZZ/LL/AN - </t>
    </r>
    <r>
      <rPr>
        <b/>
        <sz val="12"/>
        <color indexed="14"/>
        <rFont val="Times New Roman"/>
        <family val="1"/>
      </rPr>
      <t>inscrieti datele din tabelele 49A, 49B, 49C</t>
    </r>
  </si>
  <si>
    <t>NOTĂ 1</t>
  </si>
  <si>
    <t>NOTĂ  2</t>
  </si>
  <si>
    <r>
      <t xml:space="preserve">Randul </t>
    </r>
    <r>
      <rPr>
        <b/>
        <sz val="10"/>
        <color indexed="8"/>
        <rFont val="Arial"/>
        <family val="2"/>
      </rPr>
      <t>"Pentru personalul care îşi desfăşoară activitatea cu contract individual de muncă de cel puțin 6 luni la furnizor, se acordă un punctaj suplimentar de</t>
    </r>
  </si>
  <si>
    <r>
      <rPr>
        <b/>
        <sz val="10"/>
        <rFont val="Arial"/>
        <family val="2"/>
      </rPr>
      <t xml:space="preserve">2 puncte/persoană" - </t>
    </r>
    <r>
      <rPr>
        <sz val="10"/>
        <rFont val="Arial"/>
        <family val="2"/>
      </rPr>
      <t xml:space="preserve">pentru toate categoriile de personal, cu exceptia </t>
    </r>
    <r>
      <rPr>
        <b/>
        <sz val="10"/>
        <rFont val="Arial"/>
        <family val="2"/>
      </rPr>
      <t>ASISTENTI MEDICALI cu mai putin de 1/2 norma lucru</t>
    </r>
    <r>
      <rPr>
        <sz val="10"/>
        <rFont val="Arial"/>
        <family val="2"/>
      </rPr>
      <t>, col. 4 se va completa DOAR daca persoana are CIM</t>
    </r>
  </si>
</sst>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8]d\ mmmm\ yyyy"/>
    <numFmt numFmtId="173" formatCode="[$-418]d\-mmm\-yy;@"/>
    <numFmt numFmtId="174" formatCode="dd/mm/yy;@"/>
    <numFmt numFmtId="175" formatCode="[$-409]dddd\,\ mmmm\ dd\,\ yyyy"/>
    <numFmt numFmtId="176" formatCode="[$-409]h:mm:ss\ AM/PM"/>
    <numFmt numFmtId="177" formatCode="[$-409]dddd\,\ mmmm\ d\,\ yyyy"/>
    <numFmt numFmtId="178" formatCode="#,##0.000"/>
    <numFmt numFmtId="179" formatCode="#,##0.0000"/>
    <numFmt numFmtId="180" formatCode="#,##0.00000"/>
    <numFmt numFmtId="181" formatCode="#,##0.000000"/>
    <numFmt numFmtId="182" formatCode="#,##0.0000000"/>
    <numFmt numFmtId="183" formatCode="#,##0.00000000"/>
    <numFmt numFmtId="184" formatCode="0.0"/>
    <numFmt numFmtId="185" formatCode="0.000"/>
    <numFmt numFmtId="186" formatCode="0.000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409]dd\-mmm\-yy;@"/>
    <numFmt numFmtId="193" formatCode="mmm\-yyyy"/>
  </numFmts>
  <fonts count="64">
    <font>
      <sz val="10"/>
      <name val="Arial"/>
      <family val="0"/>
    </font>
    <font>
      <b/>
      <sz val="10"/>
      <name val="Arial"/>
      <family val="2"/>
    </font>
    <font>
      <sz val="8"/>
      <name val="Arial"/>
      <family val="2"/>
    </font>
    <font>
      <u val="single"/>
      <sz val="11.5"/>
      <color indexed="12"/>
      <name val="Arial"/>
      <family val="2"/>
    </font>
    <font>
      <u val="single"/>
      <sz val="11.5"/>
      <color indexed="36"/>
      <name val="Arial"/>
      <family val="2"/>
    </font>
    <font>
      <b/>
      <sz val="10"/>
      <name val="Arial Narrow"/>
      <family val="2"/>
    </font>
    <font>
      <sz val="10"/>
      <name val="Arial Narrow"/>
      <family val="2"/>
    </font>
    <font>
      <sz val="10"/>
      <name val="Times New Roman"/>
      <family val="1"/>
    </font>
    <font>
      <b/>
      <sz val="10"/>
      <name val="Times New Roman"/>
      <family val="1"/>
    </font>
    <font>
      <sz val="12"/>
      <name val="Times New Roman"/>
      <family val="1"/>
    </font>
    <font>
      <b/>
      <sz val="12"/>
      <name val="Times New Roman"/>
      <family val="1"/>
    </font>
    <font>
      <b/>
      <sz val="16"/>
      <name val="Times New Roman"/>
      <family val="1"/>
    </font>
    <font>
      <sz val="16"/>
      <name val="Times New Roman"/>
      <family val="1"/>
    </font>
    <font>
      <b/>
      <sz val="16"/>
      <name val="Arial Narrow"/>
      <family val="2"/>
    </font>
    <font>
      <sz val="16"/>
      <name val="Arial Narrow"/>
      <family val="2"/>
    </font>
    <font>
      <b/>
      <sz val="12"/>
      <color indexed="10"/>
      <name val="Times New Roman"/>
      <family val="1"/>
    </font>
    <font>
      <b/>
      <sz val="12"/>
      <color indexed="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b/>
      <sz val="14"/>
      <color indexed="14"/>
      <name val="Arial"/>
      <family val="2"/>
    </font>
    <font>
      <b/>
      <sz val="12"/>
      <color indexed="8"/>
      <name val="Times New Roman"/>
      <family val="1"/>
    </font>
    <font>
      <sz val="10"/>
      <color indexed="8"/>
      <name val="Arial"/>
      <family val="2"/>
    </font>
    <font>
      <b/>
      <sz val="10"/>
      <color indexed="14"/>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2"/>
      <color rgb="FFFF33CC"/>
      <name val="Times New Roman"/>
      <family val="1"/>
    </font>
    <font>
      <b/>
      <sz val="12"/>
      <color rgb="FFFF0000"/>
      <name val="Times New Roman"/>
      <family val="1"/>
    </font>
    <font>
      <b/>
      <sz val="14"/>
      <color rgb="FFFF0066"/>
      <name val="Arial"/>
      <family val="2"/>
    </font>
    <font>
      <b/>
      <sz val="12"/>
      <color theme="1"/>
      <name val="Times New Roman"/>
      <family val="1"/>
    </font>
    <font>
      <sz val="10"/>
      <color theme="1"/>
      <name val="Arial"/>
      <family val="2"/>
    </font>
    <font>
      <b/>
      <sz val="10"/>
      <color rgb="FFFF33CC"/>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99FF"/>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5">
    <xf numFmtId="0" fontId="0" fillId="0" borderId="0" xfId="0" applyAlignment="1">
      <alignment/>
    </xf>
    <xf numFmtId="0" fontId="6" fillId="0" borderId="0" xfId="0" applyFont="1" applyFill="1" applyAlignment="1">
      <alignment vertical="center"/>
    </xf>
    <xf numFmtId="0" fontId="5" fillId="0" borderId="0" xfId="0" applyFont="1" applyFill="1" applyAlignment="1">
      <alignment vertical="center"/>
    </xf>
    <xf numFmtId="0" fontId="6" fillId="0" borderId="0" xfId="0" applyFont="1" applyFill="1" applyBorder="1" applyAlignment="1">
      <alignment vertical="center"/>
    </xf>
    <xf numFmtId="0" fontId="0" fillId="0" borderId="0" xfId="0" applyFont="1" applyAlignment="1">
      <alignment/>
    </xf>
    <xf numFmtId="0" fontId="7" fillId="0" borderId="0" xfId="0" applyFont="1" applyFill="1" applyAlignment="1">
      <alignment vertical="center" wrapText="1"/>
    </xf>
    <xf numFmtId="0" fontId="7" fillId="0" borderId="0" xfId="0" applyFont="1" applyFill="1" applyAlignment="1">
      <alignment vertical="center"/>
    </xf>
    <xf numFmtId="184" fontId="7" fillId="0" borderId="0" xfId="0" applyNumberFormat="1" applyFont="1" applyFill="1" applyAlignment="1">
      <alignment horizontal="right" vertical="center"/>
    </xf>
    <xf numFmtId="2" fontId="7" fillId="0" borderId="0" xfId="0" applyNumberFormat="1"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wrapText="1"/>
    </xf>
    <xf numFmtId="184" fontId="7" fillId="0" borderId="0" xfId="0" applyNumberFormat="1" applyFont="1" applyFill="1" applyAlignment="1">
      <alignmen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184" fontId="10"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3"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wrapText="1"/>
    </xf>
    <xf numFmtId="0" fontId="11" fillId="0" borderId="0" xfId="0" applyFont="1" applyFill="1" applyAlignment="1">
      <alignment vertical="center"/>
    </xf>
    <xf numFmtId="0" fontId="12" fillId="0" borderId="0" xfId="57" applyFont="1">
      <alignment/>
      <protection/>
    </xf>
    <xf numFmtId="0" fontId="12" fillId="0" borderId="0" xfId="0" applyFont="1" applyAlignment="1">
      <alignment/>
    </xf>
    <xf numFmtId="0" fontId="9" fillId="0" borderId="0" xfId="0" applyFont="1" applyFill="1" applyAlignment="1">
      <alignment vertical="center"/>
    </xf>
    <xf numFmtId="184" fontId="9" fillId="0" borderId="0" xfId="0" applyNumberFormat="1" applyFont="1" applyFill="1" applyAlignment="1">
      <alignment horizontal="right" vertical="center"/>
    </xf>
    <xf numFmtId="2" fontId="9" fillId="0" borderId="0" xfId="0" applyNumberFormat="1" applyFont="1" applyFill="1" applyAlignment="1">
      <alignment vertical="center"/>
    </xf>
    <xf numFmtId="0" fontId="7" fillId="0" borderId="10" xfId="0" applyFont="1" applyFill="1" applyBorder="1" applyAlignment="1">
      <alignment vertical="center"/>
    </xf>
    <xf numFmtId="0" fontId="7" fillId="0" borderId="10" xfId="0" applyFont="1" applyFill="1" applyBorder="1" applyAlignment="1">
      <alignment vertical="center" wrapText="1"/>
    </xf>
    <xf numFmtId="184" fontId="7" fillId="0" borderId="10" xfId="0" applyNumberFormat="1" applyFont="1" applyFill="1" applyBorder="1" applyAlignment="1">
      <alignment horizontal="right" vertical="center"/>
    </xf>
    <xf numFmtId="2" fontId="7" fillId="0" borderId="10" xfId="0" applyNumberFormat="1" applyFont="1" applyFill="1" applyBorder="1" applyAlignment="1">
      <alignment vertical="center"/>
    </xf>
    <xf numFmtId="0" fontId="8" fillId="0" borderId="10" xfId="0" applyFont="1" applyFill="1" applyBorder="1" applyAlignment="1">
      <alignment vertical="center"/>
    </xf>
    <xf numFmtId="0" fontId="9" fillId="0" borderId="10" xfId="0" applyFont="1" applyFill="1" applyBorder="1" applyAlignment="1">
      <alignment vertical="center"/>
    </xf>
    <xf numFmtId="184" fontId="9" fillId="0" borderId="10" xfId="0" applyNumberFormat="1" applyFont="1" applyFill="1" applyBorder="1" applyAlignment="1">
      <alignment horizontal="right" vertical="center"/>
    </xf>
    <xf numFmtId="2" fontId="9" fillId="0" borderId="10" xfId="0" applyNumberFormat="1" applyFont="1" applyFill="1" applyBorder="1" applyAlignment="1">
      <alignment vertical="center"/>
    </xf>
    <xf numFmtId="0" fontId="9" fillId="0" borderId="10" xfId="0" applyFont="1" applyFill="1" applyBorder="1" applyAlignment="1">
      <alignment horizontal="center" vertical="center"/>
    </xf>
    <xf numFmtId="0" fontId="57" fillId="0" borderId="10" xfId="0" applyFont="1" applyBorder="1" applyAlignment="1">
      <alignment horizontal="left" vertical="center" wrapText="1"/>
    </xf>
    <xf numFmtId="4" fontId="9" fillId="32"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xf>
    <xf numFmtId="4" fontId="9"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xf>
    <xf numFmtId="4" fontId="7" fillId="0" borderId="10" xfId="0" applyNumberFormat="1" applyFont="1" applyFill="1" applyBorder="1" applyAlignment="1">
      <alignment vertical="center"/>
    </xf>
    <xf numFmtId="0" fontId="11" fillId="32" borderId="10" xfId="0" applyFont="1" applyFill="1" applyBorder="1" applyAlignment="1">
      <alignment horizontal="center" vertical="center" wrapText="1"/>
    </xf>
    <xf numFmtId="0" fontId="11" fillId="32" borderId="10" xfId="0" applyFont="1" applyFill="1" applyBorder="1" applyAlignment="1">
      <alignment vertical="center" wrapText="1"/>
    </xf>
    <xf numFmtId="0" fontId="12" fillId="0" borderId="10" xfId="0" applyFont="1" applyFill="1" applyBorder="1" applyAlignment="1">
      <alignment vertical="center"/>
    </xf>
    <xf numFmtId="4" fontId="12" fillId="0" borderId="10" xfId="0" applyNumberFormat="1" applyFont="1" applyFill="1" applyBorder="1" applyAlignment="1">
      <alignment horizontal="right" vertical="center"/>
    </xf>
    <xf numFmtId="4" fontId="12" fillId="0" borderId="10" xfId="0" applyNumberFormat="1" applyFont="1" applyFill="1" applyBorder="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58" fillId="0" borderId="0" xfId="0" applyFont="1" applyFill="1" applyAlignment="1">
      <alignment vertical="center" wrapText="1"/>
    </xf>
    <xf numFmtId="0" fontId="58" fillId="0" borderId="0" xfId="0" applyNumberFormat="1" applyFont="1" applyFill="1" applyAlignment="1">
      <alignment horizontal="left" vertical="center" wrapText="1"/>
    </xf>
    <xf numFmtId="0" fontId="58" fillId="0" borderId="0" xfId="0" applyFont="1" applyFill="1" applyAlignment="1">
      <alignment horizontal="left" vertical="center" wrapText="1"/>
    </xf>
    <xf numFmtId="0" fontId="58" fillId="0" borderId="0" xfId="0" applyFont="1" applyFill="1" applyAlignment="1">
      <alignment horizontal="left" vertical="center"/>
    </xf>
    <xf numFmtId="184" fontId="58" fillId="0" borderId="0" xfId="0" applyNumberFormat="1" applyFont="1" applyFill="1" applyAlignment="1">
      <alignment horizontal="left" vertical="center"/>
    </xf>
    <xf numFmtId="2" fontId="58" fillId="0" borderId="0" xfId="0" applyNumberFormat="1" applyFont="1" applyFill="1" applyAlignment="1">
      <alignment horizontal="left" vertical="center"/>
    </xf>
    <xf numFmtId="4" fontId="11" fillId="0" borderId="10" xfId="0" applyNumberFormat="1" applyFont="1" applyFill="1" applyBorder="1" applyAlignment="1">
      <alignment vertical="center"/>
    </xf>
    <xf numFmtId="0" fontId="11" fillId="0" borderId="10" xfId="0" applyFont="1" applyFill="1" applyBorder="1" applyAlignment="1">
      <alignment horizontal="center" vertical="center" wrapText="1"/>
    </xf>
    <xf numFmtId="0" fontId="1" fillId="0" borderId="0" xfId="0" applyFont="1" applyAlignment="1">
      <alignment/>
    </xf>
    <xf numFmtId="192" fontId="7" fillId="0" borderId="0" xfId="0" applyNumberFormat="1" applyFont="1" applyFill="1" applyAlignment="1">
      <alignment horizontal="right" vertical="center"/>
    </xf>
    <xf numFmtId="192" fontId="8" fillId="0" borderId="0" xfId="0" applyNumberFormat="1" applyFont="1" applyFill="1" applyAlignment="1">
      <alignment vertical="center" wrapText="1"/>
    </xf>
    <xf numFmtId="192" fontId="7" fillId="0" borderId="10" xfId="0" applyNumberFormat="1" applyFont="1" applyFill="1" applyBorder="1" applyAlignment="1">
      <alignment horizontal="right" vertical="center"/>
    </xf>
    <xf numFmtId="192" fontId="10" fillId="0" borderId="10" xfId="0" applyNumberFormat="1" applyFont="1" applyFill="1" applyBorder="1" applyAlignment="1">
      <alignment horizontal="center" vertical="center" wrapText="1"/>
    </xf>
    <xf numFmtId="192" fontId="9" fillId="0" borderId="10" xfId="0" applyNumberFormat="1" applyFont="1" applyFill="1" applyBorder="1" applyAlignment="1">
      <alignment horizontal="right" vertical="center"/>
    </xf>
    <xf numFmtId="192" fontId="9" fillId="0" borderId="10" xfId="0" applyNumberFormat="1" applyFont="1" applyFill="1" applyBorder="1" applyAlignment="1">
      <alignment horizontal="right" vertical="center" wrapText="1"/>
    </xf>
    <xf numFmtId="192" fontId="9" fillId="11" borderId="10" xfId="0" applyNumberFormat="1" applyFont="1" applyFill="1" applyBorder="1" applyAlignment="1">
      <alignment horizontal="right" vertical="center"/>
    </xf>
    <xf numFmtId="192" fontId="9" fillId="32" borderId="10" xfId="0" applyNumberFormat="1" applyFont="1" applyFill="1" applyBorder="1" applyAlignment="1">
      <alignment horizontal="right" vertical="center" wrapText="1"/>
    </xf>
    <xf numFmtId="192" fontId="12" fillId="0" borderId="10" xfId="0" applyNumberFormat="1" applyFont="1" applyFill="1" applyBorder="1" applyAlignment="1">
      <alignment horizontal="right" vertical="center"/>
    </xf>
    <xf numFmtId="192" fontId="1" fillId="0" borderId="0" xfId="0" applyNumberFormat="1" applyFont="1" applyAlignment="1">
      <alignment/>
    </xf>
    <xf numFmtId="192" fontId="0" fillId="0" borderId="0" xfId="0" applyNumberFormat="1" applyAlignment="1">
      <alignment/>
    </xf>
    <xf numFmtId="192" fontId="9" fillId="0" borderId="0" xfId="0" applyNumberFormat="1" applyFont="1" applyFill="1" applyAlignment="1">
      <alignment horizontal="right" vertical="center"/>
    </xf>
    <xf numFmtId="192" fontId="58" fillId="0" borderId="0" xfId="0" applyNumberFormat="1" applyFont="1" applyFill="1" applyAlignment="1">
      <alignment horizontal="left" vertical="center" wrapText="1"/>
    </xf>
    <xf numFmtId="192" fontId="58" fillId="0" borderId="0" xfId="0" applyNumberFormat="1" applyFont="1" applyFill="1" applyAlignment="1">
      <alignment horizontal="left" vertical="center"/>
    </xf>
    <xf numFmtId="192" fontId="6" fillId="0" borderId="0" xfId="0" applyNumberFormat="1" applyFont="1" applyFill="1" applyAlignment="1">
      <alignment vertical="center"/>
    </xf>
    <xf numFmtId="192" fontId="7" fillId="0" borderId="0" xfId="0" applyNumberFormat="1" applyFont="1" applyFill="1" applyAlignment="1">
      <alignment vertical="center"/>
    </xf>
    <xf numFmtId="2" fontId="59" fillId="0" borderId="10" xfId="0" applyNumberFormat="1" applyFont="1" applyFill="1" applyBorder="1" applyAlignment="1">
      <alignment horizontal="center" vertical="center" wrapText="1"/>
    </xf>
    <xf numFmtId="0" fontId="60" fillId="0" borderId="10" xfId="0" applyFont="1" applyBorder="1" applyAlignment="1">
      <alignment horizontal="left" vertical="center" wrapText="1"/>
    </xf>
    <xf numFmtId="192" fontId="6" fillId="0" borderId="0" xfId="0" applyNumberFormat="1" applyFont="1" applyFill="1" applyBorder="1" applyAlignment="1">
      <alignment vertical="center"/>
    </xf>
    <xf numFmtId="0" fontId="5" fillId="0" borderId="10" xfId="0" applyFont="1" applyFill="1" applyBorder="1" applyAlignment="1">
      <alignment vertical="center"/>
    </xf>
    <xf numFmtId="4" fontId="5" fillId="0" borderId="10" xfId="0" applyNumberFormat="1" applyFont="1" applyFill="1" applyBorder="1" applyAlignment="1">
      <alignment vertical="center"/>
    </xf>
    <xf numFmtId="0" fontId="13" fillId="0" borderId="10" xfId="0" applyFont="1" applyFill="1" applyBorder="1" applyAlignment="1">
      <alignment vertical="center"/>
    </xf>
    <xf numFmtId="3" fontId="61" fillId="0" borderId="10" xfId="0" applyNumberFormat="1" applyFont="1" applyFill="1" applyBorder="1" applyAlignment="1">
      <alignment horizontal="center" vertical="center" wrapText="1"/>
    </xf>
    <xf numFmtId="0" fontId="62" fillId="0" borderId="0" xfId="0" applyFont="1" applyFill="1" applyAlignment="1">
      <alignment vertical="center"/>
    </xf>
    <xf numFmtId="0" fontId="0" fillId="0" borderId="0" xfId="0" applyFont="1" applyFill="1" applyAlignment="1">
      <alignment vertical="center"/>
    </xf>
    <xf numFmtId="0" fontId="58" fillId="0" borderId="0" xfId="0" applyFont="1" applyFill="1" applyAlignment="1">
      <alignment horizontal="left" vertical="center" wrapText="1"/>
    </xf>
    <xf numFmtId="0" fontId="8" fillId="33" borderId="10" xfId="0" applyFont="1" applyFill="1" applyBorder="1" applyAlignment="1">
      <alignment horizontal="center" vertical="center"/>
    </xf>
    <xf numFmtId="0" fontId="63" fillId="0" borderId="0" xfId="0" applyFont="1" applyAlignment="1">
      <alignment horizontal="left" vertical="center" wrapText="1"/>
    </xf>
    <xf numFmtId="0" fontId="58" fillId="0" borderId="0" xfId="0" applyNumberFormat="1" applyFont="1" applyFill="1" applyAlignment="1">
      <alignment horizontal="left" vertical="center" wrapText="1"/>
    </xf>
    <xf numFmtId="0" fontId="0" fillId="0" borderId="0" xfId="0"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83"/>
  <sheetViews>
    <sheetView tabSelected="1" zoomScaleSheetLayoutView="86" zoomScalePageLayoutView="0" workbookViewId="0" topLeftCell="A88">
      <selection activeCell="A95" sqref="A95"/>
    </sheetView>
  </sheetViews>
  <sheetFormatPr defaultColWidth="17.00390625" defaultRowHeight="12.75"/>
  <cols>
    <col min="1" max="1" width="9.7109375" style="6" customWidth="1"/>
    <col min="2" max="2" width="39.8515625" style="5" customWidth="1"/>
    <col min="3" max="3" width="11.421875" style="6" customWidth="1"/>
    <col min="4" max="4" width="10.8515625" style="6" customWidth="1"/>
    <col min="5" max="5" width="13.7109375" style="7" customWidth="1"/>
    <col min="6" max="6" width="13.7109375" style="55" customWidth="1"/>
    <col min="7" max="7" width="20.7109375" style="55" customWidth="1"/>
    <col min="8" max="8" width="16.421875" style="8" customWidth="1"/>
    <col min="9" max="9" width="16.421875" style="8" hidden="1" customWidth="1"/>
    <col min="10" max="10" width="15.7109375" style="2" customWidth="1"/>
    <col min="11" max="11" width="17.7109375" style="3" customWidth="1"/>
    <col min="12" max="12" width="18.28125" style="1" customWidth="1"/>
    <col min="13" max="13" width="17.7109375" style="1" customWidth="1"/>
    <col min="14" max="16384" width="17.00390625" style="1" customWidth="1"/>
  </cols>
  <sheetData>
    <row r="1" ht="22.5" customHeight="1">
      <c r="A1" s="19" t="s">
        <v>2</v>
      </c>
    </row>
    <row r="2" spans="1:10" ht="20.25">
      <c r="A2" s="20" t="s">
        <v>3</v>
      </c>
      <c r="J2" s="1"/>
    </row>
    <row r="3" spans="1:10" ht="20.25">
      <c r="A3" s="19" t="s">
        <v>4</v>
      </c>
      <c r="J3" s="1"/>
    </row>
    <row r="4" spans="1:10" ht="12.75">
      <c r="A4" s="9"/>
      <c r="J4" s="4"/>
    </row>
    <row r="5" spans="1:10" ht="33.75" customHeight="1">
      <c r="A5" s="18" t="s">
        <v>0</v>
      </c>
      <c r="J5" s="1"/>
    </row>
    <row r="6" spans="1:9" ht="32.25" customHeight="1">
      <c r="A6" s="18" t="s">
        <v>44</v>
      </c>
      <c r="B6" s="10"/>
      <c r="C6" s="10"/>
      <c r="D6" s="10"/>
      <c r="E6" s="10"/>
      <c r="F6" s="56"/>
      <c r="G6" s="56"/>
      <c r="H6" s="10"/>
      <c r="I6" s="10"/>
    </row>
    <row r="7" spans="1:9" ht="12" customHeight="1">
      <c r="A7" s="18"/>
      <c r="B7" s="10"/>
      <c r="C7" s="10"/>
      <c r="D7" s="10"/>
      <c r="E7" s="10"/>
      <c r="F7" s="56"/>
      <c r="G7" s="56"/>
      <c r="H7" s="10"/>
      <c r="I7" s="10"/>
    </row>
    <row r="8" spans="1:9" ht="10.5" customHeight="1">
      <c r="A8" s="18"/>
      <c r="B8" s="10"/>
      <c r="C8" s="10"/>
      <c r="D8" s="10"/>
      <c r="E8" s="10"/>
      <c r="F8" s="56"/>
      <c r="G8" s="56"/>
      <c r="H8" s="10"/>
      <c r="I8" s="10"/>
    </row>
    <row r="9" spans="1:9" ht="10.5" customHeight="1">
      <c r="A9" s="18"/>
      <c r="B9" s="10"/>
      <c r="C9" s="10"/>
      <c r="D9" s="10"/>
      <c r="E9" s="10"/>
      <c r="F9" s="56"/>
      <c r="G9" s="56"/>
      <c r="H9" s="10"/>
      <c r="I9" s="10"/>
    </row>
    <row r="10" spans="1:9" ht="12.75" customHeight="1">
      <c r="A10" s="9"/>
      <c r="B10" s="10"/>
      <c r="C10" s="10"/>
      <c r="D10" s="10"/>
      <c r="E10" s="10"/>
      <c r="F10" s="56"/>
      <c r="G10" s="56"/>
      <c r="H10" s="10"/>
      <c r="I10" s="10"/>
    </row>
    <row r="11" spans="1:10" ht="12.75">
      <c r="A11" s="28"/>
      <c r="B11" s="25"/>
      <c r="C11" s="81" t="s">
        <v>1</v>
      </c>
      <c r="D11" s="81"/>
      <c r="E11" s="26"/>
      <c r="F11" s="57"/>
      <c r="G11" s="57"/>
      <c r="H11" s="27"/>
      <c r="I11" s="27"/>
      <c r="J11" s="27"/>
    </row>
    <row r="12" spans="1:10" ht="153" customHeight="1">
      <c r="A12" s="12" t="s">
        <v>11</v>
      </c>
      <c r="B12" s="13" t="s">
        <v>5</v>
      </c>
      <c r="C12" s="13" t="s">
        <v>22</v>
      </c>
      <c r="D12" s="13" t="s">
        <v>12</v>
      </c>
      <c r="E12" s="14" t="s">
        <v>10</v>
      </c>
      <c r="F12" s="58" t="s">
        <v>45</v>
      </c>
      <c r="G12" s="58" t="s">
        <v>39</v>
      </c>
      <c r="H12" s="71" t="s">
        <v>40</v>
      </c>
      <c r="I12" s="71" t="s">
        <v>41</v>
      </c>
      <c r="J12" s="71" t="s">
        <v>41</v>
      </c>
    </row>
    <row r="13" spans="1:10" ht="21" customHeight="1">
      <c r="A13" s="12"/>
      <c r="B13" s="77">
        <v>0</v>
      </c>
      <c r="C13" s="77">
        <v>1</v>
      </c>
      <c r="D13" s="77">
        <v>2</v>
      </c>
      <c r="E13" s="77">
        <v>3</v>
      </c>
      <c r="F13" s="77">
        <v>4</v>
      </c>
      <c r="G13" s="77">
        <v>5</v>
      </c>
      <c r="H13" s="77">
        <v>6</v>
      </c>
      <c r="I13" s="77">
        <v>7</v>
      </c>
      <c r="J13" s="77">
        <v>8</v>
      </c>
    </row>
    <row r="14" spans="1:10" ht="20.25">
      <c r="A14" s="39" t="s">
        <v>14</v>
      </c>
      <c r="B14" s="40" t="s">
        <v>6</v>
      </c>
      <c r="C14" s="29"/>
      <c r="D14" s="29"/>
      <c r="E14" s="30"/>
      <c r="F14" s="59"/>
      <c r="G14" s="59"/>
      <c r="H14" s="31"/>
      <c r="I14" s="31"/>
      <c r="J14" s="74"/>
    </row>
    <row r="15" spans="1:10" ht="15.75">
      <c r="A15" s="32">
        <v>1</v>
      </c>
      <c r="B15" s="15"/>
      <c r="C15" s="16">
        <v>20</v>
      </c>
      <c r="D15" s="16">
        <v>35</v>
      </c>
      <c r="E15" s="34"/>
      <c r="F15" s="60"/>
      <c r="G15" s="60"/>
      <c r="H15" s="17">
        <f>ROUND(E15/D15,2)</f>
        <v>0</v>
      </c>
      <c r="I15" s="17">
        <f>H15*C15</f>
        <v>0</v>
      </c>
      <c r="J15" s="75">
        <f>I15</f>
        <v>0</v>
      </c>
    </row>
    <row r="16" spans="1:11" ht="83.25" customHeight="1">
      <c r="A16" s="32"/>
      <c r="B16" s="33" t="s">
        <v>13</v>
      </c>
      <c r="C16" s="29">
        <v>2</v>
      </c>
      <c r="D16" s="29"/>
      <c r="E16" s="35"/>
      <c r="F16" s="61"/>
      <c r="G16" s="61">
        <v>45107</v>
      </c>
      <c r="H16" s="36"/>
      <c r="I16" s="36">
        <f>IF(G16-F16&gt;=180,2,0)</f>
        <v>2</v>
      </c>
      <c r="J16" s="74">
        <f>IF(F16=0,0,I16)</f>
        <v>0</v>
      </c>
      <c r="K16" s="73"/>
    </row>
    <row r="17" spans="1:10" ht="15.75">
      <c r="A17" s="32"/>
      <c r="B17" s="15"/>
      <c r="C17" s="29"/>
      <c r="D17" s="29"/>
      <c r="E17" s="35"/>
      <c r="F17" s="59"/>
      <c r="G17" s="59"/>
      <c r="H17" s="36"/>
      <c r="I17" s="36"/>
      <c r="J17" s="74"/>
    </row>
    <row r="18" spans="1:10" ht="15.75">
      <c r="A18" s="32">
        <v>2</v>
      </c>
      <c r="B18" s="15"/>
      <c r="C18" s="16">
        <v>20</v>
      </c>
      <c r="D18" s="16">
        <v>35</v>
      </c>
      <c r="E18" s="34"/>
      <c r="F18" s="62"/>
      <c r="G18" s="62"/>
      <c r="H18" s="17">
        <f>ROUND(E18/D18,2)</f>
        <v>0</v>
      </c>
      <c r="I18" s="17">
        <f>H18*C18</f>
        <v>0</v>
      </c>
      <c r="J18" s="75">
        <f>I18</f>
        <v>0</v>
      </c>
    </row>
    <row r="19" spans="1:10" ht="75">
      <c r="A19" s="32"/>
      <c r="B19" s="33" t="s">
        <v>13</v>
      </c>
      <c r="C19" s="29">
        <v>2</v>
      </c>
      <c r="D19" s="29"/>
      <c r="E19" s="35"/>
      <c r="F19" s="59"/>
      <c r="G19" s="61">
        <v>45107</v>
      </c>
      <c r="H19" s="36"/>
      <c r="I19" s="36">
        <f>IF(G19-F19&gt;=180,2,0)</f>
        <v>2</v>
      </c>
      <c r="J19" s="74">
        <f>IF(F19=0,0,I19)</f>
        <v>0</v>
      </c>
    </row>
    <row r="20" spans="1:10" ht="15.75">
      <c r="A20" s="32"/>
      <c r="B20" s="15"/>
      <c r="C20" s="29"/>
      <c r="D20" s="29"/>
      <c r="E20" s="35"/>
      <c r="F20" s="59"/>
      <c r="G20" s="59"/>
      <c r="H20" s="36"/>
      <c r="I20" s="36"/>
      <c r="J20" s="74"/>
    </row>
    <row r="21" spans="1:10" ht="15.75">
      <c r="A21" s="32">
        <v>3</v>
      </c>
      <c r="B21" s="15"/>
      <c r="C21" s="16">
        <v>20</v>
      </c>
      <c r="D21" s="16">
        <v>35</v>
      </c>
      <c r="E21" s="34"/>
      <c r="F21" s="62"/>
      <c r="G21" s="62"/>
      <c r="H21" s="17">
        <f>ROUND(E21/D21,2)</f>
        <v>0</v>
      </c>
      <c r="I21" s="17">
        <f>H21*C21</f>
        <v>0</v>
      </c>
      <c r="J21" s="75">
        <f>I21</f>
        <v>0</v>
      </c>
    </row>
    <row r="22" spans="1:10" ht="75">
      <c r="A22" s="32"/>
      <c r="B22" s="33" t="s">
        <v>13</v>
      </c>
      <c r="C22" s="29">
        <v>2</v>
      </c>
      <c r="D22" s="29"/>
      <c r="E22" s="35"/>
      <c r="F22" s="59"/>
      <c r="G22" s="61">
        <v>45107</v>
      </c>
      <c r="H22" s="36"/>
      <c r="I22" s="36">
        <f>IF(G22-F22&gt;=180,2,0)</f>
        <v>2</v>
      </c>
      <c r="J22" s="74">
        <f>IF(F22=0,0,I22)</f>
        <v>0</v>
      </c>
    </row>
    <row r="23" spans="1:10" ht="15.75">
      <c r="A23" s="32"/>
      <c r="B23" s="15"/>
      <c r="C23" s="29"/>
      <c r="D23" s="29"/>
      <c r="E23" s="35"/>
      <c r="F23" s="59"/>
      <c r="G23" s="59"/>
      <c r="H23" s="36"/>
      <c r="I23" s="36"/>
      <c r="J23" s="74"/>
    </row>
    <row r="24" spans="1:10" ht="15.75">
      <c r="A24" s="32">
        <v>4</v>
      </c>
      <c r="B24" s="15"/>
      <c r="C24" s="16">
        <v>20</v>
      </c>
      <c r="D24" s="16">
        <v>35</v>
      </c>
      <c r="E24" s="34"/>
      <c r="F24" s="62"/>
      <c r="G24" s="62"/>
      <c r="H24" s="17">
        <f>ROUND(E24/D24,2)</f>
        <v>0</v>
      </c>
      <c r="I24" s="17">
        <f>H24*C24</f>
        <v>0</v>
      </c>
      <c r="J24" s="75">
        <f>I24</f>
        <v>0</v>
      </c>
    </row>
    <row r="25" spans="1:10" ht="75">
      <c r="A25" s="29"/>
      <c r="B25" s="33" t="s">
        <v>13</v>
      </c>
      <c r="C25" s="29">
        <v>2</v>
      </c>
      <c r="D25" s="29"/>
      <c r="E25" s="35"/>
      <c r="F25" s="59"/>
      <c r="G25" s="61">
        <v>45107</v>
      </c>
      <c r="H25" s="36"/>
      <c r="I25" s="36">
        <f>IF(G25-F25&gt;=180,2,0)</f>
        <v>2</v>
      </c>
      <c r="J25" s="74">
        <f>IF(F25=0,0,I25)</f>
        <v>0</v>
      </c>
    </row>
    <row r="26" spans="1:10" ht="15.75">
      <c r="A26" s="29"/>
      <c r="B26" s="15"/>
      <c r="C26" s="29"/>
      <c r="D26" s="29"/>
      <c r="E26" s="35"/>
      <c r="F26" s="59"/>
      <c r="G26" s="59"/>
      <c r="H26" s="36"/>
      <c r="I26" s="36"/>
      <c r="J26" s="74"/>
    </row>
    <row r="27" spans="1:10" ht="31.5">
      <c r="A27" s="29"/>
      <c r="B27" s="15" t="s">
        <v>42</v>
      </c>
      <c r="C27" s="29"/>
      <c r="D27" s="29"/>
      <c r="E27" s="35"/>
      <c r="F27" s="59"/>
      <c r="G27" s="59"/>
      <c r="H27" s="36"/>
      <c r="I27" s="36"/>
      <c r="J27" s="74"/>
    </row>
    <row r="28" spans="1:10" ht="15.75">
      <c r="A28" s="29"/>
      <c r="B28" s="15"/>
      <c r="C28" s="29"/>
      <c r="D28" s="29"/>
      <c r="E28" s="35"/>
      <c r="F28" s="59"/>
      <c r="G28" s="59"/>
      <c r="H28" s="36"/>
      <c r="I28" s="36"/>
      <c r="J28" s="74"/>
    </row>
    <row r="29" spans="1:11" s="45" customFormat="1" ht="20.25">
      <c r="A29" s="39" t="s">
        <v>15</v>
      </c>
      <c r="B29" s="40" t="s">
        <v>7</v>
      </c>
      <c r="C29" s="41"/>
      <c r="D29" s="41"/>
      <c r="E29" s="42"/>
      <c r="F29" s="63"/>
      <c r="G29" s="63"/>
      <c r="H29" s="43"/>
      <c r="I29" s="43"/>
      <c r="J29" s="76"/>
      <c r="K29" s="44"/>
    </row>
    <row r="30" spans="1:10" ht="15.75">
      <c r="A30" s="32">
        <v>1</v>
      </c>
      <c r="B30" s="15"/>
      <c r="C30" s="16">
        <v>18</v>
      </c>
      <c r="D30" s="16">
        <v>35</v>
      </c>
      <c r="E30" s="34"/>
      <c r="F30" s="62"/>
      <c r="G30" s="62"/>
      <c r="H30" s="17">
        <f>ROUND(E30/D30,2)</f>
        <v>0</v>
      </c>
      <c r="I30" s="17">
        <f>H30*C30</f>
        <v>0</v>
      </c>
      <c r="J30" s="75">
        <f>I30</f>
        <v>0</v>
      </c>
    </row>
    <row r="31" spans="1:10" ht="75">
      <c r="A31" s="32"/>
      <c r="B31" s="33" t="s">
        <v>13</v>
      </c>
      <c r="C31" s="29">
        <v>2</v>
      </c>
      <c r="D31" s="29"/>
      <c r="E31" s="35"/>
      <c r="F31" s="59"/>
      <c r="G31" s="61">
        <v>45107</v>
      </c>
      <c r="H31" s="36"/>
      <c r="I31" s="36">
        <f>IF(G31-F31&gt;=180,2,0)</f>
        <v>2</v>
      </c>
      <c r="J31" s="74">
        <f>IF(F31=0,0,I31)</f>
        <v>0</v>
      </c>
    </row>
    <row r="32" spans="1:10" ht="15.75">
      <c r="A32" s="32"/>
      <c r="B32" s="15"/>
      <c r="C32" s="29"/>
      <c r="D32" s="29"/>
      <c r="E32" s="35"/>
      <c r="F32" s="59"/>
      <c r="G32" s="59"/>
      <c r="H32" s="36"/>
      <c r="I32" s="36"/>
      <c r="J32" s="74"/>
    </row>
    <row r="33" spans="1:10" ht="15.75">
      <c r="A33" s="32">
        <v>2</v>
      </c>
      <c r="B33" s="15"/>
      <c r="C33" s="16">
        <v>18</v>
      </c>
      <c r="D33" s="16">
        <v>35</v>
      </c>
      <c r="E33" s="34"/>
      <c r="F33" s="62"/>
      <c r="G33" s="62"/>
      <c r="H33" s="17">
        <f>ROUND(E33/D33,2)</f>
        <v>0</v>
      </c>
      <c r="I33" s="17">
        <f>H33*C33</f>
        <v>0</v>
      </c>
      <c r="J33" s="75">
        <f>I33</f>
        <v>0</v>
      </c>
    </row>
    <row r="34" spans="1:10" ht="75">
      <c r="A34" s="32"/>
      <c r="B34" s="33" t="s">
        <v>13</v>
      </c>
      <c r="C34" s="29">
        <v>2</v>
      </c>
      <c r="D34" s="29"/>
      <c r="E34" s="35"/>
      <c r="F34" s="59"/>
      <c r="G34" s="61">
        <v>45107</v>
      </c>
      <c r="H34" s="36"/>
      <c r="I34" s="36">
        <f>IF(G34-F34&gt;=180,2,0)</f>
        <v>2</v>
      </c>
      <c r="J34" s="74">
        <f>IF(F34=0,0,I34)</f>
        <v>0</v>
      </c>
    </row>
    <row r="35" spans="1:10" ht="15.75">
      <c r="A35" s="32"/>
      <c r="B35" s="15"/>
      <c r="C35" s="29"/>
      <c r="D35" s="29"/>
      <c r="E35" s="35"/>
      <c r="F35" s="59"/>
      <c r="G35" s="59"/>
      <c r="H35" s="36"/>
      <c r="I35" s="36"/>
      <c r="J35" s="74"/>
    </row>
    <row r="36" spans="1:10" ht="15.75">
      <c r="A36" s="32">
        <v>3</v>
      </c>
      <c r="B36" s="15"/>
      <c r="C36" s="16">
        <v>18</v>
      </c>
      <c r="D36" s="16">
        <v>35</v>
      </c>
      <c r="E36" s="34"/>
      <c r="F36" s="62"/>
      <c r="G36" s="62"/>
      <c r="H36" s="17">
        <f>ROUND(E36/D36,2)</f>
        <v>0</v>
      </c>
      <c r="I36" s="17">
        <f>H36*C36</f>
        <v>0</v>
      </c>
      <c r="J36" s="75">
        <f>I36</f>
        <v>0</v>
      </c>
    </row>
    <row r="37" spans="1:10" ht="75">
      <c r="A37" s="32"/>
      <c r="B37" s="33" t="s">
        <v>13</v>
      </c>
      <c r="C37" s="29">
        <v>2</v>
      </c>
      <c r="D37" s="29"/>
      <c r="E37" s="35"/>
      <c r="F37" s="59"/>
      <c r="G37" s="61">
        <v>45107</v>
      </c>
      <c r="H37" s="36"/>
      <c r="I37" s="36">
        <f>IF(G37-F37&gt;=180,2,0)</f>
        <v>2</v>
      </c>
      <c r="J37" s="74">
        <f>IF(F37=0,0,I37)</f>
        <v>0</v>
      </c>
    </row>
    <row r="38" spans="1:10" ht="15.75">
      <c r="A38" s="32"/>
      <c r="B38" s="15"/>
      <c r="C38" s="29"/>
      <c r="D38" s="29"/>
      <c r="E38" s="35"/>
      <c r="F38" s="59"/>
      <c r="G38" s="59"/>
      <c r="H38" s="36"/>
      <c r="I38" s="36"/>
      <c r="J38" s="74"/>
    </row>
    <row r="39" spans="1:10" ht="15.75">
      <c r="A39" s="32">
        <v>4</v>
      </c>
      <c r="B39" s="15"/>
      <c r="C39" s="16">
        <v>18</v>
      </c>
      <c r="D39" s="16">
        <v>35</v>
      </c>
      <c r="E39" s="34"/>
      <c r="F39" s="62"/>
      <c r="G39" s="62"/>
      <c r="H39" s="17">
        <f>ROUND(E39/D39,2)</f>
        <v>0</v>
      </c>
      <c r="I39" s="17">
        <f>H39*C39</f>
        <v>0</v>
      </c>
      <c r="J39" s="75">
        <f>I39</f>
        <v>0</v>
      </c>
    </row>
    <row r="40" spans="1:10" ht="75">
      <c r="A40" s="29"/>
      <c r="B40" s="33" t="s">
        <v>13</v>
      </c>
      <c r="C40" s="29">
        <v>2</v>
      </c>
      <c r="D40" s="29"/>
      <c r="E40" s="35"/>
      <c r="F40" s="59"/>
      <c r="G40" s="61">
        <v>45107</v>
      </c>
      <c r="H40" s="36"/>
      <c r="I40" s="36">
        <f>IF(G40-F40&gt;=180,2,0)</f>
        <v>2</v>
      </c>
      <c r="J40" s="74">
        <f>IF(F40=0,0,I40)</f>
        <v>0</v>
      </c>
    </row>
    <row r="41" spans="1:10" ht="15.75">
      <c r="A41" s="29"/>
      <c r="B41" s="15"/>
      <c r="C41" s="29"/>
      <c r="D41" s="29"/>
      <c r="E41" s="35"/>
      <c r="F41" s="59"/>
      <c r="G41" s="59"/>
      <c r="H41" s="36"/>
      <c r="I41" s="36"/>
      <c r="J41" s="74"/>
    </row>
    <row r="42" spans="1:10" ht="31.5">
      <c r="A42" s="29"/>
      <c r="B42" s="15" t="s">
        <v>42</v>
      </c>
      <c r="C42" s="29"/>
      <c r="D42" s="29"/>
      <c r="E42" s="35"/>
      <c r="F42" s="59"/>
      <c r="G42" s="59"/>
      <c r="H42" s="36"/>
      <c r="I42" s="36"/>
      <c r="J42" s="74"/>
    </row>
    <row r="43" spans="1:10" ht="12.75">
      <c r="A43" s="24"/>
      <c r="B43" s="25"/>
      <c r="C43" s="24"/>
      <c r="D43" s="24"/>
      <c r="E43" s="37"/>
      <c r="F43" s="57"/>
      <c r="G43" s="57"/>
      <c r="H43" s="38"/>
      <c r="I43" s="38"/>
      <c r="J43" s="74"/>
    </row>
    <row r="44" spans="1:11" s="45" customFormat="1" ht="20.25">
      <c r="A44" s="39" t="s">
        <v>16</v>
      </c>
      <c r="B44" s="40" t="s">
        <v>17</v>
      </c>
      <c r="C44" s="41"/>
      <c r="D44" s="41"/>
      <c r="E44" s="42"/>
      <c r="F44" s="63"/>
      <c r="G44" s="63"/>
      <c r="H44" s="43"/>
      <c r="I44" s="43"/>
      <c r="J44" s="76"/>
      <c r="K44" s="44"/>
    </row>
    <row r="45" spans="1:10" ht="15.75">
      <c r="A45" s="32">
        <v>1</v>
      </c>
      <c r="B45" s="15"/>
      <c r="C45" s="16">
        <v>13</v>
      </c>
      <c r="D45" s="16">
        <v>40</v>
      </c>
      <c r="E45" s="34">
        <v>10</v>
      </c>
      <c r="F45" s="62"/>
      <c r="G45" s="62"/>
      <c r="H45" s="17">
        <f>ROUND(E45/D45,2)</f>
        <v>0.25</v>
      </c>
      <c r="I45" s="17">
        <f>H45*C45</f>
        <v>3.25</v>
      </c>
      <c r="J45" s="74">
        <f>IF(H45&lt;0.5,0,I45)</f>
        <v>0</v>
      </c>
    </row>
    <row r="46" spans="1:10" ht="82.5" customHeight="1">
      <c r="A46" s="32"/>
      <c r="B46" s="33" t="s">
        <v>13</v>
      </c>
      <c r="C46" s="29">
        <v>2</v>
      </c>
      <c r="D46" s="29"/>
      <c r="E46" s="35"/>
      <c r="F46" s="59"/>
      <c r="G46" s="61">
        <v>45107</v>
      </c>
      <c r="H46" s="36"/>
      <c r="I46" s="36">
        <f>IF(G46-F46&gt;=180,2,0)</f>
        <v>2</v>
      </c>
      <c r="J46" s="74">
        <f>IF(F46=0,0,I46)</f>
        <v>0</v>
      </c>
    </row>
    <row r="47" spans="1:10" ht="15.75">
      <c r="A47" s="32"/>
      <c r="B47" s="15"/>
      <c r="C47" s="29"/>
      <c r="D47" s="29"/>
      <c r="E47" s="35"/>
      <c r="F47" s="59"/>
      <c r="G47" s="59"/>
      <c r="H47" s="36"/>
      <c r="I47" s="36"/>
      <c r="J47" s="74"/>
    </row>
    <row r="48" spans="1:10" ht="15.75">
      <c r="A48" s="32">
        <v>2</v>
      </c>
      <c r="B48" s="15"/>
      <c r="C48" s="16">
        <v>13</v>
      </c>
      <c r="D48" s="16">
        <v>40</v>
      </c>
      <c r="E48" s="34"/>
      <c r="F48" s="62"/>
      <c r="G48" s="62"/>
      <c r="H48" s="17">
        <f>ROUND(E48/D48,2)</f>
        <v>0</v>
      </c>
      <c r="I48" s="17">
        <f>H48*C48</f>
        <v>0</v>
      </c>
      <c r="J48" s="74">
        <f>IF(H48&lt;0.5,0,I48)</f>
        <v>0</v>
      </c>
    </row>
    <row r="49" spans="1:10" ht="75">
      <c r="A49" s="32"/>
      <c r="B49" s="33" t="s">
        <v>13</v>
      </c>
      <c r="C49" s="29">
        <v>2</v>
      </c>
      <c r="D49" s="29"/>
      <c r="E49" s="35"/>
      <c r="F49" s="59"/>
      <c r="G49" s="61">
        <v>45107</v>
      </c>
      <c r="H49" s="36"/>
      <c r="I49" s="36">
        <f>IF(G49-F49&gt;=180,2,0)</f>
        <v>2</v>
      </c>
      <c r="J49" s="74">
        <f>IF(F49=0,0,I49)</f>
        <v>0</v>
      </c>
    </row>
    <row r="50" spans="1:10" ht="15.75">
      <c r="A50" s="32"/>
      <c r="B50" s="15"/>
      <c r="C50" s="29"/>
      <c r="D50" s="29"/>
      <c r="E50" s="35"/>
      <c r="F50" s="59"/>
      <c r="G50" s="59"/>
      <c r="H50" s="36"/>
      <c r="I50" s="36"/>
      <c r="J50" s="74"/>
    </row>
    <row r="51" spans="1:10" ht="15.75">
      <c r="A51" s="32">
        <v>3</v>
      </c>
      <c r="B51" s="15"/>
      <c r="C51" s="16">
        <v>13</v>
      </c>
      <c r="D51" s="16">
        <v>40</v>
      </c>
      <c r="E51" s="34"/>
      <c r="F51" s="62"/>
      <c r="G51" s="62"/>
      <c r="H51" s="17">
        <f>ROUND(E51/D51,2)</f>
        <v>0</v>
      </c>
      <c r="I51" s="17">
        <f>H51*C51</f>
        <v>0</v>
      </c>
      <c r="J51" s="74">
        <f>IF(H51&lt;0.5,0,I51)</f>
        <v>0</v>
      </c>
    </row>
    <row r="52" spans="1:10" ht="75">
      <c r="A52" s="32"/>
      <c r="B52" s="33" t="s">
        <v>13</v>
      </c>
      <c r="C52" s="29">
        <v>2</v>
      </c>
      <c r="D52" s="29"/>
      <c r="E52" s="35"/>
      <c r="F52" s="59"/>
      <c r="G52" s="61">
        <v>45107</v>
      </c>
      <c r="H52" s="36"/>
      <c r="I52" s="36">
        <f>IF(G52-F52&gt;=180,2,0)</f>
        <v>2</v>
      </c>
      <c r="J52" s="74">
        <f>IF(F52=0,0,I52)</f>
        <v>0</v>
      </c>
    </row>
    <row r="53" spans="1:10" ht="15.75">
      <c r="A53" s="32"/>
      <c r="B53" s="15"/>
      <c r="C53" s="29"/>
      <c r="D53" s="29"/>
      <c r="E53" s="35"/>
      <c r="F53" s="59"/>
      <c r="G53" s="59"/>
      <c r="H53" s="36"/>
      <c r="I53" s="36"/>
      <c r="J53" s="74"/>
    </row>
    <row r="54" spans="1:10" ht="15.75">
      <c r="A54" s="32">
        <v>4</v>
      </c>
      <c r="B54" s="15"/>
      <c r="C54" s="16">
        <v>13</v>
      </c>
      <c r="D54" s="16">
        <v>40</v>
      </c>
      <c r="E54" s="34"/>
      <c r="F54" s="62"/>
      <c r="G54" s="62"/>
      <c r="H54" s="17">
        <f>ROUND(E54/D54,2)</f>
        <v>0</v>
      </c>
      <c r="I54" s="17">
        <f>H54*C54</f>
        <v>0</v>
      </c>
      <c r="J54" s="74">
        <f>IF(H54&lt;0.5,0,I54)</f>
        <v>0</v>
      </c>
    </row>
    <row r="55" spans="1:10" ht="75">
      <c r="A55" s="29"/>
      <c r="B55" s="33" t="s">
        <v>13</v>
      </c>
      <c r="C55" s="29">
        <v>2</v>
      </c>
      <c r="D55" s="29"/>
      <c r="E55" s="35"/>
      <c r="F55" s="59"/>
      <c r="G55" s="61">
        <v>45107</v>
      </c>
      <c r="H55" s="36"/>
      <c r="I55" s="36">
        <f>IF(G55-F55&gt;=180,2,0)</f>
        <v>2</v>
      </c>
      <c r="J55" s="74">
        <f>IF(F55=0,0,I55)</f>
        <v>0</v>
      </c>
    </row>
    <row r="56" spans="1:10" ht="15.75">
      <c r="A56" s="29"/>
      <c r="B56" s="15"/>
      <c r="C56" s="29"/>
      <c r="D56" s="29"/>
      <c r="E56" s="35"/>
      <c r="F56" s="59"/>
      <c r="G56" s="59"/>
      <c r="H56" s="36"/>
      <c r="I56" s="36"/>
      <c r="J56" s="74"/>
    </row>
    <row r="57" spans="1:10" ht="72">
      <c r="A57" s="24"/>
      <c r="B57" s="72" t="s">
        <v>18</v>
      </c>
      <c r="C57" s="24"/>
      <c r="D57" s="24"/>
      <c r="E57" s="37"/>
      <c r="F57" s="57"/>
      <c r="G57" s="57"/>
      <c r="H57" s="38"/>
      <c r="I57" s="38"/>
      <c r="J57" s="74"/>
    </row>
    <row r="58" spans="1:10" ht="12.75">
      <c r="A58" s="24"/>
      <c r="B58" s="25"/>
      <c r="C58" s="24"/>
      <c r="D58" s="24"/>
      <c r="E58" s="37"/>
      <c r="F58" s="57"/>
      <c r="G58" s="57"/>
      <c r="H58" s="38"/>
      <c r="I58" s="38"/>
      <c r="J58" s="74"/>
    </row>
    <row r="59" spans="1:10" ht="31.5">
      <c r="A59" s="24"/>
      <c r="B59" s="15" t="s">
        <v>43</v>
      </c>
      <c r="C59" s="24"/>
      <c r="D59" s="24"/>
      <c r="E59" s="37"/>
      <c r="F59" s="57"/>
      <c r="G59" s="57"/>
      <c r="H59" s="38"/>
      <c r="I59" s="38"/>
      <c r="J59" s="74"/>
    </row>
    <row r="60" spans="1:10" ht="12.75">
      <c r="A60" s="24"/>
      <c r="B60" s="25"/>
      <c r="C60" s="24"/>
      <c r="D60" s="24"/>
      <c r="E60" s="37"/>
      <c r="F60" s="57"/>
      <c r="G60" s="57"/>
      <c r="H60" s="38"/>
      <c r="I60" s="38"/>
      <c r="J60" s="74"/>
    </row>
    <row r="61" spans="1:11" s="45" customFormat="1" ht="20.25">
      <c r="A61" s="39" t="s">
        <v>19</v>
      </c>
      <c r="B61" s="40" t="s">
        <v>8</v>
      </c>
      <c r="C61" s="41"/>
      <c r="D61" s="41"/>
      <c r="E61" s="42"/>
      <c r="F61" s="63"/>
      <c r="G61" s="63"/>
      <c r="H61" s="43"/>
      <c r="I61" s="43"/>
      <c r="J61" s="76"/>
      <c r="K61" s="44"/>
    </row>
    <row r="62" spans="1:10" ht="15.75">
      <c r="A62" s="32">
        <v>1</v>
      </c>
      <c r="B62" s="15"/>
      <c r="C62" s="16">
        <v>13</v>
      </c>
      <c r="D62" s="16">
        <v>35</v>
      </c>
      <c r="E62" s="34"/>
      <c r="F62" s="62"/>
      <c r="G62" s="62"/>
      <c r="H62" s="17">
        <f>ROUND(E62/D62,2)</f>
        <v>0</v>
      </c>
      <c r="I62" s="17">
        <f>H62*C62</f>
        <v>0</v>
      </c>
      <c r="J62" s="75">
        <f>I62</f>
        <v>0</v>
      </c>
    </row>
    <row r="63" spans="1:10" ht="75">
      <c r="A63" s="32"/>
      <c r="B63" s="33" t="s">
        <v>13</v>
      </c>
      <c r="C63" s="29">
        <v>2</v>
      </c>
      <c r="D63" s="29"/>
      <c r="E63" s="35"/>
      <c r="F63" s="59"/>
      <c r="G63" s="61">
        <v>45107</v>
      </c>
      <c r="H63" s="36"/>
      <c r="I63" s="36">
        <f>IF(G63-F63&gt;=180,2,0)</f>
        <v>2</v>
      </c>
      <c r="J63" s="74">
        <f>IF(F63=0,0,I63)</f>
        <v>0</v>
      </c>
    </row>
    <row r="64" spans="1:10" ht="15.75">
      <c r="A64" s="32"/>
      <c r="B64" s="15"/>
      <c r="C64" s="29"/>
      <c r="D64" s="29"/>
      <c r="E64" s="35"/>
      <c r="F64" s="59"/>
      <c r="G64" s="59"/>
      <c r="H64" s="36"/>
      <c r="I64" s="36"/>
      <c r="J64" s="74"/>
    </row>
    <row r="65" spans="1:10" ht="15.75">
      <c r="A65" s="32">
        <v>2</v>
      </c>
      <c r="B65" s="15"/>
      <c r="C65" s="16">
        <v>13</v>
      </c>
      <c r="D65" s="16">
        <v>35</v>
      </c>
      <c r="E65" s="34"/>
      <c r="F65" s="62"/>
      <c r="G65" s="62"/>
      <c r="H65" s="17">
        <f>ROUND(E65/D65,2)</f>
        <v>0</v>
      </c>
      <c r="I65" s="17">
        <f>H65*C65</f>
        <v>0</v>
      </c>
      <c r="J65" s="75">
        <f>I65</f>
        <v>0</v>
      </c>
    </row>
    <row r="66" spans="1:10" ht="75">
      <c r="A66" s="32"/>
      <c r="B66" s="33" t="s">
        <v>13</v>
      </c>
      <c r="C66" s="29">
        <v>2</v>
      </c>
      <c r="D66" s="29"/>
      <c r="E66" s="35"/>
      <c r="F66" s="59"/>
      <c r="G66" s="61">
        <v>45107</v>
      </c>
      <c r="H66" s="36"/>
      <c r="I66" s="36">
        <f>IF(G66-F66&gt;=180,2,0)</f>
        <v>2</v>
      </c>
      <c r="J66" s="74">
        <f>IF(F66=0,0,I66)</f>
        <v>0</v>
      </c>
    </row>
    <row r="67" spans="1:10" ht="15.75">
      <c r="A67" s="32"/>
      <c r="B67" s="15"/>
      <c r="C67" s="29"/>
      <c r="D67" s="29"/>
      <c r="E67" s="35"/>
      <c r="F67" s="59"/>
      <c r="G67" s="59"/>
      <c r="H67" s="36"/>
      <c r="I67" s="36"/>
      <c r="J67" s="74"/>
    </row>
    <row r="68" spans="1:10" ht="15.75">
      <c r="A68" s="32">
        <v>3</v>
      </c>
      <c r="B68" s="15"/>
      <c r="C68" s="16">
        <v>13</v>
      </c>
      <c r="D68" s="16">
        <v>35</v>
      </c>
      <c r="E68" s="34"/>
      <c r="F68" s="62"/>
      <c r="G68" s="62"/>
      <c r="H68" s="17">
        <f>ROUND(E68/D68,2)</f>
        <v>0</v>
      </c>
      <c r="I68" s="17">
        <f>H68*C68</f>
        <v>0</v>
      </c>
      <c r="J68" s="75">
        <f>I68</f>
        <v>0</v>
      </c>
    </row>
    <row r="69" spans="1:10" ht="75">
      <c r="A69" s="32"/>
      <c r="B69" s="33" t="s">
        <v>13</v>
      </c>
      <c r="C69" s="29">
        <v>2</v>
      </c>
      <c r="D69" s="29"/>
      <c r="E69" s="35"/>
      <c r="F69" s="59"/>
      <c r="G69" s="61">
        <v>45107</v>
      </c>
      <c r="H69" s="36"/>
      <c r="I69" s="36">
        <f>IF(G69-F69&gt;=180,2,0)</f>
        <v>2</v>
      </c>
      <c r="J69" s="74">
        <f>IF(F69=0,0,I69)</f>
        <v>0</v>
      </c>
    </row>
    <row r="70" spans="1:10" ht="15.75">
      <c r="A70" s="32"/>
      <c r="B70" s="15"/>
      <c r="C70" s="29"/>
      <c r="D70" s="29"/>
      <c r="E70" s="35"/>
      <c r="F70" s="59"/>
      <c r="G70" s="59"/>
      <c r="H70" s="36"/>
      <c r="I70" s="36"/>
      <c r="J70" s="74"/>
    </row>
    <row r="71" spans="1:10" ht="15.75">
      <c r="A71" s="32">
        <v>4</v>
      </c>
      <c r="B71" s="15"/>
      <c r="C71" s="16">
        <v>13</v>
      </c>
      <c r="D71" s="16">
        <v>35</v>
      </c>
      <c r="E71" s="34"/>
      <c r="F71" s="62"/>
      <c r="G71" s="62"/>
      <c r="H71" s="17">
        <f>ROUND(E71/D71,2)</f>
        <v>0</v>
      </c>
      <c r="I71" s="17">
        <f>H71*C71</f>
        <v>0</v>
      </c>
      <c r="J71" s="75">
        <f>I71</f>
        <v>0</v>
      </c>
    </row>
    <row r="72" spans="1:10" ht="75">
      <c r="A72" s="29"/>
      <c r="B72" s="33" t="s">
        <v>13</v>
      </c>
      <c r="C72" s="29">
        <v>2</v>
      </c>
      <c r="D72" s="29"/>
      <c r="E72" s="35"/>
      <c r="F72" s="59"/>
      <c r="G72" s="61">
        <v>45107</v>
      </c>
      <c r="H72" s="36"/>
      <c r="I72" s="36">
        <f>IF(G72-F72&gt;=180,2,0)</f>
        <v>2</v>
      </c>
      <c r="J72" s="74">
        <f>IF(F72=0,0,I72)</f>
        <v>0</v>
      </c>
    </row>
    <row r="73" spans="1:10" ht="15.75">
      <c r="A73" s="29"/>
      <c r="B73" s="15"/>
      <c r="C73" s="29"/>
      <c r="D73" s="29"/>
      <c r="E73" s="35"/>
      <c r="F73" s="59"/>
      <c r="G73" s="59"/>
      <c r="H73" s="36"/>
      <c r="I73" s="36"/>
      <c r="J73" s="74"/>
    </row>
    <row r="74" spans="1:10" ht="31.5">
      <c r="A74" s="29"/>
      <c r="B74" s="15" t="s">
        <v>20</v>
      </c>
      <c r="C74" s="29"/>
      <c r="D74" s="29"/>
      <c r="E74" s="35"/>
      <c r="F74" s="59"/>
      <c r="G74" s="59"/>
      <c r="H74" s="36"/>
      <c r="I74" s="36"/>
      <c r="J74" s="74"/>
    </row>
    <row r="75" spans="1:10" ht="12.75">
      <c r="A75" s="24"/>
      <c r="B75" s="25"/>
      <c r="C75" s="24"/>
      <c r="D75" s="24"/>
      <c r="E75" s="37"/>
      <c r="F75" s="57"/>
      <c r="G75" s="57"/>
      <c r="H75" s="38"/>
      <c r="I75" s="38"/>
      <c r="J75" s="74"/>
    </row>
    <row r="76" spans="1:11" s="45" customFormat="1" ht="20.25">
      <c r="A76" s="39" t="s">
        <v>21</v>
      </c>
      <c r="B76" s="40" t="s">
        <v>9</v>
      </c>
      <c r="C76" s="41"/>
      <c r="D76" s="41"/>
      <c r="E76" s="42"/>
      <c r="F76" s="63"/>
      <c r="G76" s="63"/>
      <c r="H76" s="43"/>
      <c r="I76" s="43"/>
      <c r="J76" s="76"/>
      <c r="K76" s="44"/>
    </row>
    <row r="77" spans="1:10" ht="15.75">
      <c r="A77" s="32">
        <v>1</v>
      </c>
      <c r="B77" s="15"/>
      <c r="C77" s="16">
        <v>13</v>
      </c>
      <c r="D77" s="16">
        <v>35</v>
      </c>
      <c r="E77" s="34"/>
      <c r="F77" s="62"/>
      <c r="G77" s="62"/>
      <c r="H77" s="17">
        <f>ROUND(E77/D77,2)</f>
        <v>0</v>
      </c>
      <c r="I77" s="17">
        <f>H77*C77</f>
        <v>0</v>
      </c>
      <c r="J77" s="75">
        <f>I77</f>
        <v>0</v>
      </c>
    </row>
    <row r="78" spans="1:10" ht="75">
      <c r="A78" s="32"/>
      <c r="B78" s="33" t="s">
        <v>13</v>
      </c>
      <c r="C78" s="29">
        <v>2</v>
      </c>
      <c r="D78" s="29"/>
      <c r="E78" s="35"/>
      <c r="F78" s="59"/>
      <c r="G78" s="61">
        <v>45107</v>
      </c>
      <c r="H78" s="36"/>
      <c r="I78" s="36">
        <f>IF(G78-F78&gt;=180,2,0)</f>
        <v>2</v>
      </c>
      <c r="J78" s="74">
        <f>IF(F78=0,0,I78)</f>
        <v>0</v>
      </c>
    </row>
    <row r="79" spans="1:10" ht="15.75">
      <c r="A79" s="32"/>
      <c r="B79" s="15"/>
      <c r="C79" s="29"/>
      <c r="D79" s="29"/>
      <c r="E79" s="35"/>
      <c r="F79" s="59"/>
      <c r="G79" s="59"/>
      <c r="H79" s="36"/>
      <c r="I79" s="36"/>
      <c r="J79" s="74"/>
    </row>
    <row r="80" spans="1:10" ht="15.75">
      <c r="A80" s="32">
        <v>2</v>
      </c>
      <c r="B80" s="15"/>
      <c r="C80" s="16">
        <v>13</v>
      </c>
      <c r="D80" s="16">
        <v>35</v>
      </c>
      <c r="E80" s="34"/>
      <c r="F80" s="62"/>
      <c r="G80" s="62"/>
      <c r="H80" s="17">
        <f>ROUND(E80/D80,2)</f>
        <v>0</v>
      </c>
      <c r="I80" s="17">
        <f>H80*C80</f>
        <v>0</v>
      </c>
      <c r="J80" s="75">
        <f>I80</f>
        <v>0</v>
      </c>
    </row>
    <row r="81" spans="1:10" ht="75">
      <c r="A81" s="32"/>
      <c r="B81" s="33" t="s">
        <v>13</v>
      </c>
      <c r="C81" s="29">
        <v>2</v>
      </c>
      <c r="D81" s="29"/>
      <c r="E81" s="35"/>
      <c r="F81" s="59"/>
      <c r="G81" s="61">
        <v>45107</v>
      </c>
      <c r="H81" s="36"/>
      <c r="I81" s="36">
        <f>IF(G81-F81&gt;=180,2,0)</f>
        <v>2</v>
      </c>
      <c r="J81" s="74">
        <f>IF(F81=0,0,I81)</f>
        <v>0</v>
      </c>
    </row>
    <row r="82" spans="1:10" ht="15.75">
      <c r="A82" s="32"/>
      <c r="B82" s="15"/>
      <c r="C82" s="29"/>
      <c r="D82" s="29"/>
      <c r="E82" s="35"/>
      <c r="F82" s="59"/>
      <c r="G82" s="59"/>
      <c r="H82" s="36"/>
      <c r="I82" s="36"/>
      <c r="J82" s="74"/>
    </row>
    <row r="83" spans="1:10" ht="15.75">
      <c r="A83" s="32">
        <v>3</v>
      </c>
      <c r="B83" s="15"/>
      <c r="C83" s="16">
        <v>13</v>
      </c>
      <c r="D83" s="16">
        <v>35</v>
      </c>
      <c r="E83" s="34"/>
      <c r="F83" s="62"/>
      <c r="G83" s="62"/>
      <c r="H83" s="17">
        <f>ROUND(E83/D83,2)</f>
        <v>0</v>
      </c>
      <c r="I83" s="17">
        <f>H83*C83</f>
        <v>0</v>
      </c>
      <c r="J83" s="75">
        <f>I83</f>
        <v>0</v>
      </c>
    </row>
    <row r="84" spans="1:10" ht="75">
      <c r="A84" s="32"/>
      <c r="B84" s="33" t="s">
        <v>13</v>
      </c>
      <c r="C84" s="29">
        <v>2</v>
      </c>
      <c r="D84" s="29"/>
      <c r="E84" s="35"/>
      <c r="F84" s="59"/>
      <c r="G84" s="61">
        <v>45107</v>
      </c>
      <c r="H84" s="36"/>
      <c r="I84" s="36">
        <f>IF(G84-F84&gt;=180,2,0)</f>
        <v>2</v>
      </c>
      <c r="J84" s="74">
        <f>IF(F84=0,0,I84)</f>
        <v>0</v>
      </c>
    </row>
    <row r="85" spans="1:10" ht="15.75">
      <c r="A85" s="32"/>
      <c r="B85" s="15"/>
      <c r="C85" s="29"/>
      <c r="D85" s="29"/>
      <c r="E85" s="35"/>
      <c r="F85" s="59"/>
      <c r="G85" s="59"/>
      <c r="H85" s="36"/>
      <c r="I85" s="36"/>
      <c r="J85" s="74"/>
    </row>
    <row r="86" spans="1:10" ht="15.75">
      <c r="A86" s="32">
        <v>4</v>
      </c>
      <c r="B86" s="15"/>
      <c r="C86" s="16">
        <v>13</v>
      </c>
      <c r="D86" s="16">
        <v>35</v>
      </c>
      <c r="E86" s="34"/>
      <c r="F86" s="62"/>
      <c r="G86" s="62"/>
      <c r="H86" s="17">
        <f>ROUND(E86/D86,2)</f>
        <v>0</v>
      </c>
      <c r="I86" s="17">
        <f>H86*C86</f>
        <v>0</v>
      </c>
      <c r="J86" s="75">
        <f>I86</f>
        <v>0</v>
      </c>
    </row>
    <row r="87" spans="1:10" ht="75">
      <c r="A87" s="29"/>
      <c r="B87" s="33" t="s">
        <v>13</v>
      </c>
      <c r="C87" s="29">
        <v>2</v>
      </c>
      <c r="D87" s="29"/>
      <c r="E87" s="35"/>
      <c r="F87" s="59"/>
      <c r="G87" s="61">
        <v>45107</v>
      </c>
      <c r="H87" s="36"/>
      <c r="I87" s="36">
        <f>IF(G87-F87&gt;=180,2,0)</f>
        <v>2</v>
      </c>
      <c r="J87" s="74">
        <f>IF(F87=0,0,I87)</f>
        <v>0</v>
      </c>
    </row>
    <row r="88" spans="1:10" ht="15.75">
      <c r="A88" s="29"/>
      <c r="B88" s="15"/>
      <c r="C88" s="29"/>
      <c r="D88" s="29"/>
      <c r="E88" s="35"/>
      <c r="F88" s="59"/>
      <c r="G88" s="59"/>
      <c r="H88" s="36"/>
      <c r="I88" s="36"/>
      <c r="J88" s="74"/>
    </row>
    <row r="89" spans="1:10" ht="31.5">
      <c r="A89" s="29"/>
      <c r="B89" s="15" t="s">
        <v>38</v>
      </c>
      <c r="C89" s="29"/>
      <c r="D89" s="29"/>
      <c r="E89" s="35"/>
      <c r="F89" s="59"/>
      <c r="G89" s="59"/>
      <c r="H89" s="36"/>
      <c r="I89" s="36"/>
      <c r="J89" s="74"/>
    </row>
    <row r="90" spans="1:10" ht="20.25">
      <c r="A90" s="24"/>
      <c r="B90" s="53" t="s">
        <v>33</v>
      </c>
      <c r="C90" s="24"/>
      <c r="D90" s="24"/>
      <c r="E90" s="37"/>
      <c r="F90" s="57"/>
      <c r="G90" s="57"/>
      <c r="H90" s="38"/>
      <c r="I90" s="52">
        <f>SUM(I15:I89)</f>
        <v>43.25</v>
      </c>
      <c r="J90" s="52">
        <f>SUM(J15:J89)</f>
        <v>0</v>
      </c>
    </row>
    <row r="93" spans="2:7" ht="12.75">
      <c r="B93" s="5" t="s">
        <v>37</v>
      </c>
      <c r="E93" s="54" t="s">
        <v>35</v>
      </c>
      <c r="F93" s="64"/>
      <c r="G93" s="64"/>
    </row>
    <row r="94" spans="5:7" ht="12.75">
      <c r="E94" t="s">
        <v>36</v>
      </c>
      <c r="F94" s="65"/>
      <c r="G94" s="65"/>
    </row>
    <row r="96" ht="15.75">
      <c r="A96" s="46" t="s">
        <v>46</v>
      </c>
    </row>
    <row r="97" ht="12.75">
      <c r="A97" s="78" t="s">
        <v>48</v>
      </c>
    </row>
    <row r="98" ht="12.75">
      <c r="A98" s="79" t="s">
        <v>49</v>
      </c>
    </row>
    <row r="100" spans="1:9" ht="15.75">
      <c r="A100" s="46" t="s">
        <v>47</v>
      </c>
      <c r="C100" s="21"/>
      <c r="D100" s="21"/>
      <c r="E100" s="22"/>
      <c r="F100" s="66"/>
      <c r="G100" s="66"/>
      <c r="H100" s="23"/>
      <c r="I100" s="23"/>
    </row>
    <row r="101" spans="1:9" ht="68.25" customHeight="1">
      <c r="A101" s="82" t="s">
        <v>23</v>
      </c>
      <c r="B101" s="84"/>
      <c r="C101" s="84"/>
      <c r="D101" s="84"/>
      <c r="E101" s="84"/>
      <c r="F101" s="84"/>
      <c r="G101" s="84"/>
      <c r="H101" s="84"/>
      <c r="I101" s="84"/>
    </row>
    <row r="102" spans="2:9" ht="34.5" customHeight="1">
      <c r="B102" s="47" t="s">
        <v>28</v>
      </c>
      <c r="C102" s="47"/>
      <c r="D102" s="47"/>
      <c r="E102" s="47"/>
      <c r="F102" s="67"/>
      <c r="G102" s="67"/>
      <c r="H102" s="47"/>
      <c r="I102" s="47"/>
    </row>
    <row r="103" spans="2:9" ht="33.75" customHeight="1">
      <c r="B103" s="48" t="s">
        <v>24</v>
      </c>
      <c r="C103" s="49"/>
      <c r="D103" s="49"/>
      <c r="E103" s="50"/>
      <c r="F103" s="68"/>
      <c r="G103" s="68"/>
      <c r="H103" s="51"/>
      <c r="I103" s="51"/>
    </row>
    <row r="104" spans="2:9" ht="15.75">
      <c r="B104" s="48" t="s">
        <v>25</v>
      </c>
      <c r="C104" s="49"/>
      <c r="D104" s="49"/>
      <c r="E104" s="50"/>
      <c r="F104" s="68"/>
      <c r="G104" s="68"/>
      <c r="H104" s="51"/>
      <c r="I104" s="51"/>
    </row>
    <row r="105" spans="2:9" ht="15.75">
      <c r="B105" s="48" t="s">
        <v>26</v>
      </c>
      <c r="C105" s="49"/>
      <c r="D105" s="49"/>
      <c r="E105" s="50"/>
      <c r="F105" s="68"/>
      <c r="G105" s="68"/>
      <c r="H105" s="51"/>
      <c r="I105" s="51"/>
    </row>
    <row r="106" spans="2:9" ht="15.75">
      <c r="B106" s="48" t="s">
        <v>27</v>
      </c>
      <c r="C106" s="49"/>
      <c r="D106" s="49"/>
      <c r="E106" s="50"/>
      <c r="F106" s="68"/>
      <c r="G106" s="68"/>
      <c r="H106" s="51"/>
      <c r="I106" s="51"/>
    </row>
    <row r="107" spans="2:9" ht="15.75">
      <c r="B107" s="83" t="s">
        <v>34</v>
      </c>
      <c r="C107" s="83"/>
      <c r="D107" s="83"/>
      <c r="E107" s="83"/>
      <c r="F107" s="83"/>
      <c r="G107" s="83"/>
      <c r="H107" s="83"/>
      <c r="I107" s="83"/>
    </row>
    <row r="108" spans="2:9" ht="15.75">
      <c r="B108" s="83" t="s">
        <v>32</v>
      </c>
      <c r="C108" s="83"/>
      <c r="D108" s="83"/>
      <c r="E108" s="83"/>
      <c r="F108" s="83"/>
      <c r="G108" s="83"/>
      <c r="H108" s="83"/>
      <c r="I108" s="83"/>
    </row>
    <row r="109" spans="2:9" ht="15.75">
      <c r="B109" s="80" t="s">
        <v>29</v>
      </c>
      <c r="C109" s="80"/>
      <c r="D109" s="80"/>
      <c r="E109" s="80"/>
      <c r="F109" s="80"/>
      <c r="G109" s="80"/>
      <c r="H109" s="80"/>
      <c r="I109" s="80"/>
    </row>
    <row r="110" spans="2:9" ht="15.75">
      <c r="B110" s="80" t="s">
        <v>30</v>
      </c>
      <c r="C110" s="80"/>
      <c r="D110" s="80"/>
      <c r="E110" s="80"/>
      <c r="F110" s="80"/>
      <c r="G110" s="80"/>
      <c r="H110" s="80"/>
      <c r="I110" s="80"/>
    </row>
    <row r="111" spans="2:9" ht="15.75">
      <c r="B111" s="80" t="s">
        <v>31</v>
      </c>
      <c r="C111" s="80"/>
      <c r="D111" s="80"/>
      <c r="E111" s="80"/>
      <c r="F111" s="80"/>
      <c r="G111" s="80"/>
      <c r="H111" s="80"/>
      <c r="I111" s="80"/>
    </row>
    <row r="115" spans="2:8" ht="12.75">
      <c r="B115" s="1"/>
      <c r="C115" s="1"/>
      <c r="D115" s="1"/>
      <c r="E115" s="1"/>
      <c r="F115" s="69"/>
      <c r="G115" s="69"/>
      <c r="H115" s="1"/>
    </row>
    <row r="116" spans="2:8" ht="12.75">
      <c r="B116" s="1"/>
      <c r="C116" s="1"/>
      <c r="D116" s="1"/>
      <c r="E116" s="1"/>
      <c r="F116" s="69"/>
      <c r="G116" s="69"/>
      <c r="H116" s="1"/>
    </row>
    <row r="181" spans="5:9" ht="12.75">
      <c r="E181" s="11"/>
      <c r="F181" s="70"/>
      <c r="G181" s="70"/>
      <c r="H181" s="6"/>
      <c r="I181" s="6"/>
    </row>
    <row r="183" ht="12.75">
      <c r="J183" s="1"/>
    </row>
  </sheetData>
  <sheetProtection/>
  <mergeCells count="7">
    <mergeCell ref="B109:I109"/>
    <mergeCell ref="B110:I110"/>
    <mergeCell ref="B111:I111"/>
    <mergeCell ref="C11:D11"/>
    <mergeCell ref="B107:I107"/>
    <mergeCell ref="B108:I108"/>
    <mergeCell ref="A101:I101"/>
  </mergeCells>
  <printOptions horizontalCentered="1"/>
  <pageMargins left="0" right="0" top="0.5" bottom="0.5" header="0.3" footer="0.3"/>
  <pageSetup fitToHeight="6" fitToWidth="1" horizontalDpi="600" verticalDpi="600" orientation="portrait" paperSize="9" scale="67"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roxanab</dc:creator>
  <cp:keywords/>
  <dc:description/>
  <cp:lastModifiedBy>ValiM</cp:lastModifiedBy>
  <cp:lastPrinted>2023-06-07T12:10:58Z</cp:lastPrinted>
  <dcterms:created xsi:type="dcterms:W3CDTF">2013-03-25T08:27:03Z</dcterms:created>
  <dcterms:modified xsi:type="dcterms:W3CDTF">2023-06-07T12:11:08Z</dcterms:modified>
  <cp:category/>
  <cp:version/>
  <cp:contentType/>
  <cp:contentStatus/>
</cp:coreProperties>
</file>