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" sheetId="14" r:id="rId2"/>
  </sheets>
  <calcPr calcId="145621"/>
</workbook>
</file>

<file path=xl/calcChain.xml><?xml version="1.0" encoding="utf-8"?>
<calcChain xmlns="http://schemas.openxmlformats.org/spreadsheetml/2006/main">
  <c r="H41" i="14" l="1"/>
  <c r="P101" i="13" l="1"/>
  <c r="H32" i="14" l="1"/>
  <c r="H24" i="14"/>
  <c r="H15" i="14"/>
  <c r="P31" i="13"/>
  <c r="H42" i="14" l="1"/>
  <c r="P118" i="13"/>
  <c r="P113" i="13"/>
  <c r="G113" i="13"/>
  <c r="G119" i="13" s="1"/>
  <c r="P110" i="13"/>
  <c r="G110" i="13"/>
  <c r="P103" i="13"/>
  <c r="G103" i="13"/>
  <c r="P92" i="13"/>
  <c r="P87" i="13"/>
  <c r="G63" i="13"/>
  <c r="G104" i="13" s="1"/>
  <c r="P63" i="13"/>
  <c r="G55" i="13"/>
  <c r="P55" i="13"/>
  <c r="G31" i="13"/>
  <c r="P20" i="13"/>
  <c r="D20" i="13"/>
  <c r="P119" i="13" l="1"/>
  <c r="P104" i="13"/>
</calcChain>
</file>

<file path=xl/sharedStrings.xml><?xml version="1.0" encoding="utf-8"?>
<sst xmlns="http://schemas.openxmlformats.org/spreadsheetml/2006/main" count="360" uniqueCount="187">
  <si>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</si>
  <si>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</si>
  <si>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</si>
  <si>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</si>
  <si>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</si>
  <si>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</si>
  <si>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</si>
  <si>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</si>
  <si>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</si>
  <si>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</si>
  <si>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</si>
  <si>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</si>
  <si>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</si>
  <si>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</si>
  <si>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</si>
  <si>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</si>
  <si>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</si>
  <si>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</si>
  <si>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</si>
  <si>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</si>
  <si>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</si>
  <si>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</si>
  <si>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</si>
  <si>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</si>
  <si>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</si>
  <si>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</si>
  <si>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</si>
  <si>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</si>
  <si>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</si>
  <si>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</si>
  <si>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</si>
  <si>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</si>
  <si>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</si>
  <si>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</si>
  <si>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</si>
  <si>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</si>
  <si>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</si>
  <si>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</si>
  <si>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</si>
  <si>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</si>
  <si>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</si>
  <si>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</si>
  <si>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</si>
  <si>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</si>
  <si>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</si>
  <si>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</si>
  <si>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</si>
  <si>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</si>
  <si>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</si>
  <si>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</si>
  <si>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</si>
  <si>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</si>
  <si>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</si>
  <si>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</si>
  <si>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</si>
  <si>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</si>
  <si>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</si>
  <si>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</si>
  <si>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</si>
  <si>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</si>
  <si>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</si>
  <si>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</si>
  <si>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</si>
  <si>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</si>
  <si>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</si>
  <si>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</si>
  <si>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</si>
  <si>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</si>
  <si>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</si>
  <si>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</si>
  <si>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</si>
  <si>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</si>
  <si>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</si>
  <si>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</si>
  <si>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</si>
  <si>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</si>
  <si>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</si>
  <si>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</si>
  <si>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</si>
  <si>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</si>
  <si>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</si>
  <si>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</si>
  <si>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</si>
  <si>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>PHARMA</t>
  </si>
  <si>
    <t>TOTAL   PHARMA S A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</si>
  <si>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</si>
  <si>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</si>
  <si>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</si>
  <si>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</si>
  <si>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</si>
  <si>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</si>
  <si>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</si>
  <si>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</si>
  <si>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</si>
  <si>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</si>
  <si>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</si>
  <si>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>T O T A L  MEDIPLUS EXIM</t>
  </si>
  <si>
    <t xml:space="preserve">PHARMACLIN SRL </t>
  </si>
  <si>
    <t xml:space="preserve">Programe </t>
  </si>
  <si>
    <t>TOTAL ALLIANCE HEALTHCARE ROMANIA  SRL</t>
  </si>
  <si>
    <t xml:space="preserve">                                                          </t>
  </si>
  <si>
    <t>TOTAL EUROPHARM HOLDING</t>
  </si>
  <si>
    <t>EUROPHARM HOLDING</t>
  </si>
  <si>
    <t>EPHEDRA FARM</t>
  </si>
  <si>
    <t>GENTIANA</t>
  </si>
  <si>
    <t>EUROPARM HOLDING</t>
  </si>
  <si>
    <t>TOTAL  EUROPHARM HOLDING</t>
  </si>
  <si>
    <t>LOGISTIC</t>
  </si>
  <si>
    <t>FILDAS TRADING</t>
  </si>
  <si>
    <t>TOTAL  FILDAS TRADING</t>
  </si>
  <si>
    <t>T O T A L  FILDAS TRADING</t>
  </si>
  <si>
    <t>IAN 2021</t>
  </si>
  <si>
    <t>DEC.2020</t>
  </si>
  <si>
    <t>SALIX FARM</t>
  </si>
  <si>
    <t>390/10.12.2020</t>
  </si>
  <si>
    <t>12288/17.12.2020</t>
  </si>
  <si>
    <t>SILVER WOOLF</t>
  </si>
  <si>
    <t>746/18.12.2020</t>
  </si>
  <si>
    <t>129/07.01.2021</t>
  </si>
  <si>
    <t>163/22.12.2020</t>
  </si>
  <si>
    <t>13090/30.12.2020</t>
  </si>
  <si>
    <t>165/22.12.2020</t>
  </si>
  <si>
    <t>13091/30.12.2020</t>
  </si>
  <si>
    <t xml:space="preserve">GENTIANA SRL </t>
  </si>
  <si>
    <t>166/22.12.2020</t>
  </si>
  <si>
    <t>13092/30.12.2020</t>
  </si>
  <si>
    <t>IAN. 2021</t>
  </si>
  <si>
    <t>9647/23.12.2020</t>
  </si>
  <si>
    <t>SRX  1258/30.11.2020</t>
  </si>
  <si>
    <t>61/05.01.2021</t>
  </si>
  <si>
    <t>9648/22.12.2021</t>
  </si>
  <si>
    <t>62/05.01.2021</t>
  </si>
  <si>
    <t>GE HOR 53/30.11.2020</t>
  </si>
  <si>
    <t>46371/13.01.2021</t>
  </si>
  <si>
    <t>755/22.01.2021</t>
  </si>
  <si>
    <t>46283/21.12.2020</t>
  </si>
  <si>
    <t>65/05.01.2021</t>
  </si>
  <si>
    <t>CRISS 2042/30.11.2020</t>
  </si>
  <si>
    <t>CRISM 3156/30.11.2020</t>
  </si>
  <si>
    <t>CRISP 2240/30.11.2020</t>
  </si>
  <si>
    <t>CRISV 1654/30.11.2020</t>
  </si>
  <si>
    <t>CRISL 3464/30.11.2020</t>
  </si>
  <si>
    <t>IAN . 2021</t>
  </si>
  <si>
    <t>10538/22.12.2020</t>
  </si>
  <si>
    <t>GE HOR 53/31.11.2020</t>
  </si>
  <si>
    <t>104/06.01.2021</t>
  </si>
  <si>
    <t>10548/23.12.2020</t>
  </si>
  <si>
    <t>SRX 1258/30.11.2020</t>
  </si>
  <si>
    <t>105/06.01.2021</t>
  </si>
  <si>
    <t>10594/04.01.2021</t>
  </si>
  <si>
    <t>106/06.01.2021</t>
  </si>
  <si>
    <t>FSOM 2055/30.11.2020</t>
  </si>
  <si>
    <t>FSOM 5048/30.11.2020</t>
  </si>
  <si>
    <t>3742/16.12.2020</t>
  </si>
  <si>
    <t>MM 478/30.11.2020</t>
  </si>
  <si>
    <t>150/07.01.2021</t>
  </si>
  <si>
    <t>LUA 559/30.11.2020</t>
  </si>
  <si>
    <t>747/18.12.2020</t>
  </si>
  <si>
    <t>GENTIANA 62/30.11.2020</t>
  </si>
  <si>
    <t>120/06.01.2021</t>
  </si>
  <si>
    <t>CLT 043/30.11.2020</t>
  </si>
  <si>
    <t>SACA0031/31.11.2020</t>
  </si>
  <si>
    <t>16/12.01.2021</t>
  </si>
  <si>
    <t>660/19.01.2021</t>
  </si>
  <si>
    <t>EPHD 008263/30.11.2020</t>
  </si>
  <si>
    <t xml:space="preserve"> MM SAL504/30.11.2020</t>
  </si>
  <si>
    <t>GE GEN  45/30.11.2020</t>
  </si>
  <si>
    <t>GE  EN  50/30.11.2020</t>
  </si>
  <si>
    <t>AQUA 1040/30.11.2020</t>
  </si>
  <si>
    <t>CRISL 3466/30.11.2020</t>
  </si>
  <si>
    <t xml:space="preserve">ONCO CV </t>
  </si>
  <si>
    <t>FSOM 3064/30.11.2020</t>
  </si>
  <si>
    <t xml:space="preserve">Teste </t>
  </si>
  <si>
    <t xml:space="preserve"> CRISM 3157/30.11.2020</t>
  </si>
  <si>
    <t>CRISV1655/30.11.2020</t>
  </si>
  <si>
    <t>CRISP 2241/30.11.2020</t>
  </si>
  <si>
    <t>CRISL 3465/30.11.2020</t>
  </si>
  <si>
    <t>Teste</t>
  </si>
  <si>
    <t xml:space="preserve"> FSOM 5047/30.11.2020</t>
  </si>
  <si>
    <t xml:space="preserve">LUA 560/30.11.2020 </t>
  </si>
  <si>
    <t>AQUA 1041/30.11.2020</t>
  </si>
  <si>
    <t>GE GEN  46/30.11.2020</t>
  </si>
  <si>
    <t xml:space="preserve"> GE EN  51/30.11.2020</t>
  </si>
  <si>
    <t>GENTIANA63/30.11.2020</t>
  </si>
  <si>
    <t>GE HOR 54/30.11.2020</t>
  </si>
  <si>
    <t>PLATI CESIUNI TESTE     11 februarie  2021</t>
  </si>
  <si>
    <t>PLATI CESIUNI PROGRAME   11  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</si>
</sst>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3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24" xfId="1" applyFont="1" applyBorder="1" applyAlignment="1">
      <alignment horizontal="center"/>
    </xf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11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12" fillId="0" borderId="17" xfId="0" applyFont="1" applyBorder="1" applyAlignment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5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0" fillId="0" borderId="42" xfId="0" applyFont="1" applyBorder="1"/>
    <xf numFmtId="4" fontId="13" fillId="0" borderId="18" xfId="0" applyNumberFormat="1" applyFont="1" applyBorder="1"/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4" fontId="0" fillId="0" borderId="19" xfId="0" applyNumberFormat="1" applyBorder="1"/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4" fontId="0" fillId="0" borderId="12" xfId="0" applyNumberFormat="1" applyFill="1" applyBorder="1"/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0" fillId="0" borderId="3" xfId="0" applyFont="1" applyBorder="1"/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8" fillId="0" borderId="16" xfId="1" applyFont="1" applyBorder="1" applyAlignment="1">
      <alignment horizontal="left" vertical="top"/>
    </xf>
    <xf numFmtId="0" fontId="11" fillId="0" borderId="21" xfId="0" applyFont="1" applyBorder="1" applyAlignment="1"/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5" fillId="0" borderId="5" xfId="0" applyFont="1" applyBorder="1" applyAlignment="1">
      <alignment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49" fontId="15" fillId="0" borderId="5" xfId="0" applyNumberFormat="1" applyFont="1" applyBorder="1" applyAlignment="1">
      <alignment wrapText="1"/>
    </xf>
    <xf numFmtId="4" fontId="13" fillId="0" borderId="25" xfId="0" applyNumberFormat="1" applyFont="1" applyBorder="1" applyAlignment="1">
      <alignment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6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0" fillId="0" borderId="43" xfId="0" applyFont="1" applyFill="1" applyBorder="1"/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4" xfId="0" applyFont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0" fillId="0" borderId="48" xfId="0" applyFill="1" applyBorder="1" applyAlignment="1"/>
    <xf numFmtId="4" fontId="0" fillId="0" borderId="51" xfId="0" applyNumberFormat="1" applyFill="1" applyBorder="1"/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" xfId="0" applyFont="1" applyBorder="1" applyAlignment="1">
      <alignment vertical="top"/>
    </xf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18" xfId="0" applyNumberFormat="1" applyFont="1" applyFill="1" applyBorder="1"/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0" fontId="0" fillId="0" borderId="12" xfId="0" applyFill="1" applyBorder="1" applyAlignment="1">
      <alignment horizontal="left"/>
    </xf>
    <xf numFmtId="0" fontId="0" fillId="2" borderId="0" xfId="0" applyFill="1"/>
    <xf numFmtId="4" fontId="18" fillId="2" borderId="0" xfId="0" applyNumberFormat="1" applyFont="1" applyFill="1"/>
    <xf numFmtId="0" fontId="9" fillId="0" borderId="26" xfId="1" applyFont="1" applyBorder="1" applyAlignment="1">
      <alignment horizontal="center"/>
    </xf>
    <xf numFmtId="4" fontId="11" fillId="0" borderId="33" xfId="0" applyNumberFormat="1" applyFont="1" applyBorder="1"/>
    <xf numFmtId="49" fontId="14" fillId="0" borderId="5" xfId="0" applyNumberFormat="1" applyFont="1" applyBorder="1" applyAlignment="1">
      <alignment vertical="top" wrapText="1"/>
    </xf>
    <xf numFmtId="0" fontId="0" fillId="0" borderId="17" xfId="0" applyBorder="1" applyAlignment="1"/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0" fontId="12" fillId="0" borderId="54" xfId="0" applyFont="1" applyBorder="1" applyAlignment="1">
      <alignment horizontal="right"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7" fontId="0" fillId="0" borderId="54" xfId="0" applyNumberFormat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49" fontId="14" fillId="0" borderId="12" xfId="0" applyNumberFormat="1" applyFont="1" applyBorder="1" applyAlignment="1">
      <alignment vertical="top" wrapText="1"/>
    </xf>
    <xf numFmtId="0" fontId="12" fillId="0" borderId="47" xfId="0" applyFont="1" applyBorder="1" applyAlignment="1">
      <alignment horizontal="right" wrapText="1"/>
    </xf>
    <xf numFmtId="49" fontId="14" fillId="0" borderId="30" xfId="0" applyNumberFormat="1" applyFont="1" applyBorder="1" applyAlignment="1">
      <alignment vertical="top" wrapText="1"/>
    </xf>
    <xf numFmtId="14" fontId="0" fillId="0" borderId="30" xfId="0" applyNumberFormat="1" applyBorder="1"/>
    <xf numFmtId="4" fontId="0" fillId="0" borderId="31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14" fontId="0" fillId="0" borderId="26" xfId="0" applyNumberFormat="1" applyBorder="1" applyAlignment="1"/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0" fillId="0" borderId="54" xfId="0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54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4" fontId="0" fillId="0" borderId="0" xfId="0" applyNumberFormat="1" applyBorder="1" applyAlignment="1">
      <alignment vertical="top"/>
    </xf>
    <xf numFmtId="0" fontId="0" fillId="0" borderId="54" xfId="0" applyBorder="1" applyAlignment="1">
      <alignment wrapText="1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30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25" xfId="0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0" borderId="54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2" xfId="0" applyBorder="1"/>
    <xf numFmtId="0" fontId="0" fillId="0" borderId="30" xfId="0" applyBorder="1"/>
    <xf numFmtId="0" fontId="0" fillId="0" borderId="44" xfId="0" applyBorder="1"/>
    <xf numFmtId="0" fontId="0" fillId="0" borderId="25" xfId="0" applyBorder="1" applyAlignment="1"/>
    <xf numFmtId="4" fontId="0" fillId="0" borderId="44" xfId="0" applyNumberFormat="1" applyBorder="1"/>
    <xf numFmtId="0" fontId="0" fillId="0" borderId="5" xfId="0" applyBorder="1" applyAlignment="1"/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2" fillId="0" borderId="52" xfId="0" applyFont="1" applyBorder="1" applyAlignment="1">
      <alignment wrapText="1"/>
    </xf>
    <xf numFmtId="4" fontId="17" fillId="0" borderId="51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4" fontId="0" fillId="0" borderId="50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0" fontId="0" fillId="0" borderId="2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45" xfId="0" applyFill="1" applyBorder="1"/>
    <xf numFmtId="0" fontId="0" fillId="0" borderId="26" xfId="0" applyBorder="1" applyAlignment="1">
      <alignment vertical="top"/>
    </xf>
    <xf numFmtId="0" fontId="0" fillId="0" borderId="60" xfId="0" applyBorder="1"/>
    <xf numFmtId="0" fontId="6" fillId="0" borderId="54" xfId="0" applyFont="1" applyBorder="1" applyAlignment="1">
      <alignment horizontal="center" vertical="top" wrapText="1"/>
    </xf>
    <xf numFmtId="0" fontId="0" fillId="0" borderId="13" xfId="0" applyBorder="1" applyAlignment="1"/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2" xfId="0" applyFill="1" applyBorder="1"/>
    <xf numFmtId="0" fontId="0" fillId="0" borderId="27" xfId="0" applyBorder="1" applyAlignment="1"/>
    <xf numFmtId="0" fontId="8" fillId="0" borderId="54" xfId="1" applyFont="1" applyBorder="1" applyAlignment="1">
      <alignment horizontal="right"/>
    </xf>
    <xf numFmtId="0" fontId="0" fillId="0" borderId="47" xfId="0" applyFill="1" applyBorder="1" applyAlignment="1">
      <alignment vertical="top"/>
    </xf>
    <xf numFmtId="0" fontId="12" fillId="0" borderId="6" xfId="0" applyFont="1" applyBorder="1" applyAlignment="1">
      <alignment horizontal="right" wrapText="1"/>
    </xf>
    <xf numFmtId="49" fontId="14" fillId="0" borderId="3" xfId="0" applyNumberFormat="1" applyFont="1" applyBorder="1" applyAlignment="1">
      <alignment vertical="top" wrapText="1"/>
    </xf>
    <xf numFmtId="0" fontId="0" fillId="0" borderId="25" xfId="0" applyFont="1" applyBorder="1"/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3" xfId="0" applyBorder="1"/>
    <xf numFmtId="0" fontId="0" fillId="0" borderId="56" xfId="0" applyBorder="1"/>
    <xf numFmtId="0" fontId="0" fillId="0" borderId="56" xfId="0" applyFill="1" applyBorder="1" applyAlignment="1">
      <alignment vertical="top"/>
    </xf>
    <xf numFmtId="49" fontId="15" fillId="0" borderId="2" xfId="0" applyNumberFormat="1" applyFont="1" applyBorder="1" applyAlignment="1">
      <alignment wrapText="1"/>
    </xf>
    <xf numFmtId="0" fontId="0" fillId="0" borderId="7" xfId="0" applyBorder="1"/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44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0" fillId="0" borderId="54" xfId="0" applyBorder="1" applyAlignment="1">
      <alignment wrapText="1"/>
    </xf>
    <xf numFmtId="49" fontId="14" fillId="0" borderId="26" xfId="0" applyNumberFormat="1" applyFont="1" applyBorder="1" applyAlignment="1">
      <alignment vertical="top" wrapText="1"/>
    </xf>
    <xf numFmtId="49" fontId="14" fillId="0" borderId="5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7" xfId="0" applyFont="1" applyBorder="1" applyAlignment="1">
      <alignment horizontal="center" wrapText="1"/>
    </xf>
    <xf numFmtId="0" fontId="0" fillId="0" borderId="54" xfId="0" applyBorder="1" applyAlignment="1"/>
    <xf numFmtId="0" fontId="0" fillId="0" borderId="54" xfId="0" applyFill="1" applyBorder="1" applyAlignment="1"/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12" fillId="0" borderId="5" xfId="0" applyFont="1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24" xfId="0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44" xfId="0" applyBorder="1" applyAlignment="1">
      <alignment vertical="top"/>
    </xf>
    <xf numFmtId="0" fontId="0" fillId="0" borderId="3" xfId="0" applyBorder="1" applyAlignment="1"/>
    <xf numFmtId="4" fontId="0" fillId="0" borderId="26" xfId="0" applyNumberFormat="1" applyFill="1" applyBorder="1" applyAlignment="1">
      <alignment vertical="top"/>
    </xf>
    <xf numFmtId="0" fontId="0" fillId="0" borderId="51" xfId="0" applyBorder="1" applyAlignment="1">
      <alignment vertical="top"/>
    </xf>
    <xf numFmtId="49" fontId="14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4" xfId="0" applyBorder="1" applyAlignment="1">
      <alignment horizontal="center"/>
    </xf>
    <xf numFmtId="49" fontId="14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44" xfId="0" applyBorder="1" applyAlignment="1"/>
    <xf numFmtId="0" fontId="0" fillId="0" borderId="50" xfId="0" applyBorder="1" applyAlignment="1">
      <alignment horizontal="right" vertical="top"/>
    </xf>
    <xf numFmtId="0" fontId="9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28"/>
  <sheetViews>
    <sheetView tabSelected="1" topLeftCell="I1" workbookViewId="0">
      <selection activeCell="W123" sqref="W12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40</v>
      </c>
      <c r="K3" s="2" t="s">
        <v>186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72" t="s">
        <v>13</v>
      </c>
      <c r="I5" s="1" t="s">
        <v>2</v>
      </c>
      <c r="J5" s="3" t="s">
        <v>3</v>
      </c>
      <c r="K5" s="373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72" t="s">
        <v>68</v>
      </c>
    </row>
    <row r="6" spans="1:22" ht="15.75" thickBot="1" x14ac:dyDescent="0.3">
      <c r="A6" s="32" t="s">
        <v>7</v>
      </c>
      <c r="B6" s="5"/>
      <c r="C6" s="5"/>
      <c r="D6" s="5" t="s">
        <v>8</v>
      </c>
      <c r="E6" s="5" t="s">
        <v>11</v>
      </c>
      <c r="F6" s="5" t="s">
        <v>9</v>
      </c>
      <c r="G6" s="17" t="s">
        <v>10</v>
      </c>
      <c r="I6" s="128" t="s">
        <v>7</v>
      </c>
      <c r="J6" s="121"/>
      <c r="K6" s="79"/>
      <c r="L6" s="79"/>
      <c r="M6" s="79" t="s">
        <v>8</v>
      </c>
      <c r="N6" s="79" t="s">
        <v>11</v>
      </c>
      <c r="O6" s="79" t="s">
        <v>9</v>
      </c>
      <c r="P6" s="129" t="s">
        <v>10</v>
      </c>
    </row>
    <row r="7" spans="1:22" ht="15.75" customHeight="1" x14ac:dyDescent="0.25">
      <c r="A7" s="80">
        <v>1</v>
      </c>
      <c r="B7" s="47" t="s">
        <v>34</v>
      </c>
      <c r="C7" s="18" t="s">
        <v>17</v>
      </c>
      <c r="D7" s="15" t="s">
        <v>42</v>
      </c>
      <c r="E7" s="18" t="s">
        <v>1</v>
      </c>
      <c r="F7" s="162" t="s">
        <v>41</v>
      </c>
      <c r="G7" s="53">
        <v>146880.95999999999</v>
      </c>
      <c r="I7" s="111">
        <v>1</v>
      </c>
      <c r="J7" s="111" t="s">
        <v>75</v>
      </c>
      <c r="K7" s="168" t="s">
        <v>111</v>
      </c>
      <c r="L7" s="170" t="s">
        <v>94</v>
      </c>
      <c r="M7" s="170" t="s">
        <v>127</v>
      </c>
      <c r="N7" s="465" t="s">
        <v>1</v>
      </c>
      <c r="O7" s="257" t="s">
        <v>128</v>
      </c>
      <c r="P7" s="171">
        <v>612414</v>
      </c>
      <c r="Q7" s="64"/>
    </row>
    <row r="8" spans="1:22" ht="15.75" thickBot="1" x14ac:dyDescent="0.3">
      <c r="A8" s="81"/>
      <c r="B8" s="52" t="s">
        <v>43</v>
      </c>
      <c r="C8" s="27"/>
      <c r="D8" s="26"/>
      <c r="E8" s="27"/>
      <c r="F8" s="148"/>
      <c r="G8" s="19"/>
      <c r="I8" s="137"/>
      <c r="J8" s="137"/>
      <c r="K8" s="305" t="s">
        <v>129</v>
      </c>
      <c r="L8" s="149"/>
      <c r="M8" s="149"/>
      <c r="N8" s="463"/>
      <c r="O8" s="238"/>
      <c r="P8" s="104"/>
    </row>
    <row r="9" spans="1:22" x14ac:dyDescent="0.25">
      <c r="A9" s="86"/>
      <c r="B9" s="50"/>
      <c r="C9" s="6"/>
      <c r="D9" s="6"/>
      <c r="E9" s="6"/>
      <c r="F9" s="138"/>
      <c r="G9" s="42"/>
      <c r="I9" s="86">
        <v>2</v>
      </c>
      <c r="J9" s="422" t="s">
        <v>75</v>
      </c>
      <c r="K9" s="242" t="s">
        <v>111</v>
      </c>
      <c r="L9" s="150" t="s">
        <v>77</v>
      </c>
      <c r="M9" s="170" t="s">
        <v>130</v>
      </c>
      <c r="N9" s="525" t="s">
        <v>1</v>
      </c>
      <c r="O9" s="527" t="s">
        <v>132</v>
      </c>
      <c r="P9" s="436">
        <v>409720.8</v>
      </c>
      <c r="Q9" s="282"/>
    </row>
    <row r="10" spans="1:22" ht="15.75" thickBot="1" x14ac:dyDescent="0.3">
      <c r="A10" s="86"/>
      <c r="B10" s="50"/>
      <c r="C10" s="6"/>
      <c r="D10" s="6"/>
      <c r="E10" s="6"/>
      <c r="F10" s="138"/>
      <c r="G10" s="42"/>
      <c r="I10" s="86"/>
      <c r="J10" s="137"/>
      <c r="K10" s="306" t="s">
        <v>131</v>
      </c>
      <c r="L10" s="150"/>
      <c r="M10" s="149"/>
      <c r="N10" s="526"/>
      <c r="O10" s="435"/>
      <c r="P10" s="437"/>
    </row>
    <row r="11" spans="1:22" ht="15.75" hidden="1" thickBot="1" x14ac:dyDescent="0.3">
      <c r="A11" s="86">
        <v>2</v>
      </c>
      <c r="B11" s="47" t="s">
        <v>34</v>
      </c>
      <c r="C11" s="15" t="s">
        <v>0</v>
      </c>
      <c r="D11" s="18" t="s">
        <v>35</v>
      </c>
      <c r="E11" s="85" t="s">
        <v>1</v>
      </c>
      <c r="F11" s="74" t="s">
        <v>44</v>
      </c>
      <c r="G11" s="365">
        <v>130947.92</v>
      </c>
      <c r="I11" s="265">
        <v>3</v>
      </c>
      <c r="J11" s="144" t="s">
        <v>75</v>
      </c>
      <c r="K11" s="170"/>
      <c r="L11" s="170"/>
      <c r="M11" s="22"/>
      <c r="N11" s="134"/>
      <c r="O11" s="73"/>
      <c r="P11" s="105"/>
      <c r="Q11" s="251"/>
      <c r="R11" s="6"/>
      <c r="S11" s="6"/>
      <c r="T11" s="6"/>
      <c r="U11" s="6"/>
      <c r="V11" s="6"/>
    </row>
    <row r="12" spans="1:22" ht="15.75" hidden="1" thickBot="1" x14ac:dyDescent="0.3">
      <c r="A12" s="86"/>
      <c r="B12" s="50"/>
      <c r="C12" s="54"/>
      <c r="D12" s="6"/>
      <c r="E12" s="87"/>
      <c r="F12" s="88"/>
      <c r="G12" s="89"/>
      <c r="I12" s="366"/>
      <c r="J12" s="266"/>
      <c r="K12" s="150"/>
      <c r="L12" s="150"/>
      <c r="M12" s="8"/>
      <c r="N12" s="304"/>
      <c r="O12" s="115"/>
      <c r="P12" s="142"/>
      <c r="Q12" s="254"/>
      <c r="R12" s="255"/>
      <c r="S12" s="6"/>
      <c r="T12" s="6"/>
      <c r="U12" s="6"/>
      <c r="V12" s="6"/>
    </row>
    <row r="13" spans="1:22" ht="15.75" hidden="1" customHeight="1" x14ac:dyDescent="0.25">
      <c r="A13" s="86"/>
      <c r="B13" s="50" t="s">
        <v>36</v>
      </c>
      <c r="C13" s="54"/>
      <c r="D13" s="6"/>
      <c r="E13" s="87" t="s">
        <v>1</v>
      </c>
      <c r="F13" s="88" t="s">
        <v>46</v>
      </c>
      <c r="G13" s="89">
        <v>1727.61</v>
      </c>
      <c r="I13" s="366"/>
      <c r="J13" s="267"/>
      <c r="K13" s="194"/>
      <c r="L13" s="71"/>
      <c r="M13" s="226"/>
      <c r="N13" s="117"/>
      <c r="O13" s="74"/>
      <c r="P13" s="293"/>
      <c r="Q13" s="6"/>
      <c r="R13" s="6"/>
      <c r="S13" s="6"/>
      <c r="T13" s="6"/>
      <c r="U13" s="6"/>
      <c r="V13" s="6"/>
    </row>
    <row r="14" spans="1:22" ht="15.75" hidden="1" customHeight="1" x14ac:dyDescent="0.25">
      <c r="A14" s="86"/>
      <c r="B14" s="50"/>
      <c r="C14" s="54"/>
      <c r="D14" s="6"/>
      <c r="E14" s="85" t="s">
        <v>1</v>
      </c>
      <c r="F14" s="74" t="s">
        <v>52</v>
      </c>
      <c r="G14" s="365">
        <v>16343.38</v>
      </c>
      <c r="I14" s="367"/>
      <c r="J14" s="351"/>
      <c r="K14" s="52"/>
      <c r="L14" s="357"/>
      <c r="M14" s="227"/>
      <c r="N14" s="77"/>
      <c r="O14" s="208"/>
      <c r="P14" s="294"/>
      <c r="Q14" s="6"/>
      <c r="R14" s="6"/>
      <c r="S14" s="6"/>
      <c r="T14" s="6"/>
      <c r="U14" s="6"/>
      <c r="V14" s="6"/>
    </row>
    <row r="15" spans="1:22" ht="15.75" hidden="1" customHeight="1" x14ac:dyDescent="0.25">
      <c r="A15" s="81"/>
      <c r="B15" s="50"/>
      <c r="C15" s="54"/>
      <c r="D15" s="26"/>
      <c r="E15" s="87" t="s">
        <v>1</v>
      </c>
      <c r="F15" s="88" t="s">
        <v>45</v>
      </c>
      <c r="G15" s="89">
        <v>5262.92</v>
      </c>
      <c r="I15" s="86"/>
      <c r="J15" s="126"/>
      <c r="K15" s="50"/>
      <c r="L15" s="356"/>
      <c r="M15" s="181"/>
      <c r="N15" s="71"/>
      <c r="O15" s="88"/>
      <c r="P15" s="151"/>
      <c r="Q15" s="6"/>
      <c r="R15" s="6"/>
      <c r="S15" s="6"/>
      <c r="T15" s="6"/>
      <c r="U15" s="6"/>
      <c r="V15" s="6"/>
    </row>
    <row r="16" spans="1:22" ht="15.75" hidden="1" customHeight="1" x14ac:dyDescent="0.25">
      <c r="A16" s="126"/>
      <c r="B16" s="163"/>
      <c r="C16" s="6"/>
      <c r="D16" s="7"/>
      <c r="E16" s="63"/>
      <c r="F16" s="88"/>
      <c r="G16" s="164"/>
      <c r="I16" s="80">
        <v>3</v>
      </c>
      <c r="J16" s="144" t="s">
        <v>75</v>
      </c>
      <c r="K16" s="189"/>
      <c r="L16" s="339"/>
      <c r="M16" s="15"/>
      <c r="N16" s="60"/>
      <c r="O16" s="162"/>
      <c r="P16" s="25"/>
      <c r="Q16" s="6"/>
      <c r="R16" s="6"/>
      <c r="S16" s="6"/>
      <c r="T16" s="6"/>
      <c r="U16" s="6"/>
      <c r="V16" s="6"/>
    </row>
    <row r="17" spans="1:22" ht="15.75" hidden="1" customHeight="1" x14ac:dyDescent="0.25">
      <c r="A17" s="126"/>
      <c r="B17" s="163"/>
      <c r="C17" s="6"/>
      <c r="D17" s="7"/>
      <c r="E17" s="63"/>
      <c r="F17" s="88"/>
      <c r="G17" s="164"/>
      <c r="I17" s="81"/>
      <c r="J17" s="125"/>
      <c r="K17" s="190"/>
      <c r="L17" s="341"/>
      <c r="M17" s="148"/>
      <c r="N17" s="196"/>
      <c r="O17" s="148"/>
      <c r="P17" s="127"/>
      <c r="Q17" s="6"/>
      <c r="R17" s="6"/>
      <c r="S17" s="6"/>
      <c r="T17" s="6"/>
      <c r="U17" s="6"/>
      <c r="V17" s="6"/>
    </row>
    <row r="18" spans="1:22" ht="15.75" hidden="1" customHeight="1" x14ac:dyDescent="0.25">
      <c r="A18" s="126"/>
      <c r="B18" s="163"/>
      <c r="C18" s="6"/>
      <c r="D18" s="7"/>
      <c r="E18" s="63"/>
      <c r="F18" s="88"/>
      <c r="G18" s="164"/>
      <c r="I18" s="86">
        <v>4</v>
      </c>
      <c r="J18" s="195" t="s">
        <v>75</v>
      </c>
      <c r="K18" s="194"/>
      <c r="L18" s="343"/>
      <c r="M18" s="71"/>
      <c r="N18" s="259"/>
      <c r="O18" s="268"/>
      <c r="P18" s="441"/>
      <c r="Q18" s="6"/>
      <c r="R18" s="6"/>
      <c r="S18" s="6"/>
      <c r="T18" s="6"/>
      <c r="U18" s="6"/>
      <c r="V18" s="6"/>
    </row>
    <row r="19" spans="1:22" ht="15.75" hidden="1" customHeight="1" x14ac:dyDescent="0.25">
      <c r="A19" s="126"/>
      <c r="B19" s="163"/>
      <c r="C19" s="6"/>
      <c r="D19" s="7"/>
      <c r="E19" s="63"/>
      <c r="F19" s="88"/>
      <c r="G19" s="164"/>
      <c r="I19" s="81"/>
      <c r="J19" s="125"/>
      <c r="K19" s="193"/>
      <c r="L19" s="368"/>
      <c r="M19" s="249"/>
      <c r="N19" s="341"/>
      <c r="O19" s="341"/>
      <c r="P19" s="442"/>
      <c r="Q19" s="6"/>
      <c r="R19" s="6"/>
      <c r="S19" s="6"/>
      <c r="T19" s="6"/>
      <c r="U19" s="6"/>
      <c r="V19" s="6"/>
    </row>
    <row r="20" spans="1:22" ht="15.75" customHeight="1" thickBot="1" x14ac:dyDescent="0.3">
      <c r="A20" s="370"/>
      <c r="B20" s="370"/>
      <c r="C20" s="370"/>
      <c r="D20" s="370">
        <f>SUM(G7:G19)</f>
        <v>301162.78999999998</v>
      </c>
      <c r="E20" s="370"/>
      <c r="F20" s="370" t="s">
        <v>70</v>
      </c>
      <c r="G20" s="328"/>
      <c r="H20" s="328"/>
      <c r="I20" s="443" t="s">
        <v>18</v>
      </c>
      <c r="J20" s="444"/>
      <c r="K20" s="444"/>
      <c r="L20" s="444"/>
      <c r="M20" s="444"/>
      <c r="N20" s="444"/>
      <c r="O20" s="445"/>
      <c r="P20" s="124">
        <f>P7+P11+P18+P16+P12+P13+P14+P9</f>
        <v>1022134.8</v>
      </c>
      <c r="Q20" s="6"/>
      <c r="R20" s="6"/>
      <c r="S20" s="6"/>
      <c r="T20" s="6"/>
      <c r="U20" s="6"/>
      <c r="V20" s="6"/>
    </row>
    <row r="21" spans="1:22" ht="15.75" customHeight="1" x14ac:dyDescent="0.25">
      <c r="A21" s="370"/>
      <c r="B21" s="370"/>
      <c r="C21" s="370"/>
      <c r="D21" s="370"/>
      <c r="E21" s="370"/>
      <c r="F21" s="370"/>
      <c r="G21" s="370"/>
      <c r="H21" s="370"/>
      <c r="I21" s="269">
        <v>1</v>
      </c>
      <c r="J21" s="446" t="s">
        <v>73</v>
      </c>
      <c r="K21" s="168" t="s">
        <v>111</v>
      </c>
      <c r="L21" s="170" t="s">
        <v>104</v>
      </c>
      <c r="M21" s="22" t="s">
        <v>157</v>
      </c>
      <c r="N21" s="297" t="s">
        <v>98</v>
      </c>
      <c r="O21" s="38" t="s">
        <v>158</v>
      </c>
      <c r="P21" s="158">
        <v>51951.16</v>
      </c>
      <c r="Q21" s="6"/>
      <c r="R21" s="6"/>
      <c r="S21" s="6"/>
      <c r="T21" s="6"/>
      <c r="U21" s="6"/>
      <c r="V21" s="6"/>
    </row>
    <row r="22" spans="1:22" ht="15.75" customHeight="1" thickBot="1" x14ac:dyDescent="0.3">
      <c r="A22" s="370"/>
      <c r="B22" s="370"/>
      <c r="C22" s="370"/>
      <c r="D22" s="370"/>
      <c r="E22" s="370"/>
      <c r="F22" s="370"/>
      <c r="G22" s="370"/>
      <c r="H22" s="370"/>
      <c r="I22" s="353"/>
      <c r="J22" s="447"/>
      <c r="K22" s="172" t="s">
        <v>159</v>
      </c>
      <c r="L22" s="150"/>
      <c r="M22" s="8"/>
      <c r="N22" s="417" t="s">
        <v>98</v>
      </c>
      <c r="O22" s="29" t="s">
        <v>132</v>
      </c>
      <c r="P22" s="298">
        <v>66378.259999999995</v>
      </c>
      <c r="Q22" s="6"/>
      <c r="R22" s="6"/>
      <c r="S22" s="6"/>
      <c r="T22" s="6"/>
      <c r="U22" s="6"/>
      <c r="V22" s="6"/>
    </row>
    <row r="23" spans="1:22" ht="15.75" customHeight="1" thickBot="1" x14ac:dyDescent="0.3">
      <c r="A23" s="92">
        <v>1</v>
      </c>
      <c r="B23" s="65" t="s">
        <v>34</v>
      </c>
      <c r="C23" s="362" t="s">
        <v>25</v>
      </c>
      <c r="D23" s="93" t="s">
        <v>39</v>
      </c>
      <c r="E23" s="364" t="s">
        <v>31</v>
      </c>
      <c r="F23" s="28" t="s">
        <v>48</v>
      </c>
      <c r="G23" s="70">
        <v>553.36</v>
      </c>
      <c r="I23" s="260">
        <v>2</v>
      </c>
      <c r="J23" s="448" t="s">
        <v>73</v>
      </c>
      <c r="K23" s="168" t="s">
        <v>111</v>
      </c>
      <c r="L23" s="170" t="s">
        <v>116</v>
      </c>
      <c r="M23" s="170" t="s">
        <v>117</v>
      </c>
      <c r="N23" s="206" t="s">
        <v>98</v>
      </c>
      <c r="O23" s="28" t="s">
        <v>160</v>
      </c>
      <c r="P23" s="70">
        <v>41893.5</v>
      </c>
      <c r="Q23" s="6"/>
      <c r="R23" s="6"/>
      <c r="S23" s="6"/>
      <c r="T23" s="6"/>
      <c r="U23" s="6"/>
      <c r="V23" s="6"/>
    </row>
    <row r="24" spans="1:22" ht="15.75" customHeight="1" x14ac:dyDescent="0.25">
      <c r="A24" s="94"/>
      <c r="B24" s="50"/>
      <c r="C24" s="6"/>
      <c r="D24" s="67"/>
      <c r="E24" s="389"/>
      <c r="F24" s="90"/>
      <c r="G24" s="91"/>
      <c r="I24" s="258"/>
      <c r="J24" s="449"/>
      <c r="K24" s="172" t="s">
        <v>118</v>
      </c>
      <c r="L24" s="150"/>
      <c r="M24" s="150"/>
      <c r="N24" s="206" t="s">
        <v>98</v>
      </c>
      <c r="O24" s="28" t="s">
        <v>161</v>
      </c>
      <c r="P24" s="70">
        <v>23.14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94"/>
      <c r="B25" s="50"/>
      <c r="C25" s="6"/>
      <c r="D25" s="67"/>
      <c r="E25" s="363"/>
      <c r="F25" s="90"/>
      <c r="G25" s="91"/>
      <c r="I25" s="205"/>
      <c r="J25" s="450"/>
      <c r="K25" s="150"/>
      <c r="L25" s="150"/>
      <c r="M25" s="150"/>
      <c r="N25" s="359"/>
      <c r="O25" s="23"/>
      <c r="P25" s="76"/>
      <c r="Q25" s="6"/>
      <c r="R25" s="6"/>
      <c r="S25" s="6"/>
      <c r="T25" s="6"/>
      <c r="U25" s="6"/>
      <c r="V25" s="6"/>
    </row>
    <row r="26" spans="1:22" ht="15.75" customHeight="1" x14ac:dyDescent="0.25">
      <c r="A26" s="94"/>
      <c r="B26" s="50"/>
      <c r="C26" s="7"/>
      <c r="D26" s="67"/>
      <c r="E26" s="364" t="s">
        <v>1</v>
      </c>
      <c r="F26" s="28" t="s">
        <v>49</v>
      </c>
      <c r="G26" s="70">
        <v>3232.4</v>
      </c>
      <c r="I26" s="358">
        <v>3</v>
      </c>
      <c r="J26" s="449" t="s">
        <v>73</v>
      </c>
      <c r="K26" s="170" t="s">
        <v>126</v>
      </c>
      <c r="L26" s="170" t="s">
        <v>103</v>
      </c>
      <c r="M26" s="170" t="s">
        <v>162</v>
      </c>
      <c r="N26" s="499" t="s">
        <v>98</v>
      </c>
      <c r="O26" s="434" t="s">
        <v>164</v>
      </c>
      <c r="P26" s="528">
        <v>6799.9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94"/>
      <c r="B27" s="50"/>
      <c r="C27" s="7"/>
      <c r="D27" s="67"/>
      <c r="E27" s="362" t="s">
        <v>31</v>
      </c>
      <c r="F27" s="23" t="s">
        <v>51</v>
      </c>
      <c r="G27" s="97">
        <v>1219.1300000000001</v>
      </c>
      <c r="I27" s="358"/>
      <c r="J27" s="439"/>
      <c r="K27" s="150" t="s">
        <v>163</v>
      </c>
      <c r="L27" s="150"/>
      <c r="M27" s="150"/>
      <c r="N27" s="500"/>
      <c r="O27" s="440"/>
      <c r="P27" s="535"/>
      <c r="Q27" s="6"/>
      <c r="R27" s="6"/>
      <c r="S27" s="6"/>
      <c r="T27" s="6"/>
      <c r="U27" s="6"/>
      <c r="V27" s="6"/>
    </row>
    <row r="28" spans="1:22" ht="15.75" hidden="1" customHeight="1" x14ac:dyDescent="0.25">
      <c r="A28" s="82"/>
      <c r="B28" s="95"/>
      <c r="C28" s="363"/>
      <c r="D28" s="96"/>
      <c r="E28" s="364" t="s">
        <v>31</v>
      </c>
      <c r="F28" s="28" t="s">
        <v>50</v>
      </c>
      <c r="G28" s="70">
        <v>529.24</v>
      </c>
      <c r="I28" s="358"/>
      <c r="J28" s="344"/>
      <c r="K28" s="149"/>
      <c r="L28" s="149"/>
      <c r="M28" s="149"/>
      <c r="N28" s="206"/>
      <c r="O28" s="28"/>
      <c r="P28" s="34"/>
      <c r="Q28" s="6"/>
      <c r="R28" s="6"/>
      <c r="S28" s="6"/>
      <c r="T28" s="6"/>
      <c r="U28" s="6"/>
      <c r="V28" s="6"/>
    </row>
    <row r="29" spans="1:22" ht="15.75" hidden="1" customHeight="1" x14ac:dyDescent="0.25">
      <c r="A29" s="370"/>
      <c r="B29" s="113"/>
      <c r="C29" s="6"/>
      <c r="D29" s="6"/>
      <c r="E29" s="6"/>
      <c r="F29" s="39"/>
      <c r="G29" s="154"/>
      <c r="I29" s="274">
        <v>3</v>
      </c>
      <c r="J29" s="270" t="s">
        <v>73</v>
      </c>
      <c r="K29" s="170"/>
      <c r="L29" s="170"/>
      <c r="M29" s="170"/>
      <c r="N29" s="220"/>
      <c r="O29" s="38"/>
      <c r="P29" s="37"/>
      <c r="Q29" s="6"/>
      <c r="R29" s="6"/>
      <c r="S29" s="6"/>
      <c r="T29" s="6"/>
      <c r="U29" s="6"/>
      <c r="V29" s="6"/>
    </row>
    <row r="30" spans="1:22" ht="15.75" hidden="1" customHeight="1" x14ac:dyDescent="0.25">
      <c r="A30" s="370"/>
      <c r="B30" s="113"/>
      <c r="C30" s="6"/>
      <c r="D30" s="6"/>
      <c r="E30" s="6"/>
      <c r="F30" s="39"/>
      <c r="G30" s="154"/>
      <c r="I30" s="275"/>
      <c r="J30" s="271"/>
      <c r="K30" s="149"/>
      <c r="L30" s="150"/>
      <c r="M30" s="150"/>
      <c r="N30" s="220"/>
      <c r="O30" s="38"/>
      <c r="P30" s="37"/>
      <c r="Q30" s="6"/>
      <c r="R30" s="6"/>
      <c r="S30" s="6"/>
      <c r="T30" s="6"/>
      <c r="U30" s="6"/>
      <c r="V30" s="6"/>
    </row>
    <row r="31" spans="1:22" ht="15" customHeight="1" thickBot="1" x14ac:dyDescent="0.3">
      <c r="A31" s="451" t="s">
        <v>19</v>
      </c>
      <c r="B31" s="452"/>
      <c r="C31" s="452"/>
      <c r="D31" s="452"/>
      <c r="E31" s="452"/>
      <c r="F31" s="453"/>
      <c r="G31" s="100">
        <f>SUM(G23:G28)</f>
        <v>5534.13</v>
      </c>
      <c r="I31" s="443" t="s">
        <v>99</v>
      </c>
      <c r="J31" s="444"/>
      <c r="K31" s="444"/>
      <c r="L31" s="444"/>
      <c r="M31" s="444"/>
      <c r="N31" s="444"/>
      <c r="O31" s="445"/>
      <c r="P31" s="13">
        <f>P23+P25+P26+P27+P28+P29+P21+P22+P24</f>
        <v>167045.96000000002</v>
      </c>
      <c r="Q31" s="6"/>
      <c r="R31" s="6"/>
      <c r="S31" s="6"/>
      <c r="T31" s="6"/>
      <c r="U31" s="6"/>
      <c r="V31" s="6"/>
    </row>
    <row r="32" spans="1:22" ht="15" customHeight="1" thickBot="1" x14ac:dyDescent="0.3">
      <c r="A32" s="332"/>
      <c r="B32" s="370"/>
      <c r="C32" s="370"/>
      <c r="D32" s="370"/>
      <c r="E32" s="370"/>
      <c r="F32" s="370"/>
      <c r="G32" s="284"/>
      <c r="I32" s="454">
        <v>1</v>
      </c>
      <c r="J32" s="456" t="s">
        <v>69</v>
      </c>
      <c r="K32" s="170" t="s">
        <v>142</v>
      </c>
      <c r="L32" s="461" t="s">
        <v>77</v>
      </c>
      <c r="M32" s="170" t="s">
        <v>143</v>
      </c>
      <c r="N32" s="461" t="s">
        <v>1</v>
      </c>
      <c r="O32" s="173" t="s">
        <v>144</v>
      </c>
      <c r="P32" s="171">
        <v>234368</v>
      </c>
      <c r="Q32" s="6"/>
      <c r="R32" s="6"/>
      <c r="S32" s="6"/>
      <c r="T32" s="6"/>
      <c r="U32" s="6"/>
      <c r="V32" s="6"/>
    </row>
    <row r="33" spans="1:22" ht="15" customHeight="1" thickBot="1" x14ac:dyDescent="0.3">
      <c r="A33" s="332"/>
      <c r="B33" s="370"/>
      <c r="C33" s="370"/>
      <c r="D33" s="370"/>
      <c r="E33" s="370"/>
      <c r="F33" s="370"/>
      <c r="G33" s="284"/>
      <c r="I33" s="455"/>
      <c r="J33" s="457"/>
      <c r="K33" s="149" t="s">
        <v>145</v>
      </c>
      <c r="L33" s="462"/>
      <c r="M33" s="149"/>
      <c r="N33" s="463"/>
      <c r="O33" s="238"/>
      <c r="P33" s="104"/>
      <c r="Q33" s="6"/>
      <c r="R33" s="6"/>
      <c r="S33" s="6"/>
      <c r="T33" s="6"/>
      <c r="U33" s="6"/>
      <c r="V33" s="255"/>
    </row>
    <row r="34" spans="1:22" ht="15" customHeight="1" thickBot="1" x14ac:dyDescent="0.3">
      <c r="A34" s="332"/>
      <c r="B34" s="370"/>
      <c r="C34" s="370"/>
      <c r="D34" s="370"/>
      <c r="E34" s="370"/>
      <c r="F34" s="370"/>
      <c r="G34" s="284"/>
      <c r="I34" s="262">
        <v>2</v>
      </c>
      <c r="J34" s="458" t="s">
        <v>69</v>
      </c>
      <c r="K34" s="170" t="s">
        <v>142</v>
      </c>
      <c r="L34" s="170" t="s">
        <v>94</v>
      </c>
      <c r="M34" s="170" t="s">
        <v>146</v>
      </c>
      <c r="N34" s="461" t="s">
        <v>1</v>
      </c>
      <c r="O34" s="173" t="s">
        <v>147</v>
      </c>
      <c r="P34" s="171">
        <v>533772.26</v>
      </c>
      <c r="Q34" s="6"/>
      <c r="R34" s="6"/>
      <c r="S34" s="6"/>
      <c r="T34" s="6"/>
      <c r="U34" s="6"/>
      <c r="V34" s="255"/>
    </row>
    <row r="35" spans="1:22" ht="15" customHeight="1" thickBot="1" x14ac:dyDescent="0.3">
      <c r="A35" s="332"/>
      <c r="B35" s="370"/>
      <c r="C35" s="370"/>
      <c r="D35" s="370"/>
      <c r="E35" s="370"/>
      <c r="F35" s="370"/>
      <c r="G35" s="284"/>
      <c r="I35" s="385"/>
      <c r="J35" s="459"/>
      <c r="K35" s="150" t="s">
        <v>148</v>
      </c>
      <c r="L35" s="150"/>
      <c r="M35" s="150"/>
      <c r="N35" s="464"/>
      <c r="O35" s="325"/>
      <c r="P35" s="174"/>
      <c r="Q35" s="6"/>
      <c r="R35" s="6"/>
      <c r="S35" s="6"/>
      <c r="T35" s="6"/>
      <c r="U35" s="6"/>
      <c r="V35" s="255"/>
    </row>
    <row r="36" spans="1:22" ht="15" hidden="1" customHeight="1" x14ac:dyDescent="0.25">
      <c r="A36" s="332"/>
      <c r="B36" s="370"/>
      <c r="C36" s="370"/>
      <c r="D36" s="370"/>
      <c r="E36" s="370"/>
      <c r="F36" s="370"/>
      <c r="G36" s="284"/>
      <c r="I36" s="386"/>
      <c r="J36" s="460"/>
      <c r="K36" s="169"/>
      <c r="L36" s="390"/>
      <c r="M36" s="169"/>
      <c r="N36" s="397"/>
      <c r="O36" s="23"/>
      <c r="P36" s="294"/>
      <c r="Q36" s="6"/>
      <c r="R36" s="6"/>
      <c r="S36" s="6"/>
      <c r="T36" s="6"/>
      <c r="U36" s="6"/>
      <c r="V36" s="255"/>
    </row>
    <row r="37" spans="1:22" ht="15.75" hidden="1" customHeight="1" x14ac:dyDescent="0.25">
      <c r="A37" s="101">
        <v>1</v>
      </c>
      <c r="B37" s="72" t="s">
        <v>53</v>
      </c>
      <c r="C37" s="35" t="s">
        <v>16</v>
      </c>
      <c r="D37" s="98" t="s">
        <v>54</v>
      </c>
      <c r="E37" s="22" t="s">
        <v>1</v>
      </c>
      <c r="F37" s="167" t="s">
        <v>52</v>
      </c>
      <c r="G37" s="53">
        <v>279638.62</v>
      </c>
      <c r="I37" s="272">
        <v>3</v>
      </c>
      <c r="J37" s="533" t="s">
        <v>69</v>
      </c>
      <c r="K37" s="191"/>
      <c r="L37" s="461"/>
      <c r="M37" s="22"/>
      <c r="N37" s="499"/>
      <c r="O37" s="434"/>
      <c r="P37" s="436"/>
      <c r="Q37" s="6"/>
      <c r="R37" s="6"/>
      <c r="S37" s="6"/>
      <c r="T37" s="6"/>
      <c r="U37" s="6"/>
      <c r="V37" s="6"/>
    </row>
    <row r="38" spans="1:22" ht="15.75" hidden="1" customHeight="1" x14ac:dyDescent="0.25">
      <c r="A38" s="101"/>
      <c r="B38" s="78" t="s">
        <v>55</v>
      </c>
      <c r="C38" s="36"/>
      <c r="D38" s="99"/>
      <c r="E38" s="11"/>
      <c r="F38" s="30"/>
      <c r="G38" s="45"/>
      <c r="I38" s="350"/>
      <c r="J38" s="534"/>
      <c r="K38" s="242"/>
      <c r="L38" s="510"/>
      <c r="M38" s="8"/>
      <c r="N38" s="518"/>
      <c r="O38" s="435"/>
      <c r="P38" s="437"/>
      <c r="Q38" s="6"/>
      <c r="R38" s="6"/>
      <c r="S38" s="6"/>
      <c r="T38" s="6"/>
      <c r="U38" s="6"/>
      <c r="V38" s="6"/>
    </row>
    <row r="39" spans="1:22" ht="15.75" hidden="1" customHeight="1" x14ac:dyDescent="0.25">
      <c r="A39" s="101"/>
      <c r="B39" s="135"/>
      <c r="C39" s="31"/>
      <c r="D39" s="152"/>
      <c r="E39" s="18"/>
      <c r="F39" s="167"/>
      <c r="G39" s="53"/>
      <c r="I39" s="262">
        <v>2</v>
      </c>
      <c r="J39" s="273" t="s">
        <v>69</v>
      </c>
      <c r="K39" s="60"/>
      <c r="L39" s="339"/>
      <c r="M39" s="339"/>
      <c r="N39" s="339"/>
      <c r="O39" s="167"/>
      <c r="P39" s="25"/>
      <c r="Q39" s="6"/>
      <c r="R39" s="6"/>
      <c r="S39" s="6"/>
      <c r="T39" s="6"/>
      <c r="U39" s="6"/>
      <c r="V39" s="6"/>
    </row>
    <row r="40" spans="1:22" ht="15.75" hidden="1" customHeight="1" x14ac:dyDescent="0.25">
      <c r="A40" s="101"/>
      <c r="B40" s="135"/>
      <c r="C40" s="31"/>
      <c r="D40" s="152"/>
      <c r="E40" s="18"/>
      <c r="F40" s="167"/>
      <c r="G40" s="53"/>
      <c r="I40" s="342"/>
      <c r="J40" s="398"/>
      <c r="K40" s="58"/>
      <c r="L40" s="392"/>
      <c r="M40" s="384"/>
      <c r="N40" s="392"/>
      <c r="O40" s="133"/>
      <c r="P40" s="151"/>
      <c r="Q40" s="6"/>
      <c r="R40" s="6"/>
      <c r="S40" s="6"/>
      <c r="T40" s="6"/>
      <c r="U40" s="6"/>
      <c r="V40" s="6"/>
    </row>
    <row r="41" spans="1:22" ht="15.75" customHeight="1" thickBot="1" x14ac:dyDescent="0.3">
      <c r="A41" s="236"/>
      <c r="B41" s="113"/>
      <c r="C41" s="31"/>
      <c r="D41" s="152"/>
      <c r="E41" s="18"/>
      <c r="F41" s="167"/>
      <c r="G41" s="53"/>
      <c r="I41" s="376">
        <v>1</v>
      </c>
      <c r="J41" s="438" t="s">
        <v>69</v>
      </c>
      <c r="K41" s="170" t="s">
        <v>142</v>
      </c>
      <c r="L41" s="170" t="s">
        <v>29</v>
      </c>
      <c r="M41" s="170" t="s">
        <v>149</v>
      </c>
      <c r="N41" s="112" t="s">
        <v>1</v>
      </c>
      <c r="O41" s="38" t="s">
        <v>151</v>
      </c>
      <c r="P41" s="105">
        <v>63184.84</v>
      </c>
      <c r="Q41" s="252"/>
      <c r="R41" s="42"/>
      <c r="S41" s="252"/>
      <c r="T41" s="42"/>
      <c r="U41" s="6"/>
      <c r="V41" s="6"/>
    </row>
    <row r="42" spans="1:22" ht="15.75" thickBot="1" x14ac:dyDescent="0.3">
      <c r="A42" s="236"/>
      <c r="B42" s="113"/>
      <c r="C42" s="31"/>
      <c r="D42" s="152"/>
      <c r="E42" s="18"/>
      <c r="F42" s="167"/>
      <c r="G42" s="53"/>
      <c r="I42" s="383"/>
      <c r="J42" s="439"/>
      <c r="K42" s="149" t="s">
        <v>150</v>
      </c>
      <c r="L42" s="150"/>
      <c r="M42" s="150"/>
      <c r="N42" s="68" t="s">
        <v>1</v>
      </c>
      <c r="O42" s="77" t="s">
        <v>152</v>
      </c>
      <c r="P42" s="62">
        <v>12403.51</v>
      </c>
      <c r="Q42" s="252"/>
      <c r="R42" s="42"/>
      <c r="S42" s="252"/>
      <c r="T42" s="42"/>
      <c r="U42" s="6"/>
      <c r="V42" s="6"/>
    </row>
    <row r="43" spans="1:22" ht="15.75" hidden="1" customHeight="1" thickBot="1" x14ac:dyDescent="0.3">
      <c r="A43" s="168" t="s">
        <v>87</v>
      </c>
      <c r="B43" s="465" t="s">
        <v>29</v>
      </c>
      <c r="C43" s="187" t="s">
        <v>88</v>
      </c>
      <c r="D43" s="241" t="s">
        <v>1</v>
      </c>
      <c r="E43" s="38" t="s">
        <v>89</v>
      </c>
      <c r="F43" s="105">
        <v>42536.12</v>
      </c>
      <c r="G43" s="53"/>
      <c r="I43" s="375"/>
      <c r="J43" s="378"/>
      <c r="K43" s="149"/>
      <c r="L43" s="375"/>
      <c r="M43" s="218"/>
      <c r="N43" s="388"/>
      <c r="O43" s="23"/>
      <c r="P43" s="76"/>
      <c r="Q43" s="6"/>
      <c r="R43" s="42"/>
      <c r="S43" s="6"/>
      <c r="T43" s="42"/>
      <c r="U43" s="6"/>
      <c r="V43" s="6"/>
    </row>
    <row r="44" spans="1:22" ht="15.75" hidden="1" thickBot="1" x14ac:dyDescent="0.3">
      <c r="A44" s="172" t="s">
        <v>90</v>
      </c>
      <c r="B44" s="466"/>
      <c r="C44" s="8"/>
      <c r="D44" s="210" t="s">
        <v>1</v>
      </c>
      <c r="E44" s="28" t="s">
        <v>91</v>
      </c>
      <c r="F44" s="365">
        <v>50049.08</v>
      </c>
      <c r="G44" s="53"/>
      <c r="I44" s="350"/>
      <c r="J44" s="344"/>
      <c r="K44" s="149"/>
      <c r="L44" s="149"/>
      <c r="M44" s="9"/>
      <c r="N44" s="393"/>
      <c r="O44" s="90"/>
      <c r="P44" s="399"/>
      <c r="Q44" s="252"/>
      <c r="R44" s="42"/>
      <c r="S44" s="252"/>
      <c r="T44" s="42"/>
      <c r="U44" s="6"/>
      <c r="V44" s="6"/>
    </row>
    <row r="45" spans="1:22" ht="15.75" hidden="1" customHeight="1" x14ac:dyDescent="0.25">
      <c r="A45" s="172"/>
      <c r="B45" s="466"/>
      <c r="C45" s="8"/>
      <c r="D45" s="210"/>
      <c r="E45" s="28"/>
      <c r="F45" s="365"/>
      <c r="G45" s="53"/>
      <c r="I45" s="262">
        <v>2</v>
      </c>
      <c r="J45" s="438" t="s">
        <v>69</v>
      </c>
      <c r="K45" s="168"/>
      <c r="L45" s="170"/>
      <c r="M45" s="170"/>
      <c r="N45" s="343"/>
      <c r="O45" s="168"/>
      <c r="P45" s="171"/>
      <c r="Q45" s="240"/>
      <c r="R45" s="6"/>
      <c r="S45" s="6"/>
      <c r="T45" s="6"/>
      <c r="U45" s="6"/>
      <c r="V45" s="6"/>
    </row>
    <row r="46" spans="1:22" ht="15.75" hidden="1" thickBot="1" x14ac:dyDescent="0.3">
      <c r="A46" s="172"/>
      <c r="B46" s="466"/>
      <c r="C46" s="8"/>
      <c r="D46" s="210"/>
      <c r="E46" s="28"/>
      <c r="F46" s="365"/>
      <c r="G46" s="53"/>
      <c r="I46" s="374"/>
      <c r="J46" s="450"/>
      <c r="K46" s="172"/>
      <c r="L46" s="150"/>
      <c r="M46" s="150"/>
      <c r="N46" s="368"/>
      <c r="O46" s="172"/>
      <c r="P46" s="174"/>
      <c r="Q46" s="6"/>
      <c r="R46" s="6"/>
      <c r="S46" s="6"/>
      <c r="T46" s="6"/>
      <c r="U46" s="6"/>
      <c r="V46" s="6"/>
    </row>
    <row r="47" spans="1:22" ht="15.75" hidden="1" customHeight="1" x14ac:dyDescent="0.25">
      <c r="A47" s="172"/>
      <c r="B47" s="466"/>
      <c r="C47" s="8"/>
      <c r="D47" s="210"/>
      <c r="E47" s="28"/>
      <c r="F47" s="365"/>
      <c r="G47" s="53"/>
      <c r="I47" s="342">
        <v>3</v>
      </c>
      <c r="J47" s="438" t="s">
        <v>69</v>
      </c>
      <c r="K47" s="168"/>
      <c r="L47" s="168"/>
      <c r="M47" s="22"/>
      <c r="N47" s="241"/>
      <c r="O47" s="134"/>
      <c r="P47" s="292"/>
      <c r="Q47" s="6"/>
      <c r="R47" s="6"/>
      <c r="S47" s="6"/>
      <c r="T47" s="6"/>
      <c r="U47" s="6"/>
      <c r="V47" s="6"/>
    </row>
    <row r="48" spans="1:22" ht="15.75" hidden="1" thickBot="1" x14ac:dyDescent="0.3">
      <c r="A48" s="172"/>
      <c r="B48" s="466"/>
      <c r="C48" s="8"/>
      <c r="D48" s="210"/>
      <c r="E48" s="28"/>
      <c r="F48" s="365"/>
      <c r="G48" s="53"/>
      <c r="I48" s="342"/>
      <c r="J48" s="450"/>
      <c r="K48" s="169"/>
      <c r="L48" s="149"/>
      <c r="M48" s="9"/>
      <c r="N48" s="235"/>
      <c r="O48" s="77"/>
      <c r="P48" s="294"/>
      <c r="Q48" s="6"/>
      <c r="R48" s="6"/>
      <c r="S48" s="6"/>
      <c r="T48" s="6"/>
      <c r="U48" s="6"/>
      <c r="V48" s="6"/>
    </row>
    <row r="49" spans="1:22" ht="15.75" hidden="1" customHeight="1" x14ac:dyDescent="0.25">
      <c r="A49" s="150"/>
      <c r="B49" s="467"/>
      <c r="C49" s="209"/>
      <c r="D49" s="210" t="s">
        <v>1</v>
      </c>
      <c r="E49" s="28" t="s">
        <v>92</v>
      </c>
      <c r="F49" s="365">
        <v>25559.19</v>
      </c>
      <c r="G49" s="53">
        <v>315868.13</v>
      </c>
      <c r="I49" s="337">
        <v>4</v>
      </c>
      <c r="J49" s="438" t="s">
        <v>69</v>
      </c>
      <c r="K49" s="168"/>
      <c r="L49" s="168"/>
      <c r="M49" s="170"/>
      <c r="N49" s="343"/>
      <c r="O49" s="168"/>
      <c r="P49" s="171"/>
      <c r="Q49" s="6"/>
      <c r="R49" s="6"/>
      <c r="S49" s="6"/>
      <c r="T49" s="6"/>
      <c r="U49" s="6"/>
      <c r="V49" s="6"/>
    </row>
    <row r="50" spans="1:22" ht="15.75" hidden="1" customHeight="1" x14ac:dyDescent="0.25">
      <c r="A50" s="149"/>
      <c r="B50" s="149"/>
      <c r="C50" s="9"/>
      <c r="D50" s="235" t="s">
        <v>1</v>
      </c>
      <c r="E50" s="23" t="s">
        <v>93</v>
      </c>
      <c r="F50" s="62">
        <v>40948.89</v>
      </c>
      <c r="G50" s="175"/>
      <c r="I50" s="215"/>
      <c r="J50" s="450"/>
      <c r="K50" s="169"/>
      <c r="L50" s="149"/>
      <c r="M50" s="149"/>
      <c r="N50" s="368"/>
      <c r="O50" s="169"/>
      <c r="P50" s="104"/>
      <c r="Q50" s="6"/>
      <c r="R50" s="6"/>
      <c r="S50" s="6"/>
      <c r="T50" s="6"/>
      <c r="U50" s="6"/>
      <c r="V50" s="6"/>
    </row>
    <row r="51" spans="1:22" ht="15.75" hidden="1" customHeight="1" x14ac:dyDescent="0.25">
      <c r="A51" s="101"/>
      <c r="B51" s="135"/>
      <c r="C51" s="31"/>
      <c r="D51" s="152"/>
      <c r="E51" s="18"/>
      <c r="F51" s="167"/>
      <c r="G51" s="175"/>
      <c r="I51" s="213"/>
      <c r="J51" s="211"/>
      <c r="K51" s="468"/>
      <c r="L51" s="349"/>
      <c r="M51" s="336"/>
      <c r="N51" s="369"/>
      <c r="O51" s="90"/>
      <c r="P51" s="136"/>
      <c r="Q51" s="6"/>
      <c r="R51" s="6"/>
      <c r="S51" s="6"/>
      <c r="T51" s="6"/>
      <c r="U51" s="6"/>
      <c r="V51" s="6"/>
    </row>
    <row r="52" spans="1:22" ht="16.5" hidden="1" customHeight="1" x14ac:dyDescent="0.25">
      <c r="A52" s="101"/>
      <c r="B52" s="135"/>
      <c r="C52" s="31"/>
      <c r="D52" s="152"/>
      <c r="E52" s="18"/>
      <c r="F52" s="167"/>
      <c r="G52" s="19"/>
      <c r="I52" s="338"/>
      <c r="J52" s="212"/>
      <c r="K52" s="469"/>
      <c r="L52" s="149"/>
      <c r="M52" s="350"/>
      <c r="N52" s="210"/>
      <c r="O52" s="28"/>
      <c r="P52" s="293"/>
      <c r="Q52" s="6"/>
      <c r="R52" s="6"/>
      <c r="S52" s="6"/>
      <c r="T52" s="6"/>
      <c r="U52" s="6"/>
      <c r="V52" s="6"/>
    </row>
    <row r="53" spans="1:22" ht="15.75" hidden="1" customHeight="1" x14ac:dyDescent="0.25">
      <c r="A53" s="101">
        <v>2</v>
      </c>
      <c r="B53" s="47" t="s">
        <v>34</v>
      </c>
      <c r="C53" s="35" t="s">
        <v>26</v>
      </c>
      <c r="D53" s="60" t="s">
        <v>56</v>
      </c>
      <c r="E53" s="18" t="s">
        <v>1</v>
      </c>
      <c r="F53" s="167" t="s">
        <v>47</v>
      </c>
      <c r="G53" s="62">
        <v>39799.230000000003</v>
      </c>
      <c r="I53" s="529"/>
      <c r="J53" s="531"/>
      <c r="K53" s="159"/>
      <c r="L53" s="31"/>
      <c r="M53" s="58"/>
      <c r="N53" s="210"/>
      <c r="O53" s="28"/>
      <c r="P53" s="293"/>
      <c r="Q53" s="6"/>
      <c r="R53" s="6"/>
      <c r="S53" s="6"/>
      <c r="T53" s="6"/>
      <c r="U53" s="6"/>
      <c r="V53" s="6"/>
    </row>
    <row r="54" spans="1:22" ht="17.25" hidden="1" customHeight="1" x14ac:dyDescent="0.25">
      <c r="A54" s="102"/>
      <c r="B54" s="50"/>
      <c r="C54" s="31"/>
      <c r="D54" s="58"/>
      <c r="E54" s="6"/>
      <c r="F54" s="133"/>
      <c r="G54" s="104"/>
      <c r="I54" s="530"/>
      <c r="J54" s="532"/>
      <c r="K54" s="68"/>
      <c r="L54" s="27"/>
      <c r="M54" s="26"/>
      <c r="N54" s="27"/>
      <c r="O54" s="153"/>
      <c r="P54" s="19"/>
      <c r="Q54" s="6"/>
      <c r="R54" s="6"/>
      <c r="S54" s="6"/>
      <c r="T54" s="6"/>
      <c r="U54" s="6"/>
      <c r="V54" s="6"/>
    </row>
    <row r="55" spans="1:22" ht="15.75" thickBot="1" x14ac:dyDescent="0.3">
      <c r="A55" s="102"/>
      <c r="B55" s="50"/>
      <c r="C55" s="31"/>
      <c r="D55" s="58"/>
      <c r="E55" s="6"/>
      <c r="F55" s="133"/>
      <c r="G55" s="49">
        <f>SUM(G37:G54)</f>
        <v>635305.98</v>
      </c>
      <c r="I55" s="470" t="s">
        <v>27</v>
      </c>
      <c r="J55" s="471"/>
      <c r="K55" s="471"/>
      <c r="L55" s="471"/>
      <c r="M55" s="471"/>
      <c r="N55" s="471"/>
      <c r="O55" s="472"/>
      <c r="P55" s="13">
        <f>SUM(P32:P52)</f>
        <v>843728.61</v>
      </c>
      <c r="Q55" s="6"/>
      <c r="R55" s="6"/>
      <c r="S55" s="6"/>
      <c r="T55" s="6"/>
      <c r="U55" s="6"/>
      <c r="V55" s="6"/>
    </row>
    <row r="56" spans="1:22" ht="15.75" thickBot="1" x14ac:dyDescent="0.3">
      <c r="A56" s="102"/>
      <c r="B56" s="52" t="s">
        <v>57</v>
      </c>
      <c r="C56" s="36"/>
      <c r="D56" s="40"/>
      <c r="E56" s="27"/>
      <c r="F56" s="48"/>
      <c r="G56" s="105">
        <v>4474.07</v>
      </c>
      <c r="I56" s="326">
        <v>1</v>
      </c>
      <c r="J56" s="176" t="s">
        <v>79</v>
      </c>
      <c r="K56" s="170" t="s">
        <v>112</v>
      </c>
      <c r="L56" s="407" t="s">
        <v>78</v>
      </c>
      <c r="M56" s="170" t="s">
        <v>114</v>
      </c>
      <c r="N56" s="522" t="s">
        <v>1</v>
      </c>
      <c r="O56" s="434" t="s">
        <v>156</v>
      </c>
      <c r="P56" s="528">
        <v>1656.08</v>
      </c>
      <c r="Q56" s="252"/>
      <c r="R56" s="6"/>
      <c r="S56" s="252"/>
      <c r="T56" s="6"/>
      <c r="U56" s="6"/>
      <c r="V56" s="6"/>
    </row>
    <row r="57" spans="1:22" ht="15.75" thickBot="1" x14ac:dyDescent="0.3">
      <c r="A57" s="102">
        <v>3</v>
      </c>
      <c r="B57" s="47" t="s">
        <v>34</v>
      </c>
      <c r="C57" s="31" t="s">
        <v>29</v>
      </c>
      <c r="D57" s="58" t="s">
        <v>37</v>
      </c>
      <c r="E57" s="362" t="s">
        <v>1</v>
      </c>
      <c r="F57" s="75" t="s">
        <v>58</v>
      </c>
      <c r="G57" s="140"/>
      <c r="I57" s="165"/>
      <c r="J57" s="166"/>
      <c r="K57" s="150" t="s">
        <v>115</v>
      </c>
      <c r="L57" s="150"/>
      <c r="M57" s="150"/>
      <c r="N57" s="518"/>
      <c r="O57" s="435"/>
      <c r="P57" s="437"/>
      <c r="Q57" s="6"/>
      <c r="R57" s="6"/>
      <c r="S57" s="6"/>
      <c r="T57" s="6"/>
      <c r="U57" s="6"/>
      <c r="V57" s="6"/>
    </row>
    <row r="58" spans="1:22" ht="15.75" hidden="1" thickBot="1" x14ac:dyDescent="0.3">
      <c r="A58" s="102"/>
      <c r="B58" s="52" t="s">
        <v>38</v>
      </c>
      <c r="C58" s="27"/>
      <c r="D58" s="26"/>
      <c r="E58" s="27"/>
      <c r="F58" s="103"/>
      <c r="G58" s="62">
        <v>638.22</v>
      </c>
      <c r="I58" s="131">
        <v>2</v>
      </c>
      <c r="J58" s="132"/>
      <c r="K58" s="43"/>
      <c r="L58" s="20"/>
      <c r="M58" s="12"/>
      <c r="N58" s="20"/>
      <c r="O58" s="21"/>
      <c r="P58" s="24"/>
      <c r="Q58" s="6"/>
      <c r="R58" s="6"/>
      <c r="S58" s="6"/>
      <c r="T58" s="6"/>
      <c r="U58" s="6"/>
      <c r="V58" s="6"/>
    </row>
    <row r="59" spans="1:22" ht="15.75" hidden="1" thickBot="1" x14ac:dyDescent="0.3">
      <c r="A59" s="470" t="s">
        <v>27</v>
      </c>
      <c r="B59" s="471"/>
      <c r="C59" s="471"/>
      <c r="D59" s="471"/>
      <c r="E59" s="471"/>
      <c r="F59" s="472"/>
      <c r="G59" s="114"/>
      <c r="I59" s="473">
        <v>2</v>
      </c>
      <c r="J59" s="476"/>
      <c r="K59" s="60"/>
      <c r="L59" s="479"/>
      <c r="M59" s="481"/>
      <c r="N59" s="134"/>
      <c r="O59" s="38"/>
      <c r="P59" s="292"/>
      <c r="Q59" s="6"/>
      <c r="R59" s="6"/>
      <c r="S59" s="6"/>
      <c r="T59" s="6"/>
      <c r="U59" s="6"/>
      <c r="V59" s="6"/>
    </row>
    <row r="60" spans="1:22" ht="15.75" hidden="1" thickBot="1" x14ac:dyDescent="0.3">
      <c r="A60" s="46">
        <v>1</v>
      </c>
      <c r="B60" s="59" t="s">
        <v>34</v>
      </c>
      <c r="C60" s="41" t="s">
        <v>20</v>
      </c>
      <c r="D60" s="35" t="s">
        <v>59</v>
      </c>
      <c r="E60" s="360" t="s">
        <v>1</v>
      </c>
      <c r="F60" s="38" t="s">
        <v>60</v>
      </c>
      <c r="G60" s="114"/>
      <c r="I60" s="474"/>
      <c r="J60" s="477"/>
      <c r="K60" s="40"/>
      <c r="L60" s="480"/>
      <c r="M60" s="480"/>
      <c r="N60" s="117"/>
      <c r="O60" s="28"/>
      <c r="P60" s="293"/>
      <c r="Q60" s="6"/>
      <c r="R60" s="6"/>
      <c r="S60" s="6"/>
      <c r="T60" s="6"/>
      <c r="U60" s="6"/>
      <c r="V60" s="6"/>
    </row>
    <row r="61" spans="1:22" ht="15.75" hidden="1" thickBot="1" x14ac:dyDescent="0.3">
      <c r="A61" s="155"/>
      <c r="B61" s="118"/>
      <c r="C61" s="44"/>
      <c r="D61" s="31"/>
      <c r="E61" s="7"/>
      <c r="F61" s="133"/>
      <c r="G61" s="114"/>
      <c r="I61" s="474"/>
      <c r="J61" s="477"/>
      <c r="K61" s="340"/>
      <c r="L61" s="480"/>
      <c r="M61" s="480"/>
      <c r="N61" s="117"/>
      <c r="O61" s="28"/>
      <c r="P61" s="293"/>
      <c r="Q61" s="6"/>
      <c r="R61" s="6"/>
      <c r="S61" s="6"/>
      <c r="T61" s="6"/>
      <c r="U61" s="6"/>
      <c r="V61" s="6"/>
    </row>
    <row r="62" spans="1:22" ht="15.75" hidden="1" thickBot="1" x14ac:dyDescent="0.3">
      <c r="A62" s="108">
        <v>2</v>
      </c>
      <c r="B62" s="47" t="s">
        <v>34</v>
      </c>
      <c r="C62" s="15" t="s">
        <v>21</v>
      </c>
      <c r="D62" s="18" t="s">
        <v>61</v>
      </c>
      <c r="E62" s="362" t="s">
        <v>1</v>
      </c>
      <c r="F62" s="77" t="s">
        <v>62</v>
      </c>
      <c r="G62" s="107">
        <v>521765</v>
      </c>
      <c r="I62" s="475"/>
      <c r="J62" s="478"/>
      <c r="K62" s="341"/>
      <c r="L62" s="437"/>
      <c r="M62" s="437"/>
      <c r="N62" s="77"/>
      <c r="O62" s="23"/>
      <c r="P62" s="294"/>
      <c r="Q62" s="6"/>
      <c r="R62" s="6"/>
      <c r="S62" s="6"/>
      <c r="T62" s="6"/>
      <c r="U62" s="6"/>
      <c r="V62" s="6"/>
    </row>
    <row r="63" spans="1:22" ht="15.75" thickBot="1" x14ac:dyDescent="0.3">
      <c r="A63" s="108"/>
      <c r="B63" s="47"/>
      <c r="C63" s="15"/>
      <c r="D63" s="18"/>
      <c r="E63" s="26"/>
      <c r="F63" s="36"/>
      <c r="G63" s="100">
        <f>SUM(G56:G62)</f>
        <v>526877.29</v>
      </c>
      <c r="I63" s="470" t="s">
        <v>80</v>
      </c>
      <c r="J63" s="471"/>
      <c r="K63" s="471"/>
      <c r="L63" s="471"/>
      <c r="M63" s="471"/>
      <c r="N63" s="471"/>
      <c r="O63" s="472"/>
      <c r="P63" s="13">
        <f>SUM(P56:P62)</f>
        <v>1656.08</v>
      </c>
      <c r="Q63" s="6"/>
      <c r="R63" s="6"/>
      <c r="S63" s="6"/>
      <c r="T63" s="6"/>
      <c r="U63" s="6"/>
      <c r="V63" s="6"/>
    </row>
    <row r="64" spans="1:22" ht="15.75" thickBot="1" x14ac:dyDescent="0.3">
      <c r="A64" s="108"/>
      <c r="B64" s="47"/>
      <c r="C64" s="15"/>
      <c r="D64" s="18"/>
      <c r="E64" s="26"/>
      <c r="F64" s="36"/>
      <c r="G64" s="100"/>
      <c r="I64" s="484">
        <v>1</v>
      </c>
      <c r="J64" s="497" t="s">
        <v>74</v>
      </c>
      <c r="K64" s="191" t="s">
        <v>126</v>
      </c>
      <c r="L64" s="407" t="s">
        <v>104</v>
      </c>
      <c r="M64" s="295" t="s">
        <v>135</v>
      </c>
      <c r="N64" s="415" t="s">
        <v>1</v>
      </c>
      <c r="O64" s="173" t="s">
        <v>132</v>
      </c>
      <c r="P64" s="171">
        <v>300000</v>
      </c>
      <c r="Q64" s="253"/>
      <c r="R64" s="482"/>
      <c r="S64" s="483"/>
      <c r="T64" s="253"/>
      <c r="U64" s="42"/>
      <c r="V64" s="6"/>
    </row>
    <row r="65" spans="1:54" ht="15.75" thickBot="1" x14ac:dyDescent="0.3">
      <c r="A65" s="201"/>
      <c r="B65" s="47"/>
      <c r="C65" s="15"/>
      <c r="D65" s="18"/>
      <c r="E65" s="7"/>
      <c r="F65" s="31"/>
      <c r="G65" s="100"/>
      <c r="I65" s="486"/>
      <c r="J65" s="498"/>
      <c r="K65" s="149" t="s">
        <v>136</v>
      </c>
      <c r="L65" s="149"/>
      <c r="M65" s="323"/>
      <c r="N65" s="149"/>
      <c r="O65" s="185"/>
      <c r="P65" s="104"/>
      <c r="Q65" s="253"/>
      <c r="R65" s="482"/>
      <c r="S65" s="483"/>
      <c r="T65" s="253"/>
      <c r="U65" s="42"/>
      <c r="V65" s="6"/>
    </row>
    <row r="66" spans="1:54" s="18" customFormat="1" ht="15.75" hidden="1" thickBot="1" x14ac:dyDescent="0.3">
      <c r="A66" s="307"/>
      <c r="B66" s="47"/>
      <c r="C66" s="15"/>
      <c r="E66" s="20"/>
      <c r="F66" s="61"/>
      <c r="G66" s="100"/>
      <c r="I66" s="484">
        <v>2</v>
      </c>
      <c r="J66" s="487" t="s">
        <v>74</v>
      </c>
      <c r="K66" s="221"/>
      <c r="L66" s="170"/>
      <c r="M66" s="295"/>
      <c r="N66" s="493"/>
      <c r="O66" s="495"/>
      <c r="P66" s="492"/>
      <c r="Q66" s="253"/>
      <c r="R66" s="482"/>
      <c r="S66" s="483"/>
      <c r="T66" s="253"/>
      <c r="U66" s="42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s="27" customFormat="1" ht="15.75" hidden="1" thickBot="1" x14ac:dyDescent="0.3">
      <c r="A67" s="309"/>
      <c r="B67" s="43"/>
      <c r="C67" s="20"/>
      <c r="D67" s="12"/>
      <c r="E67" s="26"/>
      <c r="F67" s="36"/>
      <c r="G67" s="13"/>
      <c r="I67" s="485"/>
      <c r="J67" s="488"/>
      <c r="K67" s="404"/>
      <c r="L67" s="149"/>
      <c r="M67" s="323"/>
      <c r="N67" s="494"/>
      <c r="O67" s="496"/>
      <c r="P67" s="462"/>
      <c r="Q67" s="253"/>
      <c r="R67" s="482"/>
      <c r="S67" s="483"/>
      <c r="T67" s="253"/>
      <c r="U67" s="42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.75" hidden="1" thickBot="1" x14ac:dyDescent="0.3">
      <c r="A68" s="400"/>
      <c r="B68" s="50"/>
      <c r="C68" s="7"/>
      <c r="D68" s="6"/>
      <c r="E68" s="26"/>
      <c r="F68" s="36"/>
      <c r="G68" s="401"/>
      <c r="I68" s="485"/>
      <c r="J68" s="488"/>
      <c r="K68" s="405"/>
      <c r="L68" s="150"/>
      <c r="M68" s="172"/>
      <c r="N68" s="96"/>
      <c r="O68" s="90"/>
      <c r="P68" s="402"/>
      <c r="Q68" s="253"/>
      <c r="R68" s="482"/>
      <c r="S68" s="483"/>
      <c r="T68" s="253"/>
      <c r="U68" s="42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.75" hidden="1" customHeight="1" thickBot="1" x14ac:dyDescent="0.3">
      <c r="A69" s="108"/>
      <c r="B69" s="47"/>
      <c r="C69" s="15"/>
      <c r="D69" s="18"/>
      <c r="E69" s="26"/>
      <c r="F69" s="36"/>
      <c r="G69" s="171">
        <v>269246.51</v>
      </c>
      <c r="H69" s="145"/>
      <c r="I69" s="486"/>
      <c r="J69" s="489"/>
      <c r="K69" s="406"/>
      <c r="L69" s="26"/>
      <c r="M69" s="40"/>
      <c r="N69" s="68"/>
      <c r="O69" s="23"/>
      <c r="P69" s="403"/>
      <c r="Q69" s="6"/>
      <c r="R69" s="490"/>
      <c r="S69" s="49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.75" hidden="1" thickBot="1" x14ac:dyDescent="0.3">
      <c r="A70" s="108"/>
      <c r="B70" s="47"/>
      <c r="C70" s="15"/>
      <c r="D70" s="18"/>
      <c r="E70" s="26"/>
      <c r="F70" s="36"/>
      <c r="G70" s="225"/>
      <c r="H70" s="145"/>
      <c r="I70" s="382">
        <v>3</v>
      </c>
      <c r="J70" s="188" t="s">
        <v>74</v>
      </c>
      <c r="K70" s="150"/>
      <c r="L70" s="150"/>
      <c r="M70" s="296"/>
      <c r="N70" s="96"/>
      <c r="O70" s="90"/>
      <c r="P70" s="391"/>
      <c r="Q70" s="6"/>
      <c r="R70" s="355"/>
      <c r="S70" s="354"/>
      <c r="T70" s="6"/>
      <c r="U70" s="6"/>
      <c r="V70" s="6"/>
    </row>
    <row r="71" spans="1:54" ht="15.75" hidden="1" thickBot="1" x14ac:dyDescent="0.3">
      <c r="A71" s="108"/>
      <c r="B71" s="47"/>
      <c r="C71" s="15"/>
      <c r="D71" s="18"/>
      <c r="E71" s="26"/>
      <c r="F71" s="36"/>
      <c r="G71" s="225"/>
      <c r="H71" s="145"/>
      <c r="I71" s="335"/>
      <c r="J71" s="188"/>
      <c r="K71" s="306"/>
      <c r="L71" s="150"/>
      <c r="M71" s="296"/>
      <c r="N71" s="55"/>
      <c r="O71" s="28"/>
      <c r="P71" s="365"/>
      <c r="Q71" s="6"/>
      <c r="R71" s="355"/>
      <c r="S71" s="354"/>
      <c r="T71" s="6"/>
      <c r="U71" s="6"/>
      <c r="V71" s="6"/>
    </row>
    <row r="72" spans="1:54" ht="15.75" hidden="1" thickBot="1" x14ac:dyDescent="0.3">
      <c r="A72" s="108"/>
      <c r="B72" s="47"/>
      <c r="C72" s="15"/>
      <c r="D72" s="18"/>
      <c r="E72" s="26"/>
      <c r="F72" s="36"/>
      <c r="G72" s="225"/>
      <c r="H72" s="145"/>
      <c r="I72" s="335"/>
      <c r="J72" s="188"/>
      <c r="K72" s="306"/>
      <c r="L72" s="150"/>
      <c r="M72" s="300"/>
      <c r="N72" s="55"/>
      <c r="O72" s="28"/>
      <c r="P72" s="365"/>
      <c r="Q72" s="6"/>
      <c r="R72" s="355"/>
      <c r="S72" s="354"/>
      <c r="T72" s="6"/>
      <c r="U72" s="6"/>
      <c r="V72" s="6"/>
    </row>
    <row r="73" spans="1:54" ht="15.75" hidden="1" thickBot="1" x14ac:dyDescent="0.3">
      <c r="A73" s="108"/>
      <c r="B73" s="47"/>
      <c r="C73" s="15"/>
      <c r="D73" s="18"/>
      <c r="E73" s="26"/>
      <c r="F73" s="36"/>
      <c r="G73" s="225"/>
      <c r="H73" s="145"/>
      <c r="I73" s="348"/>
      <c r="J73" s="200"/>
      <c r="K73" s="237"/>
      <c r="L73" s="149"/>
      <c r="M73" s="303"/>
      <c r="N73" s="362"/>
      <c r="O73" s="23"/>
      <c r="P73" s="294"/>
      <c r="Q73" s="6"/>
      <c r="R73" s="355"/>
      <c r="S73" s="354"/>
      <c r="T73" s="6"/>
      <c r="U73" s="6"/>
      <c r="V73" s="6"/>
    </row>
    <row r="74" spans="1:54" ht="15.75" hidden="1" thickBot="1" x14ac:dyDescent="0.3">
      <c r="A74" s="108"/>
      <c r="B74" s="47"/>
      <c r="C74" s="15"/>
      <c r="D74" s="18"/>
      <c r="E74" s="26"/>
      <c r="F74" s="36"/>
      <c r="G74" s="225"/>
      <c r="H74" s="145"/>
      <c r="I74" s="347">
        <v>4</v>
      </c>
      <c r="J74" s="199" t="s">
        <v>74</v>
      </c>
      <c r="K74" s="302"/>
      <c r="L74" s="170"/>
      <c r="M74" s="299"/>
      <c r="N74" s="360"/>
      <c r="O74" s="38"/>
      <c r="P74" s="292"/>
      <c r="Q74" s="6"/>
      <c r="R74" s="355"/>
      <c r="S74" s="354"/>
      <c r="T74" s="6"/>
      <c r="U74" s="6"/>
      <c r="V74" s="6"/>
    </row>
    <row r="75" spans="1:54" ht="15.75" hidden="1" thickBot="1" x14ac:dyDescent="0.3">
      <c r="A75" s="108"/>
      <c r="B75" s="47"/>
      <c r="C75" s="15"/>
      <c r="D75" s="18"/>
      <c r="E75" s="26"/>
      <c r="F75" s="36"/>
      <c r="G75" s="225"/>
      <c r="H75" s="145"/>
      <c r="I75" s="348"/>
      <c r="J75" s="237"/>
      <c r="K75" s="237"/>
      <c r="L75" s="149"/>
      <c r="M75" s="303"/>
      <c r="N75" s="362"/>
      <c r="O75" s="23"/>
      <c r="P75" s="294"/>
      <c r="Q75" s="6"/>
      <c r="R75" s="355"/>
      <c r="S75" s="354"/>
      <c r="T75" s="6"/>
      <c r="U75" s="6"/>
      <c r="V75" s="6"/>
    </row>
    <row r="76" spans="1:54" ht="15.75" hidden="1" thickBot="1" x14ac:dyDescent="0.3">
      <c r="A76" s="108"/>
      <c r="B76" s="47"/>
      <c r="C76" s="15"/>
      <c r="D76" s="18"/>
      <c r="E76" s="26"/>
      <c r="F76" s="36"/>
      <c r="G76" s="225"/>
      <c r="H76" s="145"/>
      <c r="I76" s="347">
        <v>3</v>
      </c>
      <c r="J76" s="199" t="s">
        <v>74</v>
      </c>
      <c r="K76" s="170"/>
      <c r="L76" s="170"/>
      <c r="M76" s="187"/>
      <c r="N76" s="360"/>
      <c r="O76" s="38"/>
      <c r="P76" s="292"/>
      <c r="Q76" s="6"/>
      <c r="R76" s="355"/>
      <c r="S76" s="354"/>
      <c r="T76" s="6"/>
      <c r="U76" s="6"/>
      <c r="V76" s="6"/>
    </row>
    <row r="77" spans="1:54" ht="15.75" hidden="1" thickBot="1" x14ac:dyDescent="0.3">
      <c r="A77" s="108"/>
      <c r="B77" s="47"/>
      <c r="C77" s="15"/>
      <c r="D77" s="18"/>
      <c r="E77" s="26"/>
      <c r="F77" s="36"/>
      <c r="G77" s="225"/>
      <c r="H77" s="145"/>
      <c r="I77" s="348"/>
      <c r="J77" s="354"/>
      <c r="K77" s="149"/>
      <c r="L77" s="149"/>
      <c r="M77" s="218"/>
      <c r="N77" s="362"/>
      <c r="O77" s="23"/>
      <c r="P77" s="294"/>
      <c r="Q77" s="6"/>
      <c r="R77" s="355"/>
      <c r="S77" s="354"/>
      <c r="T77" s="6"/>
      <c r="U77" s="6"/>
      <c r="V77" s="6"/>
    </row>
    <row r="78" spans="1:54" ht="15.75" hidden="1" thickBot="1" x14ac:dyDescent="0.3">
      <c r="A78" s="108"/>
      <c r="B78" s="47"/>
      <c r="C78" s="15"/>
      <c r="D78" s="18"/>
      <c r="E78" s="26"/>
      <c r="F78" s="36"/>
      <c r="G78" s="225"/>
      <c r="H78" s="145"/>
      <c r="I78" s="347">
        <v>4</v>
      </c>
      <c r="J78" s="199" t="s">
        <v>74</v>
      </c>
      <c r="K78" s="343"/>
      <c r="L78" s="170"/>
      <c r="M78" s="168"/>
      <c r="N78" s="499"/>
      <c r="O78" s="501"/>
      <c r="P78" s="503"/>
      <c r="Q78" s="6"/>
      <c r="R78" s="355"/>
      <c r="S78" s="354"/>
      <c r="T78" s="6"/>
      <c r="U78" s="6"/>
      <c r="V78" s="6"/>
    </row>
    <row r="79" spans="1:54" ht="15.75" hidden="1" thickBot="1" x14ac:dyDescent="0.3">
      <c r="A79" s="108"/>
      <c r="B79" s="47"/>
      <c r="C79" s="15"/>
      <c r="D79" s="18"/>
      <c r="E79" s="26"/>
      <c r="F79" s="36"/>
      <c r="G79" s="225"/>
      <c r="H79" s="145"/>
      <c r="I79" s="348"/>
      <c r="J79" s="354"/>
      <c r="K79" s="368"/>
      <c r="L79" s="150"/>
      <c r="M79" s="172"/>
      <c r="N79" s="500"/>
      <c r="O79" s="502"/>
      <c r="P79" s="504"/>
      <c r="Q79" s="6"/>
      <c r="R79" s="355"/>
      <c r="S79" s="354"/>
      <c r="T79" s="6"/>
      <c r="U79" s="6"/>
      <c r="V79" s="6"/>
    </row>
    <row r="80" spans="1:54" ht="30.75" hidden="1" thickBot="1" x14ac:dyDescent="0.3">
      <c r="A80" s="108">
        <v>3</v>
      </c>
      <c r="B80" s="106" t="s">
        <v>63</v>
      </c>
      <c r="C80" s="20" t="s">
        <v>0</v>
      </c>
      <c r="D80" s="61" t="s">
        <v>64</v>
      </c>
      <c r="E80" s="20" t="s">
        <v>1</v>
      </c>
      <c r="F80" s="33" t="s">
        <v>52</v>
      </c>
      <c r="G80" s="225"/>
      <c r="H80" s="145"/>
      <c r="I80" s="347">
        <v>5</v>
      </c>
      <c r="J80" s="247" t="s">
        <v>74</v>
      </c>
      <c r="K80" s="246"/>
      <c r="L80" s="170"/>
      <c r="M80" s="168"/>
      <c r="N80" s="68"/>
      <c r="O80" s="23"/>
      <c r="P80" s="294"/>
      <c r="Q80" s="252"/>
      <c r="R80" s="352"/>
      <c r="S80" s="252"/>
      <c r="T80" s="42"/>
      <c r="U80" s="6"/>
      <c r="V80" s="6"/>
    </row>
    <row r="81" spans="1:28" ht="15.75" hidden="1" thickBot="1" x14ac:dyDescent="0.3">
      <c r="A81" s="470" t="s">
        <v>22</v>
      </c>
      <c r="B81" s="471"/>
      <c r="C81" s="471"/>
      <c r="D81" s="471"/>
      <c r="E81" s="471"/>
      <c r="F81" s="472"/>
      <c r="G81" s="225"/>
      <c r="H81" s="145"/>
      <c r="I81" s="348"/>
      <c r="J81" s="248"/>
      <c r="K81" s="261"/>
      <c r="L81" s="150"/>
      <c r="M81" s="172"/>
      <c r="N81" s="68"/>
      <c r="O81" s="23"/>
      <c r="P81" s="294"/>
      <c r="Q81" s="252"/>
      <c r="R81" s="252"/>
      <c r="S81" s="6"/>
      <c r="T81" s="6"/>
      <c r="U81" s="42"/>
      <c r="V81" s="42"/>
    </row>
    <row r="82" spans="1:28" ht="15.75" thickBot="1" x14ac:dyDescent="0.3">
      <c r="A82" s="143"/>
      <c r="B82" s="331"/>
      <c r="C82" s="331"/>
      <c r="D82" s="331"/>
      <c r="E82" s="143"/>
      <c r="F82" s="143"/>
      <c r="G82" s="230"/>
      <c r="H82" s="230"/>
      <c r="I82" s="260"/>
      <c r="J82" s="247" t="s">
        <v>74</v>
      </c>
      <c r="K82" s="170" t="s">
        <v>126</v>
      </c>
      <c r="L82" s="170" t="s">
        <v>33</v>
      </c>
      <c r="M82" s="295" t="s">
        <v>133</v>
      </c>
      <c r="N82" s="55" t="s">
        <v>1</v>
      </c>
      <c r="O82" s="28" t="s">
        <v>137</v>
      </c>
      <c r="P82" s="411">
        <v>46.28</v>
      </c>
      <c r="Q82" s="6"/>
      <c r="R82" s="6"/>
      <c r="S82" s="6"/>
      <c r="T82" s="6"/>
      <c r="U82" s="6"/>
      <c r="V82" s="6"/>
    </row>
    <row r="83" spans="1:28" ht="15.75" thickBot="1" x14ac:dyDescent="0.3">
      <c r="A83" s="201">
        <v>1</v>
      </c>
      <c r="B83" s="109" t="s">
        <v>34</v>
      </c>
      <c r="C83" s="15" t="s">
        <v>24</v>
      </c>
      <c r="D83" s="35" t="s">
        <v>65</v>
      </c>
      <c r="E83" s="361" t="s">
        <v>1</v>
      </c>
      <c r="F83" s="184" t="s">
        <v>66</v>
      </c>
      <c r="G83" s="232"/>
      <c r="H83" s="232"/>
      <c r="I83" s="258"/>
      <c r="J83" s="416"/>
      <c r="K83" s="150" t="s">
        <v>134</v>
      </c>
      <c r="L83" s="150"/>
      <c r="M83" s="296"/>
      <c r="N83" s="55" t="s">
        <v>1</v>
      </c>
      <c r="O83" s="28" t="s">
        <v>138</v>
      </c>
      <c r="P83" s="411">
        <v>4233.22</v>
      </c>
      <c r="Q83" s="6"/>
      <c r="R83" s="6"/>
      <c r="S83" s="6"/>
      <c r="T83" s="6"/>
      <c r="U83" s="6"/>
      <c r="V83" s="6"/>
    </row>
    <row r="84" spans="1:28" ht="15.75" customHeight="1" thickBot="1" x14ac:dyDescent="0.3">
      <c r="A84" s="160"/>
      <c r="B84" s="161"/>
      <c r="C84" s="18"/>
      <c r="D84" s="35"/>
      <c r="E84" s="6"/>
      <c r="F84" s="39"/>
      <c r="G84" s="232"/>
      <c r="H84" s="232"/>
      <c r="I84" s="258"/>
      <c r="J84" s="410"/>
      <c r="K84" s="510"/>
      <c r="L84" s="510"/>
      <c r="M84" s="511"/>
      <c r="N84" s="55" t="s">
        <v>1</v>
      </c>
      <c r="O84" s="28" t="s">
        <v>139</v>
      </c>
      <c r="P84" s="411">
        <v>2348.4499999999998</v>
      </c>
      <c r="Q84" s="6"/>
      <c r="R84" s="6"/>
      <c r="S84" s="6"/>
      <c r="T84" s="6"/>
      <c r="U84" s="6"/>
      <c r="V84" s="6"/>
    </row>
    <row r="85" spans="1:28" ht="15.75" customHeight="1" thickBot="1" x14ac:dyDescent="0.3">
      <c r="A85" s="160"/>
      <c r="B85" s="161"/>
      <c r="C85" s="18"/>
      <c r="D85" s="35"/>
      <c r="E85" s="6"/>
      <c r="F85" s="39"/>
      <c r="G85" s="232"/>
      <c r="H85" s="232"/>
      <c r="I85" s="258"/>
      <c r="J85" s="410"/>
      <c r="K85" s="510"/>
      <c r="L85" s="510"/>
      <c r="M85" s="510"/>
      <c r="N85" s="55" t="s">
        <v>1</v>
      </c>
      <c r="O85" s="28" t="s">
        <v>140</v>
      </c>
      <c r="P85" s="411">
        <v>6208.55</v>
      </c>
      <c r="Q85" s="6"/>
      <c r="R85" s="6"/>
      <c r="S85" s="6"/>
      <c r="T85" s="6"/>
      <c r="U85" s="6"/>
      <c r="V85" s="6"/>
    </row>
    <row r="86" spans="1:28" ht="15.75" customHeight="1" thickBot="1" x14ac:dyDescent="0.3">
      <c r="A86" s="160"/>
      <c r="B86" s="161"/>
      <c r="C86" s="18"/>
      <c r="D86" s="35"/>
      <c r="E86" s="6"/>
      <c r="F86" s="39"/>
      <c r="G86" s="234"/>
      <c r="H86" s="234"/>
      <c r="I86" s="205"/>
      <c r="J86" s="248"/>
      <c r="K86" s="462"/>
      <c r="L86" s="462"/>
      <c r="M86" s="462"/>
      <c r="N86" s="68" t="s">
        <v>1</v>
      </c>
      <c r="O86" s="23" t="s">
        <v>141</v>
      </c>
      <c r="P86" s="62">
        <v>3950.84</v>
      </c>
      <c r="Q86" s="6"/>
      <c r="R86" s="6"/>
      <c r="S86" s="6"/>
      <c r="T86" s="6"/>
      <c r="U86" s="6"/>
      <c r="V86" s="6"/>
    </row>
    <row r="87" spans="1:28" ht="15.75" customHeight="1" thickBot="1" x14ac:dyDescent="0.3">
      <c r="A87" s="229">
        <v>2</v>
      </c>
      <c r="B87" s="230"/>
      <c r="C87" s="230"/>
      <c r="D87" s="230"/>
      <c r="E87" s="230"/>
      <c r="F87" s="230"/>
      <c r="G87" s="42"/>
      <c r="H87" s="145"/>
      <c r="I87" s="204" t="s">
        <v>81</v>
      </c>
      <c r="J87" s="345"/>
      <c r="K87" s="345"/>
      <c r="L87" s="345"/>
      <c r="M87" s="345"/>
      <c r="N87" s="345"/>
      <c r="O87" s="346"/>
      <c r="P87" s="276">
        <f>SUM(P64:P86)</f>
        <v>316787.34000000003</v>
      </c>
      <c r="Q87" s="6"/>
      <c r="R87" s="6"/>
      <c r="S87" s="6"/>
      <c r="T87" s="6"/>
      <c r="U87" s="6"/>
      <c r="V87" s="6"/>
    </row>
    <row r="88" spans="1:28" x14ac:dyDescent="0.25">
      <c r="A88" s="231"/>
      <c r="B88" s="232"/>
      <c r="C88" s="232"/>
      <c r="D88" s="232"/>
      <c r="E88" s="232"/>
      <c r="F88" s="232"/>
      <c r="G88" s="42"/>
      <c r="H88" s="145"/>
      <c r="I88" s="505">
        <v>1</v>
      </c>
      <c r="J88" s="216" t="s">
        <v>86</v>
      </c>
      <c r="K88" s="191" t="s">
        <v>142</v>
      </c>
      <c r="L88" s="461" t="s">
        <v>97</v>
      </c>
      <c r="M88" s="170" t="s">
        <v>153</v>
      </c>
      <c r="N88" s="461" t="s">
        <v>1</v>
      </c>
      <c r="O88" s="173" t="s">
        <v>154</v>
      </c>
      <c r="P88" s="171">
        <v>86458.01</v>
      </c>
      <c r="Q88" s="254"/>
      <c r="R88" s="256"/>
      <c r="S88" s="254"/>
      <c r="T88" s="256"/>
      <c r="U88" s="255"/>
      <c r="V88" s="255"/>
    </row>
    <row r="89" spans="1:28" ht="15.75" thickBot="1" x14ac:dyDescent="0.3">
      <c r="A89" s="231"/>
      <c r="B89" s="232"/>
      <c r="C89" s="232"/>
      <c r="D89" s="232"/>
      <c r="E89" s="232"/>
      <c r="F89" s="232"/>
      <c r="G89" s="42"/>
      <c r="H89" s="145"/>
      <c r="I89" s="506"/>
      <c r="J89" s="217" t="s">
        <v>107</v>
      </c>
      <c r="K89" s="305" t="s">
        <v>155</v>
      </c>
      <c r="L89" s="462"/>
      <c r="M89" s="149"/>
      <c r="N89" s="463"/>
      <c r="O89" s="185"/>
      <c r="P89" s="104"/>
    </row>
    <row r="90" spans="1:28" ht="15.75" hidden="1" thickBot="1" x14ac:dyDescent="0.3">
      <c r="A90" s="231"/>
      <c r="B90" s="232"/>
      <c r="C90" s="232"/>
      <c r="D90" s="232"/>
      <c r="E90" s="232"/>
      <c r="F90" s="232"/>
      <c r="G90" s="42"/>
      <c r="H90" s="145"/>
      <c r="I90" s="505">
        <v>1</v>
      </c>
      <c r="J90" s="216" t="s">
        <v>86</v>
      </c>
      <c r="K90" s="302"/>
      <c r="L90" s="394"/>
      <c r="M90" s="22"/>
      <c r="N90" s="396"/>
      <c r="O90" s="23"/>
      <c r="P90" s="105"/>
      <c r="Q90" s="254"/>
      <c r="R90" s="256"/>
      <c r="S90" s="254"/>
      <c r="T90" s="256"/>
      <c r="U90" s="255"/>
      <c r="V90" s="255"/>
    </row>
    <row r="91" spans="1:28" ht="15.75" hidden="1" thickBot="1" x14ac:dyDescent="0.3">
      <c r="A91" s="231"/>
      <c r="B91" s="232"/>
      <c r="C91" s="232"/>
      <c r="D91" s="232"/>
      <c r="E91" s="232"/>
      <c r="F91" s="232"/>
      <c r="G91" s="42"/>
      <c r="H91" s="145"/>
      <c r="I91" s="506"/>
      <c r="J91" s="217" t="s">
        <v>107</v>
      </c>
      <c r="K91" s="237"/>
      <c r="L91" s="395"/>
      <c r="M91" s="8"/>
      <c r="N91" s="149"/>
      <c r="O91" s="185"/>
      <c r="P91" s="104"/>
    </row>
    <row r="92" spans="1:28" ht="16.5" customHeight="1" thickBot="1" x14ac:dyDescent="0.3">
      <c r="A92" s="233"/>
      <c r="B92" s="234"/>
      <c r="C92" s="234"/>
      <c r="D92" s="234"/>
      <c r="E92" s="234"/>
      <c r="F92" s="234"/>
      <c r="G92" s="42"/>
      <c r="H92" s="145"/>
      <c r="I92" s="443" t="s">
        <v>28</v>
      </c>
      <c r="J92" s="471"/>
      <c r="K92" s="507"/>
      <c r="L92" s="471"/>
      <c r="M92" s="471"/>
      <c r="N92" s="471"/>
      <c r="O92" s="508"/>
      <c r="P92" s="277">
        <f>P90+P88</f>
        <v>86458.01</v>
      </c>
      <c r="AB92" s="239"/>
    </row>
    <row r="93" spans="1:28" ht="15.75" thickBot="1" x14ac:dyDescent="0.3">
      <c r="A93" s="234"/>
      <c r="B93" s="234"/>
      <c r="C93" s="234"/>
      <c r="D93" s="232"/>
      <c r="E93" s="232"/>
      <c r="F93" s="232"/>
      <c r="G93" s="42"/>
      <c r="H93" s="145"/>
      <c r="I93" s="315">
        <v>1</v>
      </c>
      <c r="J93" s="321" t="s">
        <v>108</v>
      </c>
      <c r="K93" s="134" t="s">
        <v>112</v>
      </c>
      <c r="L93" s="408" t="s">
        <v>113</v>
      </c>
      <c r="M93" s="408" t="s">
        <v>119</v>
      </c>
      <c r="N93" s="479" t="s">
        <v>1</v>
      </c>
      <c r="O93" s="512" t="s">
        <v>165</v>
      </c>
      <c r="P93" s="503">
        <v>92.58</v>
      </c>
      <c r="AB93" s="239"/>
    </row>
    <row r="94" spans="1:28" ht="15.75" thickBot="1" x14ac:dyDescent="0.3">
      <c r="A94" s="234"/>
      <c r="B94" s="234"/>
      <c r="C94" s="234"/>
      <c r="D94" s="232"/>
      <c r="E94" s="232"/>
      <c r="F94" s="232"/>
      <c r="G94" s="42"/>
      <c r="H94" s="145"/>
      <c r="I94" s="222"/>
      <c r="J94" s="322"/>
      <c r="K94" s="117" t="s">
        <v>120</v>
      </c>
      <c r="L94" s="409"/>
      <c r="M94" s="409"/>
      <c r="N94" s="437"/>
      <c r="O94" s="513"/>
      <c r="P94" s="463"/>
      <c r="AB94" s="239"/>
    </row>
    <row r="95" spans="1:28" ht="15.75" thickBot="1" x14ac:dyDescent="0.3">
      <c r="A95" s="234"/>
      <c r="B95" s="234"/>
      <c r="C95" s="234"/>
      <c r="D95" s="232"/>
      <c r="E95" s="232"/>
      <c r="F95" s="232"/>
      <c r="G95" s="42"/>
      <c r="H95" s="145"/>
      <c r="I95" s="315">
        <v>1</v>
      </c>
      <c r="J95" s="321" t="s">
        <v>108</v>
      </c>
      <c r="K95" s="134" t="s">
        <v>112</v>
      </c>
      <c r="L95" s="408" t="s">
        <v>85</v>
      </c>
      <c r="M95" s="408" t="s">
        <v>121</v>
      </c>
      <c r="N95" s="479" t="s">
        <v>1</v>
      </c>
      <c r="O95" s="512" t="s">
        <v>168</v>
      </c>
      <c r="P95" s="537">
        <v>17507.36</v>
      </c>
      <c r="AB95" s="239"/>
    </row>
    <row r="96" spans="1:28" ht="15.75" thickBot="1" x14ac:dyDescent="0.3">
      <c r="A96" s="234"/>
      <c r="B96" s="234"/>
      <c r="C96" s="234"/>
      <c r="D96" s="232"/>
      <c r="E96" s="232"/>
      <c r="F96" s="232"/>
      <c r="G96" s="42"/>
      <c r="H96" s="145"/>
      <c r="I96" s="316"/>
      <c r="J96" s="318"/>
      <c r="K96" s="120" t="s">
        <v>122</v>
      </c>
      <c r="L96" s="409"/>
      <c r="M96" s="409"/>
      <c r="N96" s="536"/>
      <c r="O96" s="513"/>
      <c r="P96" s="463"/>
      <c r="AB96" s="239"/>
    </row>
    <row r="97" spans="1:28" ht="15.75" thickBot="1" x14ac:dyDescent="0.3">
      <c r="A97" s="234"/>
      <c r="B97" s="234"/>
      <c r="C97" s="234"/>
      <c r="D97" s="232"/>
      <c r="E97" s="232"/>
      <c r="F97" s="232"/>
      <c r="G97" s="42"/>
      <c r="H97" s="145"/>
      <c r="I97" s="315">
        <v>2</v>
      </c>
      <c r="J97" s="321" t="s">
        <v>108</v>
      </c>
      <c r="K97" s="420" t="s">
        <v>112</v>
      </c>
      <c r="L97" s="461" t="s">
        <v>123</v>
      </c>
      <c r="M97" s="461" t="s">
        <v>124</v>
      </c>
      <c r="N97" s="419" t="s">
        <v>1</v>
      </c>
      <c r="O97" s="38" t="s">
        <v>166</v>
      </c>
      <c r="P97" s="37">
        <v>10780.42</v>
      </c>
      <c r="AB97" s="239"/>
    </row>
    <row r="98" spans="1:28" ht="15.75" thickBot="1" x14ac:dyDescent="0.3">
      <c r="A98" s="234"/>
      <c r="B98" s="234"/>
      <c r="C98" s="234"/>
      <c r="D98" s="232"/>
      <c r="E98" s="232"/>
      <c r="F98" s="232"/>
      <c r="G98" s="42"/>
      <c r="H98" s="145"/>
      <c r="I98" s="316"/>
      <c r="J98" s="318"/>
      <c r="K98" s="413" t="s">
        <v>125</v>
      </c>
      <c r="L98" s="467"/>
      <c r="M98" s="467"/>
      <c r="N98" s="418" t="s">
        <v>1</v>
      </c>
      <c r="O98" s="74" t="s">
        <v>167</v>
      </c>
      <c r="P98" s="293">
        <v>4279.3</v>
      </c>
      <c r="AB98" s="239"/>
    </row>
    <row r="99" spans="1:28" ht="15.75" thickBot="1" x14ac:dyDescent="0.3">
      <c r="A99" s="234"/>
      <c r="B99" s="234"/>
      <c r="C99" s="234"/>
      <c r="D99" s="232"/>
      <c r="E99" s="232"/>
      <c r="F99" s="232"/>
      <c r="G99" s="42"/>
      <c r="H99" s="145"/>
      <c r="I99" s="316"/>
      <c r="J99" s="318"/>
      <c r="K99" s="286"/>
      <c r="L99" s="467"/>
      <c r="M99" s="467"/>
      <c r="N99" s="418" t="s">
        <v>1</v>
      </c>
      <c r="O99" s="74" t="s">
        <v>158</v>
      </c>
      <c r="P99" s="293">
        <v>24149.35</v>
      </c>
      <c r="AB99" s="239"/>
    </row>
    <row r="100" spans="1:28" ht="15.75" hidden="1" customHeight="1" thickBot="1" x14ac:dyDescent="0.3">
      <c r="A100" s="234"/>
      <c r="B100" s="234"/>
      <c r="C100" s="234"/>
      <c r="D100" s="232"/>
      <c r="E100" s="232"/>
      <c r="F100" s="232"/>
      <c r="G100" s="42"/>
      <c r="H100" s="145"/>
      <c r="I100" s="317"/>
      <c r="J100" s="412"/>
      <c r="K100" s="324"/>
      <c r="L100" s="463"/>
      <c r="M100" s="421"/>
      <c r="N100" s="77"/>
      <c r="O100" s="77"/>
      <c r="P100" s="76"/>
      <c r="AB100" s="239"/>
    </row>
    <row r="101" spans="1:28" ht="15.75" thickBot="1" x14ac:dyDescent="0.3">
      <c r="A101" s="234"/>
      <c r="B101" s="234"/>
      <c r="C101" s="234"/>
      <c r="D101" s="232"/>
      <c r="E101" s="232"/>
      <c r="F101" s="232"/>
      <c r="G101" s="42"/>
      <c r="H101" s="145"/>
      <c r="I101" s="443" t="s">
        <v>109</v>
      </c>
      <c r="J101" s="444"/>
      <c r="K101" s="444"/>
      <c r="L101" s="444"/>
      <c r="M101" s="444"/>
      <c r="N101" s="444"/>
      <c r="O101" s="509"/>
      <c r="P101" s="277">
        <f>SUM(P93:P100)</f>
        <v>56809.009999999995</v>
      </c>
      <c r="AB101" s="239"/>
    </row>
    <row r="102" spans="1:28" ht="30.75" hidden="1" thickBot="1" x14ac:dyDescent="0.3">
      <c r="A102" s="202" t="s">
        <v>1</v>
      </c>
      <c r="B102" s="48" t="s">
        <v>82</v>
      </c>
      <c r="C102" s="114">
        <v>338765.45</v>
      </c>
      <c r="D102" s="31"/>
      <c r="E102" s="6"/>
      <c r="F102" s="39"/>
      <c r="G102" s="42"/>
      <c r="H102" s="145"/>
      <c r="I102" s="177">
        <v>1</v>
      </c>
      <c r="J102" s="178" t="s">
        <v>71</v>
      </c>
      <c r="K102" s="179"/>
      <c r="L102" s="130"/>
      <c r="M102" s="182"/>
      <c r="N102" s="180"/>
      <c r="O102" s="146"/>
      <c r="P102" s="278"/>
    </row>
    <row r="103" spans="1:28" ht="15.75" thickBot="1" x14ac:dyDescent="0.3">
      <c r="A103" s="160"/>
      <c r="B103" s="161"/>
      <c r="C103" s="18"/>
      <c r="D103" s="35"/>
      <c r="E103" s="6"/>
      <c r="F103" s="39"/>
      <c r="G103" s="110">
        <f>G69</f>
        <v>269246.51</v>
      </c>
      <c r="I103" s="514" t="s">
        <v>67</v>
      </c>
      <c r="J103" s="515"/>
      <c r="K103" s="515"/>
      <c r="L103" s="515"/>
      <c r="M103" s="515"/>
      <c r="N103" s="515"/>
      <c r="O103" s="516"/>
      <c r="P103" s="147">
        <f>P102</f>
        <v>0</v>
      </c>
    </row>
    <row r="104" spans="1:28" ht="15.75" customHeight="1" thickBot="1" x14ac:dyDescent="0.3">
      <c r="A104" s="160"/>
      <c r="B104" s="161"/>
      <c r="C104" s="18"/>
      <c r="D104" s="35"/>
      <c r="E104" s="6"/>
      <c r="F104" s="39"/>
      <c r="G104" s="49">
        <f>G20+G31+G55+G63+G103</f>
        <v>1436963.91</v>
      </c>
      <c r="I104" s="443" t="s">
        <v>15</v>
      </c>
      <c r="J104" s="444"/>
      <c r="K104" s="444"/>
      <c r="L104" s="444"/>
      <c r="M104" s="444"/>
      <c r="N104" s="444"/>
      <c r="O104" s="445"/>
      <c r="P104" s="49">
        <f>P20+P31+P55+P63+P103+P87+P92+P101</f>
        <v>2494619.8099999996</v>
      </c>
      <c r="R104" s="186"/>
    </row>
    <row r="105" spans="1:28" ht="15.75" thickBot="1" x14ac:dyDescent="0.3">
      <c r="A105" s="160"/>
      <c r="B105" s="161"/>
      <c r="C105" s="18"/>
      <c r="D105" s="35"/>
      <c r="E105" s="6"/>
      <c r="F105" s="39"/>
      <c r="I105" s="8"/>
      <c r="J105" s="6"/>
      <c r="K105" s="6"/>
      <c r="L105" s="6"/>
      <c r="M105" s="6"/>
      <c r="N105" s="6"/>
      <c r="O105" s="6"/>
      <c r="P105" s="175"/>
    </row>
    <row r="106" spans="1:28" ht="15.75" thickBot="1" x14ac:dyDescent="0.3">
      <c r="A106" s="160"/>
      <c r="B106" s="161"/>
      <c r="C106" s="18"/>
      <c r="D106" s="35"/>
      <c r="E106" s="6"/>
      <c r="F106" s="39"/>
      <c r="G106" s="10" t="s">
        <v>32</v>
      </c>
      <c r="I106" s="8"/>
      <c r="J106" s="6"/>
      <c r="K106" s="6"/>
      <c r="L106" s="6"/>
      <c r="M106" s="6"/>
      <c r="N106" s="6"/>
      <c r="O106" s="6"/>
      <c r="P106" s="279" t="s">
        <v>32</v>
      </c>
    </row>
    <row r="107" spans="1:28" ht="15.75" hidden="1" customHeight="1" x14ac:dyDescent="0.25">
      <c r="A107" s="160"/>
      <c r="B107" s="161"/>
      <c r="C107" s="18"/>
      <c r="D107" s="330"/>
      <c r="E107" s="330"/>
      <c r="F107" s="330"/>
      <c r="G107" s="53"/>
      <c r="I107" s="499">
        <v>1</v>
      </c>
      <c r="J107" s="476" t="s">
        <v>73</v>
      </c>
      <c r="K107" s="15"/>
      <c r="L107" s="15"/>
      <c r="M107" s="15"/>
      <c r="N107" s="207"/>
      <c r="O107" s="23"/>
      <c r="P107" s="76"/>
    </row>
    <row r="108" spans="1:28" ht="15.75" hidden="1" customHeight="1" x14ac:dyDescent="0.25">
      <c r="A108" s="160"/>
      <c r="B108" s="161"/>
      <c r="C108" s="18"/>
      <c r="D108" s="330"/>
      <c r="E108" s="330"/>
      <c r="F108" s="330"/>
      <c r="G108" s="175"/>
      <c r="I108" s="517"/>
      <c r="J108" s="519"/>
      <c r="K108" s="7"/>
      <c r="L108" s="7"/>
      <c r="M108" s="7"/>
      <c r="N108" s="250"/>
      <c r="O108" s="23"/>
      <c r="P108" s="76"/>
    </row>
    <row r="109" spans="1:28" ht="15.75" hidden="1" thickBot="1" x14ac:dyDescent="0.3">
      <c r="A109" s="160"/>
      <c r="B109" s="161"/>
      <c r="C109" s="18"/>
      <c r="D109" s="328"/>
      <c r="E109" s="328"/>
      <c r="F109" s="329"/>
      <c r="G109" s="19"/>
      <c r="I109" s="518"/>
      <c r="J109" s="437"/>
      <c r="K109" s="26"/>
      <c r="L109" s="26"/>
      <c r="M109" s="26"/>
      <c r="N109" s="245"/>
      <c r="O109" s="23"/>
      <c r="P109" s="76"/>
    </row>
    <row r="110" spans="1:28" ht="15.75" customHeight="1" thickBot="1" x14ac:dyDescent="0.3">
      <c r="A110" s="333" t="s">
        <v>67</v>
      </c>
      <c r="B110" s="330"/>
      <c r="C110" s="330"/>
      <c r="G110" s="49">
        <f>G107</f>
        <v>0</v>
      </c>
      <c r="I110" s="443" t="s">
        <v>95</v>
      </c>
      <c r="J110" s="520"/>
      <c r="K110" s="520"/>
      <c r="L110" s="520"/>
      <c r="M110" s="520"/>
      <c r="N110" s="520"/>
      <c r="O110" s="521"/>
      <c r="P110" s="13">
        <f>P107+P109</f>
        <v>0</v>
      </c>
    </row>
    <row r="111" spans="1:28" ht="15" customHeight="1" thickBot="1" x14ac:dyDescent="0.3">
      <c r="A111" s="327" t="s">
        <v>15</v>
      </c>
      <c r="B111" s="328"/>
      <c r="C111" s="328"/>
      <c r="G111" s="53"/>
      <c r="I111" s="343">
        <v>1</v>
      </c>
      <c r="J111" s="287" t="s">
        <v>74</v>
      </c>
      <c r="K111" s="170" t="s">
        <v>126</v>
      </c>
      <c r="L111" s="170" t="s">
        <v>33</v>
      </c>
      <c r="M111" s="295" t="s">
        <v>133</v>
      </c>
      <c r="N111" s="522" t="s">
        <v>32</v>
      </c>
      <c r="O111" s="523" t="s">
        <v>169</v>
      </c>
      <c r="P111" s="503">
        <v>8245.84</v>
      </c>
    </row>
    <row r="112" spans="1:28" ht="15.75" thickBot="1" x14ac:dyDescent="0.3">
      <c r="D112" s="18"/>
      <c r="E112" s="15"/>
      <c r="F112" s="162"/>
      <c r="G112" s="19"/>
      <c r="I112" s="350"/>
      <c r="J112" s="288"/>
      <c r="K112" s="150" t="s">
        <v>134</v>
      </c>
      <c r="L112" s="150"/>
      <c r="M112" s="296"/>
      <c r="N112" s="518"/>
      <c r="O112" s="524"/>
      <c r="P112" s="463"/>
    </row>
    <row r="113" spans="1:20" ht="15.75" thickBot="1" x14ac:dyDescent="0.3">
      <c r="A113" s="69"/>
      <c r="B113" s="78"/>
      <c r="C113" s="56"/>
      <c r="D113" s="60"/>
      <c r="E113" s="14"/>
      <c r="F113" s="167"/>
      <c r="G113" s="13">
        <f>G111</f>
        <v>0</v>
      </c>
      <c r="I113" s="470" t="s">
        <v>22</v>
      </c>
      <c r="J113" s="471"/>
      <c r="K113" s="471"/>
      <c r="L113" s="471"/>
      <c r="M113" s="471"/>
      <c r="N113" s="471"/>
      <c r="O113" s="472"/>
      <c r="P113" s="13">
        <f>P111+P112</f>
        <v>8245.84</v>
      </c>
    </row>
    <row r="114" spans="1:20" ht="30.75" thickBot="1" x14ac:dyDescent="0.3">
      <c r="A114" s="57"/>
      <c r="B114" s="192" t="s">
        <v>23</v>
      </c>
      <c r="C114" s="328"/>
      <c r="D114" s="26"/>
      <c r="E114" s="83"/>
      <c r="F114" s="48"/>
      <c r="G114" s="13"/>
      <c r="I114" s="371">
        <v>1</v>
      </c>
      <c r="J114" s="313" t="s">
        <v>105</v>
      </c>
      <c r="K114" s="170" t="s">
        <v>142</v>
      </c>
      <c r="L114" s="170" t="s">
        <v>29</v>
      </c>
      <c r="M114" s="170" t="s">
        <v>149</v>
      </c>
      <c r="N114" s="522" t="s">
        <v>170</v>
      </c>
      <c r="O114" s="434" t="s">
        <v>171</v>
      </c>
      <c r="P114" s="436">
        <v>16638.900000000001</v>
      </c>
    </row>
    <row r="115" spans="1:20" ht="15.75" thickBot="1" x14ac:dyDescent="0.3">
      <c r="A115" s="22"/>
      <c r="B115" s="47"/>
      <c r="C115" s="35"/>
      <c r="D115" s="27"/>
      <c r="E115" s="83"/>
      <c r="F115" s="139"/>
      <c r="G115" s="13"/>
      <c r="I115" s="197"/>
      <c r="J115" s="198"/>
      <c r="K115" s="149" t="s">
        <v>150</v>
      </c>
      <c r="L115" s="150"/>
      <c r="M115" s="150"/>
      <c r="N115" s="500"/>
      <c r="O115" s="440"/>
      <c r="P115" s="535"/>
    </row>
    <row r="116" spans="1:20" ht="30.75" hidden="1" thickBot="1" x14ac:dyDescent="0.3">
      <c r="A116" s="57"/>
      <c r="B116" s="192" t="s">
        <v>23</v>
      </c>
      <c r="C116" s="328"/>
      <c r="D116" s="26"/>
      <c r="E116" s="83"/>
      <c r="F116" s="48"/>
      <c r="G116" s="13"/>
      <c r="I116" s="371">
        <v>1</v>
      </c>
      <c r="J116" s="313" t="s">
        <v>105</v>
      </c>
      <c r="K116" s="191"/>
      <c r="L116" s="461"/>
      <c r="M116" s="22"/>
      <c r="N116" s="117"/>
      <c r="O116" s="28"/>
      <c r="P116" s="70"/>
    </row>
    <row r="117" spans="1:20" ht="15.75" hidden="1" thickBot="1" x14ac:dyDescent="0.3">
      <c r="A117" s="22"/>
      <c r="B117" s="47"/>
      <c r="C117" s="35"/>
      <c r="D117" s="27"/>
      <c r="E117" s="83"/>
      <c r="F117" s="139"/>
      <c r="G117" s="13"/>
      <c r="I117" s="197"/>
      <c r="J117" s="198"/>
      <c r="K117" s="242"/>
      <c r="L117" s="510"/>
      <c r="M117" s="8"/>
      <c r="N117" s="361"/>
      <c r="O117" s="29"/>
      <c r="P117" s="142"/>
    </row>
    <row r="118" spans="1:20" ht="15.75" thickBot="1" x14ac:dyDescent="0.3">
      <c r="A118" s="9"/>
      <c r="B118" s="52"/>
      <c r="C118" s="27"/>
      <c r="D118" s="27"/>
      <c r="E118" s="83"/>
      <c r="F118" s="139"/>
      <c r="G118" s="13"/>
      <c r="I118" s="443" t="s">
        <v>106</v>
      </c>
      <c r="J118" s="444"/>
      <c r="K118" s="444"/>
      <c r="L118" s="444"/>
      <c r="M118" s="444"/>
      <c r="N118" s="444"/>
      <c r="O118" s="509"/>
      <c r="P118" s="13">
        <f>P116+P114</f>
        <v>16638.900000000001</v>
      </c>
    </row>
    <row r="119" spans="1:20" ht="15.75" customHeight="1" thickBot="1" x14ac:dyDescent="0.3">
      <c r="A119" s="9"/>
      <c r="B119" s="141"/>
      <c r="C119" s="27"/>
      <c r="D119" s="330"/>
      <c r="E119" s="330"/>
      <c r="F119" s="334"/>
      <c r="G119" s="13">
        <f>G110+G113</f>
        <v>0</v>
      </c>
      <c r="I119" s="443" t="s">
        <v>15</v>
      </c>
      <c r="J119" s="444"/>
      <c r="K119" s="444"/>
      <c r="L119" s="444"/>
      <c r="M119" s="444"/>
      <c r="N119" s="444"/>
      <c r="O119" s="445"/>
      <c r="P119" s="49">
        <f>P110+P113+P118</f>
        <v>24884.74</v>
      </c>
    </row>
    <row r="120" spans="1:20" ht="15.75" thickBot="1" x14ac:dyDescent="0.3">
      <c r="A120" s="9"/>
      <c r="B120" s="141"/>
      <c r="C120" s="27"/>
      <c r="D120" s="330"/>
      <c r="E120" s="330"/>
      <c r="F120" s="334"/>
    </row>
    <row r="121" spans="1:20" ht="15.75" thickBot="1" x14ac:dyDescent="0.3">
      <c r="A121" s="333" t="s">
        <v>27</v>
      </c>
      <c r="B121" s="330"/>
      <c r="C121" s="330"/>
      <c r="D121" s="330"/>
      <c r="E121" s="330"/>
      <c r="F121" s="334"/>
      <c r="P121" s="219"/>
    </row>
    <row r="122" spans="1:20" ht="15.75" thickBot="1" x14ac:dyDescent="0.3">
      <c r="A122" s="333"/>
      <c r="B122" s="330"/>
      <c r="C122" s="330"/>
      <c r="D122" s="330"/>
      <c r="E122" s="330"/>
      <c r="F122" s="334"/>
      <c r="P122" s="64"/>
      <c r="T122" t="s">
        <v>100</v>
      </c>
    </row>
    <row r="123" spans="1:20" ht="15.75" thickBot="1" x14ac:dyDescent="0.3">
      <c r="A123" s="333"/>
      <c r="B123" s="330"/>
      <c r="C123" s="330"/>
      <c r="D123" s="328"/>
      <c r="E123" s="328"/>
      <c r="F123" s="329"/>
    </row>
    <row r="124" spans="1:20" ht="15.75" thickBot="1" x14ac:dyDescent="0.3">
      <c r="A124" s="333"/>
      <c r="B124" s="330"/>
      <c r="C124" s="330"/>
    </row>
    <row r="125" spans="1:20" ht="30.75" thickBot="1" x14ac:dyDescent="0.3">
      <c r="A125" s="327" t="s">
        <v>15</v>
      </c>
      <c r="B125" s="328"/>
      <c r="C125" s="328"/>
    </row>
    <row r="128" spans="1:20" x14ac:dyDescent="0.25">
      <c r="P128" t="s">
        <v>76</v>
      </c>
    </row>
  </sheetData>
  <mergeCells count="90">
    <mergeCell ref="P111:P112"/>
    <mergeCell ref="N114:N115"/>
    <mergeCell ref="O114:O115"/>
    <mergeCell ref="P114:P115"/>
    <mergeCell ref="N95:N96"/>
    <mergeCell ref="O95:O96"/>
    <mergeCell ref="P95:P96"/>
    <mergeCell ref="I113:O113"/>
    <mergeCell ref="N7:N8"/>
    <mergeCell ref="N9:N10"/>
    <mergeCell ref="O9:O10"/>
    <mergeCell ref="P9:P10"/>
    <mergeCell ref="N56:N57"/>
    <mergeCell ref="O56:O57"/>
    <mergeCell ref="P56:P57"/>
    <mergeCell ref="I55:O55"/>
    <mergeCell ref="I53:I54"/>
    <mergeCell ref="J53:J54"/>
    <mergeCell ref="J37:J38"/>
    <mergeCell ref="L37:L38"/>
    <mergeCell ref="N37:N38"/>
    <mergeCell ref="P26:P27"/>
    <mergeCell ref="J26:J27"/>
    <mergeCell ref="N26:N27"/>
    <mergeCell ref="L116:L117"/>
    <mergeCell ref="I118:O118"/>
    <mergeCell ref="I119:O119"/>
    <mergeCell ref="I103:O103"/>
    <mergeCell ref="I104:O104"/>
    <mergeCell ref="I107:I109"/>
    <mergeCell ref="J107:J109"/>
    <mergeCell ref="I110:O110"/>
    <mergeCell ref="N111:N112"/>
    <mergeCell ref="O111:O112"/>
    <mergeCell ref="P78:P79"/>
    <mergeCell ref="A81:F81"/>
    <mergeCell ref="I88:I89"/>
    <mergeCell ref="I92:O92"/>
    <mergeCell ref="I101:O101"/>
    <mergeCell ref="I90:I91"/>
    <mergeCell ref="K84:K86"/>
    <mergeCell ref="L84:L86"/>
    <mergeCell ref="M84:M86"/>
    <mergeCell ref="L97:L100"/>
    <mergeCell ref="M97:M99"/>
    <mergeCell ref="L88:L89"/>
    <mergeCell ref="N88:N89"/>
    <mergeCell ref="N93:N94"/>
    <mergeCell ref="O93:O94"/>
    <mergeCell ref="P93:P94"/>
    <mergeCell ref="I63:O63"/>
    <mergeCell ref="I64:I65"/>
    <mergeCell ref="J64:J65"/>
    <mergeCell ref="N78:N79"/>
    <mergeCell ref="O78:O79"/>
    <mergeCell ref="R64:R65"/>
    <mergeCell ref="S64:S65"/>
    <mergeCell ref="I66:I69"/>
    <mergeCell ref="J66:J69"/>
    <mergeCell ref="R66:R69"/>
    <mergeCell ref="S66:S69"/>
    <mergeCell ref="P66:P67"/>
    <mergeCell ref="N66:N67"/>
    <mergeCell ref="O66:O67"/>
    <mergeCell ref="A59:F59"/>
    <mergeCell ref="I59:I62"/>
    <mergeCell ref="J59:J62"/>
    <mergeCell ref="L59:L62"/>
    <mergeCell ref="M59:M62"/>
    <mergeCell ref="B43:B49"/>
    <mergeCell ref="J45:J46"/>
    <mergeCell ref="J47:J48"/>
    <mergeCell ref="J49:J50"/>
    <mergeCell ref="K51:K52"/>
    <mergeCell ref="A31:F31"/>
    <mergeCell ref="I31:O31"/>
    <mergeCell ref="I32:I33"/>
    <mergeCell ref="J32:J33"/>
    <mergeCell ref="J34:J36"/>
    <mergeCell ref="L32:L33"/>
    <mergeCell ref="N32:N33"/>
    <mergeCell ref="N34:N35"/>
    <mergeCell ref="O37:O38"/>
    <mergeCell ref="P37:P38"/>
    <mergeCell ref="J41:J42"/>
    <mergeCell ref="O26:O27"/>
    <mergeCell ref="P18:P19"/>
    <mergeCell ref="I20:O20"/>
    <mergeCell ref="J21:J22"/>
    <mergeCell ref="J23:J25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6"/>
  <sheetViews>
    <sheetView workbookViewId="0">
      <selection activeCell="P23" sqref="P23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3" ht="19.5" x14ac:dyDescent="0.4">
      <c r="D3" s="2"/>
    </row>
    <row r="6" spans="1:13" ht="27.75" customHeight="1" x14ac:dyDescent="0.4">
      <c r="D6" s="2" t="s">
        <v>185</v>
      </c>
    </row>
    <row r="8" spans="1:13" ht="8.25" customHeight="1" thickBot="1" x14ac:dyDescent="0.3"/>
    <row r="9" spans="1:13" ht="17.25" customHeight="1" x14ac:dyDescent="0.25">
      <c r="A9" s="283" t="s">
        <v>2</v>
      </c>
      <c r="B9" s="16" t="s">
        <v>3</v>
      </c>
      <c r="C9" s="546" t="s">
        <v>72</v>
      </c>
      <c r="D9" s="3" t="s">
        <v>4</v>
      </c>
      <c r="E9" s="4" t="s">
        <v>5</v>
      </c>
      <c r="F9" s="4" t="s">
        <v>12</v>
      </c>
      <c r="G9" s="4" t="s">
        <v>6</v>
      </c>
      <c r="H9" s="548" t="s">
        <v>13</v>
      </c>
    </row>
    <row r="10" spans="1:13" ht="16.5" customHeight="1" thickBot="1" x14ac:dyDescent="0.3">
      <c r="A10" s="156" t="s">
        <v>7</v>
      </c>
      <c r="B10" s="157"/>
      <c r="C10" s="547"/>
      <c r="D10" s="5"/>
      <c r="E10" s="5" t="s">
        <v>8</v>
      </c>
      <c r="F10" s="5" t="s">
        <v>14</v>
      </c>
      <c r="G10" s="5" t="s">
        <v>9</v>
      </c>
      <c r="H10" s="549"/>
      <c r="K10" s="6"/>
      <c r="L10" s="6"/>
      <c r="M10" s="6"/>
    </row>
    <row r="11" spans="1:13" x14ac:dyDescent="0.25">
      <c r="A11" s="517">
        <v>1</v>
      </c>
      <c r="B11" s="203" t="s">
        <v>83</v>
      </c>
      <c r="C11" s="170" t="s">
        <v>112</v>
      </c>
      <c r="D11" s="414" t="s">
        <v>78</v>
      </c>
      <c r="E11" s="170" t="s">
        <v>114</v>
      </c>
      <c r="F11" s="243" t="s">
        <v>172</v>
      </c>
      <c r="G11" s="29" t="s">
        <v>179</v>
      </c>
      <c r="H11" s="298">
        <v>240</v>
      </c>
      <c r="I11" s="228"/>
      <c r="J11" s="64"/>
      <c r="K11" s="6"/>
      <c r="L11" s="252"/>
      <c r="M11" s="6"/>
    </row>
    <row r="12" spans="1:13" ht="15.75" customHeight="1" thickBot="1" x14ac:dyDescent="0.3">
      <c r="A12" s="517"/>
      <c r="B12" s="135"/>
      <c r="C12" s="150" t="s">
        <v>115</v>
      </c>
      <c r="D12" s="150"/>
      <c r="E12" s="150"/>
      <c r="F12" s="55"/>
      <c r="G12" s="74"/>
      <c r="H12" s="293"/>
      <c r="J12" s="64"/>
      <c r="K12" s="6"/>
      <c r="L12" s="6"/>
      <c r="M12" s="6"/>
    </row>
    <row r="13" spans="1:13" ht="15.75" hidden="1" thickBot="1" x14ac:dyDescent="0.3">
      <c r="A13" s="517"/>
      <c r="B13" s="135"/>
      <c r="C13" s="135"/>
      <c r="D13" s="7"/>
      <c r="E13" s="122"/>
      <c r="F13" s="55"/>
      <c r="G13" s="74"/>
      <c r="H13" s="293"/>
      <c r="J13" s="64"/>
      <c r="K13" s="6"/>
      <c r="L13" s="6"/>
      <c r="M13" s="6"/>
    </row>
    <row r="14" spans="1:13" ht="15.75" hidden="1" thickBot="1" x14ac:dyDescent="0.3">
      <c r="A14" s="517"/>
      <c r="B14" s="135"/>
      <c r="C14" s="135"/>
      <c r="D14" s="7"/>
      <c r="E14" s="122"/>
      <c r="F14" s="116"/>
      <c r="G14" s="88"/>
      <c r="H14" s="127"/>
      <c r="J14" s="64"/>
      <c r="K14" s="6"/>
      <c r="L14" s="6"/>
      <c r="M14" s="6"/>
    </row>
    <row r="15" spans="1:13" ht="15.75" customHeight="1" thickBot="1" x14ac:dyDescent="0.3">
      <c r="A15" s="550" t="s">
        <v>84</v>
      </c>
      <c r="B15" s="551"/>
      <c r="C15" s="551"/>
      <c r="D15" s="551"/>
      <c r="E15" s="551"/>
      <c r="F15" s="551"/>
      <c r="G15" s="552"/>
      <c r="H15" s="124">
        <f>SUM(H11:H14)</f>
        <v>240</v>
      </c>
      <c r="J15" s="64"/>
      <c r="K15" s="6"/>
      <c r="L15" s="6"/>
      <c r="M15" s="6"/>
    </row>
    <row r="16" spans="1:13" ht="15" hidden="1" customHeight="1" x14ac:dyDescent="0.25">
      <c r="A16" s="236">
        <v>1</v>
      </c>
      <c r="B16" s="289" t="s">
        <v>74</v>
      </c>
      <c r="C16" s="314"/>
      <c r="D16" s="376"/>
      <c r="E16" s="319"/>
      <c r="F16" s="117"/>
      <c r="G16" s="28"/>
      <c r="H16" s="142"/>
      <c r="J16" s="64"/>
      <c r="K16" s="6"/>
      <c r="L16" s="6"/>
      <c r="M16" s="6"/>
    </row>
    <row r="17" spans="1:13" ht="15" hidden="1" customHeight="1" thickBot="1" x14ac:dyDescent="0.3">
      <c r="A17" s="291"/>
      <c r="B17" s="290"/>
      <c r="C17" s="377"/>
      <c r="D17" s="383"/>
      <c r="E17" s="320"/>
      <c r="F17" s="117"/>
      <c r="G17" s="29"/>
      <c r="H17" s="119"/>
      <c r="J17" s="64"/>
      <c r="K17" s="6"/>
      <c r="L17" s="6"/>
      <c r="M17" s="6"/>
    </row>
    <row r="18" spans="1:13" ht="15" hidden="1" customHeight="1" x14ac:dyDescent="0.25">
      <c r="A18" s="307">
        <v>2</v>
      </c>
      <c r="B18" s="308" t="s">
        <v>74</v>
      </c>
      <c r="C18" s="387"/>
      <c r="D18" s="387"/>
      <c r="E18" s="280"/>
      <c r="F18" s="117"/>
      <c r="G18" s="38"/>
      <c r="H18" s="292"/>
      <c r="J18" s="64"/>
      <c r="K18" s="6"/>
      <c r="L18" s="6"/>
      <c r="M18" s="6"/>
    </row>
    <row r="19" spans="1:13" ht="15" hidden="1" customHeight="1" thickBot="1" x14ac:dyDescent="0.3">
      <c r="A19" s="309"/>
      <c r="B19" s="310"/>
      <c r="C19" s="311"/>
      <c r="D19" s="388"/>
      <c r="E19" s="183"/>
      <c r="F19" s="77"/>
      <c r="G19" s="23"/>
      <c r="H19" s="312"/>
      <c r="J19" s="64"/>
      <c r="K19" s="6"/>
      <c r="L19" s="6"/>
      <c r="M19" s="6"/>
    </row>
    <row r="20" spans="1:13" ht="15" customHeight="1" x14ac:dyDescent="0.25">
      <c r="A20" s="46">
        <v>2</v>
      </c>
      <c r="B20" s="289" t="s">
        <v>74</v>
      </c>
      <c r="C20" s="170" t="s">
        <v>126</v>
      </c>
      <c r="D20" s="170" t="s">
        <v>33</v>
      </c>
      <c r="E20" s="295" t="s">
        <v>133</v>
      </c>
      <c r="F20" s="244" t="s">
        <v>172</v>
      </c>
      <c r="G20" s="38" t="s">
        <v>173</v>
      </c>
      <c r="H20" s="292">
        <v>360</v>
      </c>
      <c r="J20" s="64"/>
      <c r="K20" s="6"/>
      <c r="L20" s="6"/>
      <c r="M20" s="6"/>
    </row>
    <row r="21" spans="1:13" ht="15" customHeight="1" x14ac:dyDescent="0.25">
      <c r="A21" s="155"/>
      <c r="B21" s="285"/>
      <c r="C21" s="150" t="s">
        <v>134</v>
      </c>
      <c r="D21" s="150"/>
      <c r="E21" s="296"/>
      <c r="F21" s="243" t="s">
        <v>172</v>
      </c>
      <c r="G21" s="28" t="s">
        <v>174</v>
      </c>
      <c r="H21" s="293">
        <v>120</v>
      </c>
      <c r="J21" s="64"/>
      <c r="K21" s="6"/>
      <c r="L21" s="6"/>
      <c r="M21" s="6"/>
    </row>
    <row r="22" spans="1:13" ht="15" customHeight="1" x14ac:dyDescent="0.25">
      <c r="A22" s="155"/>
      <c r="B22" s="285"/>
      <c r="C22" s="150"/>
      <c r="D22" s="150"/>
      <c r="E22" s="296"/>
      <c r="F22" s="243" t="s">
        <v>172</v>
      </c>
      <c r="G22" s="28" t="s">
        <v>176</v>
      </c>
      <c r="H22" s="293">
        <v>360</v>
      </c>
      <c r="J22" s="64"/>
      <c r="K22" s="6"/>
      <c r="L22" s="6"/>
      <c r="M22" s="6"/>
    </row>
    <row r="23" spans="1:13" ht="15" customHeight="1" thickBot="1" x14ac:dyDescent="0.3">
      <c r="A23" s="424"/>
      <c r="B23" s="425"/>
      <c r="C23" s="426"/>
      <c r="D23" s="149"/>
      <c r="E23" s="426"/>
      <c r="F23" s="245" t="s">
        <v>172</v>
      </c>
      <c r="G23" s="23" t="s">
        <v>175</v>
      </c>
      <c r="H23" s="294">
        <v>120</v>
      </c>
      <c r="J23" s="64"/>
      <c r="K23" s="6"/>
      <c r="L23" s="6"/>
      <c r="M23" s="6"/>
    </row>
    <row r="24" spans="1:13" ht="15.75" customHeight="1" thickBot="1" x14ac:dyDescent="0.3">
      <c r="A24" s="550" t="s">
        <v>96</v>
      </c>
      <c r="B24" s="551"/>
      <c r="C24" s="551"/>
      <c r="D24" s="551"/>
      <c r="E24" s="551"/>
      <c r="F24" s="551"/>
      <c r="G24" s="552"/>
      <c r="H24" s="124">
        <f>SUM(H16:H23)</f>
        <v>960</v>
      </c>
      <c r="J24" s="282"/>
      <c r="K24" s="6"/>
      <c r="L24" s="6"/>
      <c r="M24" s="6"/>
    </row>
    <row r="25" spans="1:13" ht="15.75" customHeight="1" x14ac:dyDescent="0.25">
      <c r="A25" s="315">
        <v>1</v>
      </c>
      <c r="B25" s="542" t="s">
        <v>102</v>
      </c>
      <c r="C25" s="170" t="s">
        <v>142</v>
      </c>
      <c r="D25" s="170" t="s">
        <v>29</v>
      </c>
      <c r="E25" s="170" t="s">
        <v>149</v>
      </c>
      <c r="F25" s="522" t="s">
        <v>177</v>
      </c>
      <c r="G25" s="434" t="s">
        <v>178</v>
      </c>
      <c r="H25" s="441">
        <v>639.6</v>
      </c>
      <c r="J25" s="64"/>
      <c r="K25" s="6"/>
      <c r="L25" s="6"/>
      <c r="M25" s="6"/>
    </row>
    <row r="26" spans="1:13" ht="15.75" customHeight="1" thickBot="1" x14ac:dyDescent="0.3">
      <c r="A26" s="316"/>
      <c r="B26" s="539"/>
      <c r="C26" s="149" t="s">
        <v>150</v>
      </c>
      <c r="D26" s="150"/>
      <c r="E26" s="150"/>
      <c r="F26" s="500"/>
      <c r="G26" s="440"/>
      <c r="H26" s="538"/>
      <c r="J26" s="64"/>
      <c r="K26" s="6"/>
      <c r="L26" s="6"/>
      <c r="M26" s="6"/>
    </row>
    <row r="27" spans="1:13" ht="15.75" hidden="1" customHeight="1" thickBot="1" x14ac:dyDescent="0.3">
      <c r="A27" s="316"/>
      <c r="B27" s="539"/>
      <c r="C27" s="301"/>
      <c r="D27" s="150"/>
      <c r="E27" s="6"/>
      <c r="F27" s="77"/>
      <c r="G27" s="23"/>
      <c r="H27" s="76"/>
      <c r="J27" s="64"/>
    </row>
    <row r="28" spans="1:13" ht="15.75" hidden="1" customHeight="1" x14ac:dyDescent="0.25">
      <c r="A28" s="316"/>
      <c r="B28" s="539"/>
      <c r="C28" s="301"/>
      <c r="D28" s="150"/>
      <c r="E28" s="6"/>
      <c r="F28" s="117"/>
      <c r="G28" s="28"/>
      <c r="H28" s="293"/>
      <c r="J28" s="64"/>
    </row>
    <row r="29" spans="1:13" ht="15.75" hidden="1" customHeight="1" thickBot="1" x14ac:dyDescent="0.3">
      <c r="A29" s="222"/>
      <c r="B29" s="543"/>
      <c r="C29" s="169"/>
      <c r="D29" s="149"/>
      <c r="E29" s="27"/>
      <c r="F29" s="77"/>
      <c r="G29" s="77"/>
      <c r="H29" s="76"/>
      <c r="J29" s="64"/>
    </row>
    <row r="30" spans="1:13" ht="15.75" hidden="1" customHeight="1" x14ac:dyDescent="0.25">
      <c r="A30" s="316"/>
      <c r="B30" s="539"/>
      <c r="C30" s="150"/>
      <c r="D30" s="150"/>
      <c r="E30" s="150"/>
      <c r="F30" s="263"/>
      <c r="G30" s="90"/>
      <c r="H30" s="264"/>
      <c r="J30" s="64"/>
    </row>
    <row r="31" spans="1:13" ht="15.75" hidden="1" customHeight="1" thickBot="1" x14ac:dyDescent="0.3">
      <c r="A31" s="316"/>
      <c r="B31" s="540"/>
      <c r="C31" s="150"/>
      <c r="D31" s="150"/>
      <c r="E31" s="150"/>
      <c r="F31" s="316"/>
      <c r="G31" s="316"/>
      <c r="H31" s="224"/>
      <c r="J31" s="64"/>
    </row>
    <row r="32" spans="1:13" ht="16.5" customHeight="1" thickBot="1" x14ac:dyDescent="0.3">
      <c r="A32" s="379"/>
      <c r="B32" s="380"/>
      <c r="C32" s="471" t="s">
        <v>101</v>
      </c>
      <c r="D32" s="541"/>
      <c r="E32" s="541"/>
      <c r="F32" s="380"/>
      <c r="G32" s="381"/>
      <c r="H32" s="123">
        <f>H25+H26+H27+H28+H29</f>
        <v>639.6</v>
      </c>
      <c r="J32" s="64"/>
    </row>
    <row r="33" spans="1:14" x14ac:dyDescent="0.25">
      <c r="A33" s="8">
        <v>1</v>
      </c>
      <c r="B33" s="223" t="s">
        <v>108</v>
      </c>
      <c r="C33" s="134" t="s">
        <v>112</v>
      </c>
      <c r="D33" s="427" t="s">
        <v>85</v>
      </c>
      <c r="E33" s="427" t="s">
        <v>121</v>
      </c>
      <c r="F33" s="481" t="s">
        <v>177</v>
      </c>
      <c r="G33" s="512" t="s">
        <v>180</v>
      </c>
      <c r="H33" s="537">
        <v>2119.1999999999998</v>
      </c>
      <c r="J33" s="64"/>
    </row>
    <row r="34" spans="1:14" ht="15.75" thickBot="1" x14ac:dyDescent="0.3">
      <c r="A34" s="66"/>
      <c r="B34" s="214"/>
      <c r="C34" s="117" t="s">
        <v>122</v>
      </c>
      <c r="D34" s="428"/>
      <c r="E34" s="428"/>
      <c r="F34" s="544"/>
      <c r="G34" s="545"/>
      <c r="H34" s="463"/>
      <c r="J34" s="64"/>
    </row>
    <row r="35" spans="1:14" ht="15.75" hidden="1" customHeight="1" thickBot="1" x14ac:dyDescent="0.3">
      <c r="A35" s="84"/>
      <c r="B35" s="50"/>
      <c r="C35" s="50"/>
      <c r="D35" s="7"/>
      <c r="E35" s="54"/>
      <c r="F35" s="388"/>
      <c r="G35" s="23"/>
      <c r="H35" s="127"/>
      <c r="J35" s="64"/>
    </row>
    <row r="36" spans="1:14" ht="15.75" hidden="1" thickBot="1" x14ac:dyDescent="0.3">
      <c r="A36" s="8"/>
      <c r="B36" s="7"/>
      <c r="C36" s="7"/>
      <c r="D36" s="7"/>
      <c r="E36" s="6"/>
      <c r="F36" s="120"/>
      <c r="G36" s="29"/>
      <c r="H36" s="119"/>
      <c r="J36" s="64"/>
    </row>
    <row r="37" spans="1:14" x14ac:dyDescent="0.25">
      <c r="A37" s="499">
        <v>2</v>
      </c>
      <c r="B37" s="432" t="s">
        <v>108</v>
      </c>
      <c r="C37" s="420" t="s">
        <v>112</v>
      </c>
      <c r="D37" s="461" t="s">
        <v>123</v>
      </c>
      <c r="E37" s="461" t="s">
        <v>124</v>
      </c>
      <c r="F37" s="429" t="s">
        <v>172</v>
      </c>
      <c r="G37" s="73" t="s">
        <v>181</v>
      </c>
      <c r="H37" s="292">
        <v>600</v>
      </c>
      <c r="J37" s="64"/>
    </row>
    <row r="38" spans="1:14" x14ac:dyDescent="0.25">
      <c r="A38" s="517"/>
      <c r="B38" s="7"/>
      <c r="C38" s="413" t="s">
        <v>125</v>
      </c>
      <c r="D38" s="467"/>
      <c r="E38" s="467"/>
      <c r="F38" s="431" t="s">
        <v>177</v>
      </c>
      <c r="G38" s="74" t="s">
        <v>182</v>
      </c>
      <c r="H38" s="293">
        <v>559.20000000000005</v>
      </c>
      <c r="J38" s="64"/>
    </row>
    <row r="39" spans="1:14" ht="15.75" customHeight="1" x14ac:dyDescent="0.25">
      <c r="A39" s="517"/>
      <c r="B39" s="50"/>
      <c r="C39" s="163"/>
      <c r="D39" s="467"/>
      <c r="E39" s="467"/>
      <c r="F39" s="430" t="s">
        <v>177</v>
      </c>
      <c r="G39" s="74" t="s">
        <v>183</v>
      </c>
      <c r="H39" s="293">
        <v>120</v>
      </c>
      <c r="J39" s="64"/>
    </row>
    <row r="40" spans="1:14" ht="15.75" thickBot="1" x14ac:dyDescent="0.3">
      <c r="A40" s="518"/>
      <c r="B40" s="26"/>
      <c r="C40" s="433"/>
      <c r="D40" s="463"/>
      <c r="E40" s="463"/>
      <c r="F40" s="423" t="s">
        <v>177</v>
      </c>
      <c r="G40" s="51" t="s">
        <v>184</v>
      </c>
      <c r="H40" s="294">
        <v>44494.8</v>
      </c>
      <c r="J40" s="64"/>
    </row>
    <row r="41" spans="1:14" ht="15.75" customHeight="1" thickBot="1" x14ac:dyDescent="0.3">
      <c r="A41" s="443" t="s">
        <v>110</v>
      </c>
      <c r="B41" s="444"/>
      <c r="C41" s="444"/>
      <c r="D41" s="444"/>
      <c r="E41" s="444"/>
      <c r="F41" s="444"/>
      <c r="G41" s="445"/>
      <c r="H41" s="13">
        <f>SUM(H33:H40)</f>
        <v>47893.200000000004</v>
      </c>
    </row>
    <row r="42" spans="1:14" ht="15.75" customHeight="1" thickBot="1" x14ac:dyDescent="0.3">
      <c r="A42" s="443" t="s">
        <v>30</v>
      </c>
      <c r="B42" s="444"/>
      <c r="C42" s="444"/>
      <c r="D42" s="444"/>
      <c r="E42" s="444"/>
      <c r="F42" s="444"/>
      <c r="G42" s="445"/>
      <c r="H42" s="13">
        <f>H15+H24+H41+H32</f>
        <v>49732.800000000003</v>
      </c>
    </row>
    <row r="44" spans="1:14" x14ac:dyDescent="0.25">
      <c r="H44" s="64"/>
    </row>
    <row r="46" spans="1:14" x14ac:dyDescent="0.25">
      <c r="N46" s="281"/>
    </row>
  </sheetData>
  <mergeCells count="19">
    <mergeCell ref="C9:C10"/>
    <mergeCell ref="H9:H10"/>
    <mergeCell ref="A11:A14"/>
    <mergeCell ref="A15:G15"/>
    <mergeCell ref="A24:G24"/>
    <mergeCell ref="A41:G41"/>
    <mergeCell ref="A42:G42"/>
    <mergeCell ref="B25:B29"/>
    <mergeCell ref="A37:A40"/>
    <mergeCell ref="D37:D40"/>
    <mergeCell ref="E37:E40"/>
    <mergeCell ref="F33:F34"/>
    <mergeCell ref="G33:G34"/>
    <mergeCell ref="H33:H34"/>
    <mergeCell ref="F25:F26"/>
    <mergeCell ref="G25:G26"/>
    <mergeCell ref="H25:H26"/>
    <mergeCell ref="B30:B31"/>
    <mergeCell ref="C32:E32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2021-02-11T05:50:22Z</cp:lastPrinted>
  <dcterms:created xsi:type="dcterms:W3CDTF">2018-07-04T12:33:56Z</dcterms:created>
  <dcterms:modified xsi:type="dcterms:W3CDTF">2021-02-11T07:40:07Z</dcterms:modified>
</cp:coreProperties>
</file>