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05" yWindow="3465" windowWidth="15150" windowHeight="4620"/>
  </bookViews>
  <sheets>
    <sheet name="PL MARTIE" sheetId="3" r:id="rId1"/>
  </sheets>
  <definedNames>
    <definedName name="_xlnm.Print_Titles" localSheetId="0">'PL MARTIE'!$4:$6</definedName>
  </definedNames>
  <calcPr calcId="144525"/>
</workbook>
</file>

<file path=xl/calcChain.xml><?xml version="1.0" encoding="utf-8"?>
<calcChain xmlns="http://schemas.openxmlformats.org/spreadsheetml/2006/main">
  <c r="P82" i="3" l="1"/>
  <c r="O40" i="3"/>
  <c r="O39" i="3"/>
  <c r="O38" i="3"/>
  <c r="O37" i="3"/>
  <c r="P27" i="3"/>
  <c r="J16" i="3" l="1"/>
  <c r="I16" i="3"/>
  <c r="P16" i="3"/>
  <c r="O15" i="3"/>
  <c r="F16" i="3"/>
  <c r="O14" i="3"/>
  <c r="Q55" i="3"/>
  <c r="P55" i="3"/>
  <c r="N55" i="3"/>
  <c r="M55" i="3"/>
  <c r="L55" i="3"/>
  <c r="K55" i="3"/>
  <c r="J55" i="3"/>
  <c r="I55" i="3"/>
  <c r="O54" i="3"/>
  <c r="F55" i="3"/>
  <c r="P30" i="3"/>
  <c r="N30" i="3"/>
  <c r="M30" i="3"/>
  <c r="L30" i="3"/>
  <c r="K30" i="3"/>
  <c r="J30" i="3"/>
  <c r="I30" i="3"/>
  <c r="F30" i="3"/>
  <c r="L27" i="3"/>
  <c r="J27" i="3"/>
  <c r="F27" i="3"/>
  <c r="I27" i="3"/>
  <c r="P89" i="3"/>
  <c r="N89" i="3"/>
  <c r="M89" i="3"/>
  <c r="L89" i="3"/>
  <c r="K89" i="3"/>
  <c r="J89" i="3"/>
  <c r="I89" i="3"/>
  <c r="F89" i="3"/>
  <c r="O88" i="3"/>
  <c r="O26" i="3"/>
  <c r="O25" i="3"/>
  <c r="O74" i="3" l="1"/>
  <c r="O75" i="3"/>
  <c r="O76" i="3"/>
  <c r="O13" i="3"/>
  <c r="O48" i="3"/>
  <c r="O47" i="3"/>
  <c r="O45" i="3"/>
  <c r="O44" i="3"/>
  <c r="O29" i="3" l="1"/>
  <c r="O103" i="3" l="1"/>
  <c r="M96" i="3" l="1"/>
  <c r="O12" i="3" l="1"/>
  <c r="O10" i="3" l="1"/>
  <c r="O11" i="3"/>
  <c r="O51" i="3" l="1"/>
  <c r="O18" i="3"/>
  <c r="O17" i="3"/>
  <c r="O20" i="3"/>
  <c r="O9" i="3"/>
  <c r="O8" i="3"/>
  <c r="O7" i="3"/>
  <c r="O22" i="3" l="1"/>
  <c r="M80" i="3"/>
  <c r="N80" i="3"/>
  <c r="O60" i="3" l="1"/>
  <c r="O63" i="3"/>
  <c r="F65" i="3"/>
  <c r="I65" i="3"/>
  <c r="J65" i="3"/>
  <c r="K65" i="3"/>
  <c r="L65" i="3"/>
  <c r="M65" i="3"/>
  <c r="N65" i="3"/>
  <c r="O65" i="3"/>
  <c r="P65" i="3"/>
  <c r="K16" i="3"/>
  <c r="L16" i="3"/>
  <c r="M16" i="3"/>
  <c r="N16" i="3"/>
  <c r="M19" i="3" l="1"/>
  <c r="N19" i="3"/>
  <c r="P19" i="3"/>
  <c r="I59" i="3"/>
  <c r="J59" i="3"/>
  <c r="K59" i="3"/>
  <c r="L59" i="3"/>
  <c r="M59" i="3"/>
  <c r="N59" i="3"/>
  <c r="P59" i="3"/>
  <c r="G128" i="3"/>
  <c r="H128" i="3"/>
  <c r="F62" i="3"/>
  <c r="I36" i="3"/>
  <c r="J36" i="3"/>
  <c r="K36" i="3"/>
  <c r="L36" i="3"/>
  <c r="M36" i="3"/>
  <c r="N36" i="3"/>
  <c r="P36" i="3"/>
  <c r="F36" i="3"/>
  <c r="O35" i="3" l="1"/>
  <c r="O34" i="3"/>
  <c r="O33" i="3"/>
  <c r="O36" i="3" l="1"/>
  <c r="O43" i="3"/>
  <c r="O78" i="3"/>
  <c r="O80" i="3" s="1"/>
  <c r="P102" i="3"/>
  <c r="O100" i="3"/>
  <c r="F59" i="3"/>
  <c r="O16" i="3" l="1"/>
  <c r="O58" i="3"/>
  <c r="O57" i="3"/>
  <c r="O56" i="3"/>
  <c r="O53" i="3"/>
  <c r="O52" i="3"/>
  <c r="O55" i="3" l="1"/>
  <c r="O59" i="3"/>
  <c r="O49" i="3"/>
  <c r="O46" i="3"/>
  <c r="O42" i="3"/>
  <c r="O31" i="3" l="1"/>
  <c r="P80" i="3" l="1"/>
  <c r="L80" i="3"/>
  <c r="K80" i="3"/>
  <c r="J80" i="3"/>
  <c r="I80" i="3"/>
  <c r="F80" i="3"/>
  <c r="O110" i="3" l="1"/>
  <c r="O108" i="3"/>
  <c r="O105" i="3"/>
  <c r="O95" i="3"/>
  <c r="O93" i="3"/>
  <c r="O87" i="3"/>
  <c r="O89" i="3" s="1"/>
  <c r="O83" i="3"/>
  <c r="O73" i="3"/>
  <c r="O71" i="3"/>
  <c r="O61" i="3"/>
  <c r="O30" i="3"/>
  <c r="O19" i="3"/>
  <c r="O24" i="3"/>
  <c r="O23" i="3"/>
  <c r="O27" i="3" l="1"/>
  <c r="N27" i="3"/>
  <c r="M27" i="3"/>
  <c r="K27" i="3"/>
  <c r="O107" i="3"/>
  <c r="J22" i="3" l="1"/>
  <c r="K22" i="3"/>
  <c r="L22" i="3"/>
  <c r="M22" i="3"/>
  <c r="N22" i="3"/>
  <c r="P22" i="3"/>
  <c r="I22" i="3"/>
  <c r="F22" i="3"/>
  <c r="P109" i="3" l="1"/>
  <c r="N109" i="3"/>
  <c r="M109" i="3"/>
  <c r="L109" i="3"/>
  <c r="K109" i="3"/>
  <c r="J109" i="3"/>
  <c r="I109" i="3"/>
  <c r="F109" i="3"/>
  <c r="L94" i="3"/>
  <c r="K94" i="3"/>
  <c r="J94" i="3"/>
  <c r="I94" i="3"/>
  <c r="F94" i="3"/>
  <c r="P94" i="3"/>
  <c r="O69" i="3" l="1"/>
  <c r="O81" i="3" l="1"/>
  <c r="L70" i="3" l="1"/>
  <c r="Q36" i="3" l="1"/>
  <c r="P112" i="3" l="1"/>
  <c r="Q19" i="3" l="1"/>
  <c r="P124" i="3" l="1"/>
  <c r="N124" i="3"/>
  <c r="M124" i="3"/>
  <c r="L124" i="3"/>
  <c r="K124" i="3"/>
  <c r="J124" i="3"/>
  <c r="I124" i="3"/>
  <c r="O97" i="3"/>
  <c r="O90" i="3"/>
  <c r="O122" i="3"/>
  <c r="O124" i="3" s="1"/>
  <c r="F127" i="3" l="1"/>
  <c r="F124" i="3"/>
  <c r="P121" i="3"/>
  <c r="O121" i="3"/>
  <c r="N121" i="3"/>
  <c r="M121" i="3"/>
  <c r="L121" i="3"/>
  <c r="K121" i="3"/>
  <c r="J121" i="3"/>
  <c r="I121" i="3"/>
  <c r="F121" i="3"/>
  <c r="P118" i="3"/>
  <c r="N118" i="3"/>
  <c r="M118" i="3"/>
  <c r="L118" i="3"/>
  <c r="L127" i="3" s="1"/>
  <c r="K118" i="3"/>
  <c r="J118" i="3"/>
  <c r="J127" i="3" s="1"/>
  <c r="I118" i="3"/>
  <c r="I127" i="3" s="1"/>
  <c r="F118" i="3"/>
  <c r="P99" i="3"/>
  <c r="N99" i="3"/>
  <c r="M99" i="3"/>
  <c r="L99" i="3"/>
  <c r="K99" i="3"/>
  <c r="J99" i="3"/>
  <c r="I99" i="3"/>
  <c r="F99" i="3"/>
  <c r="K127" i="3"/>
  <c r="O117" i="3" l="1"/>
  <c r="O118" i="3" s="1"/>
  <c r="O109" i="3" l="1"/>
  <c r="P115" i="3" l="1"/>
  <c r="N115" i="3"/>
  <c r="M115" i="3"/>
  <c r="L115" i="3"/>
  <c r="K115" i="3"/>
  <c r="J115" i="3"/>
  <c r="I115" i="3"/>
  <c r="F115" i="3"/>
  <c r="J32" i="3" l="1"/>
  <c r="O113" i="3" l="1"/>
  <c r="O115" i="3" s="1"/>
  <c r="O99" i="3"/>
  <c r="O66" i="3" l="1"/>
  <c r="P127" i="3" l="1"/>
  <c r="O127" i="3"/>
  <c r="N127" i="3"/>
  <c r="M127" i="3"/>
  <c r="Q16" i="3" l="1"/>
  <c r="L19" i="3"/>
  <c r="K19" i="3"/>
  <c r="J19" i="3"/>
  <c r="I19" i="3"/>
  <c r="F19" i="3"/>
  <c r="Q50" i="3"/>
  <c r="P50" i="3"/>
  <c r="N50" i="3"/>
  <c r="M50" i="3"/>
  <c r="L50" i="3"/>
  <c r="K50" i="3"/>
  <c r="J50" i="3"/>
  <c r="I50" i="3"/>
  <c r="F50" i="3"/>
  <c r="Q128" i="3" l="1"/>
  <c r="P77" i="3"/>
  <c r="J41" i="3"/>
  <c r="P86" i="3" l="1"/>
  <c r="N86" i="3"/>
  <c r="M86" i="3"/>
  <c r="L86" i="3"/>
  <c r="K86" i="3"/>
  <c r="J86" i="3"/>
  <c r="I86" i="3"/>
  <c r="F86" i="3"/>
  <c r="O86" i="3"/>
  <c r="N77" i="3" l="1"/>
  <c r="M77" i="3"/>
  <c r="L77" i="3"/>
  <c r="K77" i="3"/>
  <c r="J77" i="3"/>
  <c r="I77" i="3"/>
  <c r="F77" i="3"/>
  <c r="P72" i="3" l="1"/>
  <c r="N72" i="3"/>
  <c r="M72" i="3"/>
  <c r="L72" i="3"/>
  <c r="K72" i="3"/>
  <c r="J72" i="3"/>
  <c r="I72" i="3"/>
  <c r="F72" i="3"/>
  <c r="P104" i="3" l="1"/>
  <c r="N104" i="3"/>
  <c r="M104" i="3"/>
  <c r="L104" i="3"/>
  <c r="K104" i="3"/>
  <c r="J104" i="3"/>
  <c r="I104" i="3"/>
  <c r="F104" i="3"/>
  <c r="P96" i="3"/>
  <c r="O96" i="3"/>
  <c r="N96" i="3"/>
  <c r="L96" i="3"/>
  <c r="K96" i="3"/>
  <c r="J96" i="3"/>
  <c r="I96" i="3"/>
  <c r="F96" i="3"/>
  <c r="O50" i="3"/>
  <c r="O77" i="3"/>
  <c r="O112" i="3" l="1"/>
  <c r="N112" i="3"/>
  <c r="M112" i="3"/>
  <c r="L112" i="3"/>
  <c r="K112" i="3"/>
  <c r="J112" i="3"/>
  <c r="I112" i="3"/>
  <c r="F112" i="3"/>
  <c r="P70" i="3" l="1"/>
  <c r="J102" i="3"/>
  <c r="O72" i="3"/>
  <c r="J70" i="3" l="1"/>
  <c r="I70" i="3"/>
  <c r="F70" i="3"/>
  <c r="P106" i="3" l="1"/>
  <c r="L106" i="3"/>
  <c r="J106" i="3"/>
  <c r="I106" i="3"/>
  <c r="F106" i="3"/>
  <c r="O104" i="3"/>
  <c r="N102" i="3"/>
  <c r="M102" i="3"/>
  <c r="L102" i="3"/>
  <c r="K102" i="3"/>
  <c r="I102" i="3"/>
  <c r="F102" i="3"/>
  <c r="O102" i="3"/>
  <c r="N94" i="3"/>
  <c r="M94" i="3"/>
  <c r="P92" i="3"/>
  <c r="N92" i="3"/>
  <c r="M92" i="3"/>
  <c r="L92" i="3"/>
  <c r="K92" i="3"/>
  <c r="J92" i="3"/>
  <c r="I92" i="3"/>
  <c r="F92" i="3"/>
  <c r="P84" i="3"/>
  <c r="O84" i="3"/>
  <c r="N84" i="3"/>
  <c r="M84" i="3"/>
  <c r="L84" i="3"/>
  <c r="K84" i="3"/>
  <c r="J84" i="3"/>
  <c r="I84" i="3"/>
  <c r="F84" i="3"/>
  <c r="O82" i="3"/>
  <c r="N82" i="3"/>
  <c r="M82" i="3"/>
  <c r="L82" i="3"/>
  <c r="K82" i="3"/>
  <c r="J82" i="3"/>
  <c r="I82" i="3"/>
  <c r="F82" i="3"/>
  <c r="N70" i="3"/>
  <c r="M70" i="3"/>
  <c r="K70" i="3"/>
  <c r="O70" i="3"/>
  <c r="P68" i="3"/>
  <c r="N68" i="3"/>
  <c r="M68" i="3"/>
  <c r="L68" i="3"/>
  <c r="K68" i="3"/>
  <c r="J68" i="3"/>
  <c r="I68" i="3"/>
  <c r="F68" i="3"/>
  <c r="P62" i="3"/>
  <c r="N62" i="3"/>
  <c r="M62" i="3"/>
  <c r="L62" i="3"/>
  <c r="K62" i="3"/>
  <c r="J62" i="3"/>
  <c r="I62" i="3"/>
  <c r="P41" i="3"/>
  <c r="N41" i="3"/>
  <c r="M41" i="3"/>
  <c r="L41" i="3"/>
  <c r="K41" i="3"/>
  <c r="I41" i="3"/>
  <c r="F41" i="3"/>
  <c r="O41" i="3"/>
  <c r="P32" i="3"/>
  <c r="N32" i="3"/>
  <c r="M32" i="3"/>
  <c r="L32" i="3"/>
  <c r="K32" i="3"/>
  <c r="I32" i="3"/>
  <c r="F32" i="3"/>
  <c r="K128" i="3" l="1"/>
  <c r="M128" i="3"/>
  <c r="P128" i="3"/>
  <c r="J128" i="3"/>
  <c r="I128" i="3"/>
  <c r="L128" i="3"/>
  <c r="N128" i="3"/>
  <c r="O106" i="3"/>
  <c r="O62" i="3"/>
  <c r="O68" i="3"/>
  <c r="O92" i="3"/>
  <c r="O94" i="3"/>
  <c r="O32" i="3"/>
  <c r="O128" i="3" l="1"/>
  <c r="F128" i="3"/>
</calcChain>
</file>

<file path=xl/sharedStrings.xml><?xml version="1.0" encoding="utf-8"?>
<sst xmlns="http://schemas.openxmlformats.org/spreadsheetml/2006/main" count="136" uniqueCount="95">
  <si>
    <t>Ionescu Marius</t>
  </si>
  <si>
    <t xml:space="preserve"> </t>
  </si>
  <si>
    <t>intocmit</t>
  </si>
  <si>
    <t>Ec. Adriana Hluhaniuc</t>
  </si>
  <si>
    <t xml:space="preserve">TOTAL GENERAL </t>
  </si>
  <si>
    <t>TOTAL</t>
  </si>
  <si>
    <t>AIR LIQUIDE VITALAIRE</t>
  </si>
  <si>
    <t>ATOMEDICAL VEST</t>
  </si>
  <si>
    <t>BIOSINTEX</t>
  </si>
  <si>
    <t>AUDIO NOVA</t>
  </si>
  <si>
    <t>ROMSOUND</t>
  </si>
  <si>
    <t>MOTIVATION</t>
  </si>
  <si>
    <t>plata</t>
  </si>
  <si>
    <t>RON</t>
  </si>
  <si>
    <t>suma</t>
  </si>
  <si>
    <t xml:space="preserve">data </t>
  </si>
  <si>
    <t>numar</t>
  </si>
  <si>
    <t>Retineri</t>
  </si>
  <si>
    <t>Refuz</t>
  </si>
  <si>
    <t>Factura</t>
  </si>
  <si>
    <t>Beneficiar</t>
  </si>
  <si>
    <t>Nr.crt</t>
  </si>
  <si>
    <t>CAS Maramures</t>
  </si>
  <si>
    <t>CLARFON</t>
  </si>
  <si>
    <t>ORTOTECH</t>
  </si>
  <si>
    <t>ORTOPEDICA</t>
  </si>
  <si>
    <t xml:space="preserve">Platit </t>
  </si>
  <si>
    <t>ORTOPROFIL</t>
  </si>
  <si>
    <t>DISTRIBUTION</t>
  </si>
  <si>
    <t>popriri</t>
  </si>
  <si>
    <t>VALDOMEDICA</t>
  </si>
  <si>
    <t>fi stornate</t>
  </si>
  <si>
    <t>ficiarului</t>
  </si>
  <si>
    <t>rate bene</t>
  </si>
  <si>
    <t>Suma dato -</t>
  </si>
  <si>
    <t>PHARMA TELNET</t>
  </si>
  <si>
    <t>OSTEOPHARM</t>
  </si>
  <si>
    <t>inregis-</t>
  </si>
  <si>
    <t>trare</t>
  </si>
  <si>
    <t>MEDICA M3</t>
  </si>
  <si>
    <t xml:space="preserve">urmeaza a </t>
  </si>
  <si>
    <t>AUDIOGRAM</t>
  </si>
  <si>
    <t>ERP</t>
  </si>
  <si>
    <t>ANCEU</t>
  </si>
  <si>
    <t xml:space="preserve">       Director executiv - Direcţia Economică</t>
  </si>
  <si>
    <t xml:space="preserve">      Ec. Carmen Prodan</t>
  </si>
  <si>
    <t>MESSER HOME CARE</t>
  </si>
  <si>
    <t>MEDICAL VISION</t>
  </si>
  <si>
    <t>MED SERVICES NEUROLOGY</t>
  </si>
  <si>
    <t>MEDICAL EXPRESS</t>
  </si>
  <si>
    <t>PROTETIKA</t>
  </si>
  <si>
    <t xml:space="preserve">PROTMED </t>
  </si>
  <si>
    <t xml:space="preserve">EUROMEDICAL  </t>
  </si>
  <si>
    <t xml:space="preserve">Trimis </t>
  </si>
  <si>
    <t>Nr.</t>
  </si>
  <si>
    <t>Data</t>
  </si>
  <si>
    <t xml:space="preserve">Suma de </t>
  </si>
  <si>
    <t xml:space="preserve">Ramas </t>
  </si>
  <si>
    <t xml:space="preserve"> de</t>
  </si>
  <si>
    <t>Facturi ce</t>
  </si>
  <si>
    <t>Director general</t>
  </si>
  <si>
    <t xml:space="preserve">Director executiv  - Direcţia Relaţii Contractuale    
ec. Camelia Stretea    
</t>
  </si>
  <si>
    <t>ec Stretea Camelia</t>
  </si>
  <si>
    <t xml:space="preserve">Sef serviciu </t>
  </si>
  <si>
    <t>ec.Blaga Gabriela</t>
  </si>
  <si>
    <t>BEST MEDIC MAG</t>
  </si>
  <si>
    <t>NEWMEDICS COM</t>
  </si>
  <si>
    <t xml:space="preserve">                                                                                                          </t>
  </si>
  <si>
    <t>FILIP MED HELP</t>
  </si>
  <si>
    <t>LINDE GAZ</t>
  </si>
  <si>
    <t xml:space="preserve">SONOROM </t>
  </si>
  <si>
    <t>A AUDIO ALFA SRL</t>
  </si>
  <si>
    <t>ACCES MEDICAL DEVICES</t>
  </si>
  <si>
    <t>ADAPTARE</t>
  </si>
  <si>
    <t>RECUPERARE</t>
  </si>
  <si>
    <t xml:space="preserve"> MEDICAL </t>
  </si>
  <si>
    <t xml:space="preserve">THERANOVA </t>
  </si>
  <si>
    <t>AGENT MEDICAL</t>
  </si>
  <si>
    <t xml:space="preserve">  </t>
  </si>
  <si>
    <t>ORTODAC</t>
  </si>
  <si>
    <t xml:space="preserve">AKTIVORT </t>
  </si>
  <si>
    <t>mai 2021</t>
  </si>
  <si>
    <t>HANDILUG</t>
  </si>
  <si>
    <t>00015188</t>
  </si>
  <si>
    <t xml:space="preserve">                                                                                                                                                                </t>
  </si>
  <si>
    <t xml:space="preserve">      Centralizatorul facturilor aferente dispozitivelor medicale platite in luna iunie 2021</t>
  </si>
  <si>
    <t>iun 2021</t>
  </si>
  <si>
    <t>00016</t>
  </si>
  <si>
    <t>974</t>
  </si>
  <si>
    <t>975</t>
  </si>
  <si>
    <t>976</t>
  </si>
  <si>
    <t>586</t>
  </si>
  <si>
    <t>04493</t>
  </si>
  <si>
    <t>00015405</t>
  </si>
  <si>
    <t>mai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</si>
</sst>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lei&quot;_-;\-* #,##0.00\ &quot;lei&quot;_-;_-* &quot;-&quot;??\ &quot;lei&quot;_-;_-@_-"/>
    <numFmt numFmtId="164" formatCode="#,##0_ ;\-#,##0\ 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Arial"/>
      <family val="2"/>
    </font>
    <font>
      <sz val="11"/>
      <name val="Times New Roman"/>
      <family val="1"/>
    </font>
    <font>
      <sz val="1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0"/>
      <name val="Calibri"/>
      <family val="2"/>
      <charset val="238"/>
      <scheme val="minor"/>
    </font>
    <font>
      <b/>
      <sz val="11"/>
      <color theme="1"/>
      <name val="Arial Black"/>
      <family val="2"/>
      <charset val="238"/>
    </font>
    <font>
      <b/>
      <sz val="11"/>
      <name val="Calibri"/>
      <family val="2"/>
      <charset val="238"/>
      <scheme val="minor"/>
    </font>
    <font>
      <b/>
      <sz val="9"/>
      <name val="Arial"/>
      <family val="2"/>
    </font>
    <font>
      <b/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18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2" applyFont="1" applyFill="1" applyAlignment="1"/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2" applyFont="1" applyFill="1" applyAlignment="1"/>
    <xf numFmtId="0" fontId="6" fillId="2" borderId="0" xfId="0" applyFont="1" applyFill="1"/>
    <xf numFmtId="0" fontId="0" fillId="2" borderId="1" xfId="0" applyFill="1" applyBorder="1"/>
    <xf numFmtId="1" fontId="0" fillId="2" borderId="0" xfId="0" applyNumberFormat="1" applyFill="1"/>
    <xf numFmtId="0" fontId="8" fillId="2" borderId="0" xfId="0" applyFont="1" applyFill="1"/>
    <xf numFmtId="0" fontId="0" fillId="2" borderId="0" xfId="0" applyFont="1" applyFill="1"/>
    <xf numFmtId="0" fontId="9" fillId="2" borderId="0" xfId="0" applyFont="1" applyFill="1"/>
    <xf numFmtId="1" fontId="0" fillId="2" borderId="0" xfId="0" applyNumberFormat="1" applyFont="1" applyFill="1"/>
    <xf numFmtId="0" fontId="6" fillId="2" borderId="1" xfId="0" applyFont="1" applyFill="1" applyBorder="1"/>
    <xf numFmtId="2" fontId="6" fillId="2" borderId="1" xfId="0" applyNumberFormat="1" applyFont="1" applyFill="1" applyBorder="1"/>
    <xf numFmtId="2" fontId="10" fillId="2" borderId="1" xfId="0" applyNumberFormat="1" applyFont="1" applyFill="1" applyBorder="1"/>
    <xf numFmtId="0" fontId="0" fillId="2" borderId="1" xfId="0" applyFont="1" applyFill="1" applyBorder="1"/>
    <xf numFmtId="0" fontId="2" fillId="2" borderId="1" xfId="2" applyFont="1" applyFill="1" applyBorder="1" applyAlignment="1">
      <alignment horizontal="center" vertical="center" wrapText="1"/>
    </xf>
    <xf numFmtId="0" fontId="10" fillId="2" borderId="1" xfId="0" applyFont="1" applyFill="1" applyBorder="1"/>
    <xf numFmtId="14" fontId="10" fillId="2" borderId="1" xfId="0" applyNumberFormat="1" applyFont="1" applyFill="1" applyBorder="1"/>
    <xf numFmtId="2" fontId="5" fillId="2" borderId="1" xfId="2" applyNumberFormat="1" applyFont="1" applyFill="1" applyBorder="1"/>
    <xf numFmtId="1" fontId="6" fillId="2" borderId="1" xfId="0" applyNumberFormat="1" applyFont="1" applyFill="1" applyBorder="1"/>
    <xf numFmtId="0" fontId="10" fillId="2" borderId="1" xfId="3" applyFont="1" applyFill="1" applyBorder="1"/>
    <xf numFmtId="0" fontId="10" fillId="2" borderId="1" xfId="3" applyFont="1" applyFill="1" applyBorder="1" applyAlignment="1">
      <alignment horizontal="center"/>
    </xf>
    <xf numFmtId="2" fontId="5" fillId="2" borderId="1" xfId="3" applyNumberFormat="1" applyFont="1" applyFill="1" applyBorder="1"/>
    <xf numFmtId="1" fontId="5" fillId="2" borderId="1" xfId="3" applyNumberFormat="1" applyFont="1" applyFill="1" applyBorder="1"/>
    <xf numFmtId="1" fontId="10" fillId="2" borderId="1" xfId="0" applyNumberFormat="1" applyFont="1" applyFill="1" applyBorder="1"/>
    <xf numFmtId="2" fontId="0" fillId="2" borderId="1" xfId="0" applyNumberFormat="1" applyFont="1" applyFill="1" applyBorder="1"/>
    <xf numFmtId="2" fontId="5" fillId="2" borderId="0" xfId="3" applyNumberFormat="1" applyFont="1" applyFill="1" applyBorder="1"/>
    <xf numFmtId="49" fontId="6" fillId="2" borderId="1" xfId="0" applyNumberFormat="1" applyFont="1" applyFill="1" applyBorder="1" applyAlignment="1">
      <alignment horizontal="right"/>
    </xf>
    <xf numFmtId="0" fontId="5" fillId="2" borderId="1" xfId="3" applyFont="1" applyFill="1" applyBorder="1"/>
    <xf numFmtId="0" fontId="5" fillId="2" borderId="1" xfId="3" applyFont="1" applyFill="1" applyBorder="1" applyAlignment="1">
      <alignment horizontal="center"/>
    </xf>
    <xf numFmtId="2" fontId="0" fillId="2" borderId="1" xfId="0" applyNumberFormat="1" applyFont="1" applyFill="1" applyBorder="1" applyAlignment="1">
      <alignment horizontal="right"/>
    </xf>
    <xf numFmtId="0" fontId="9" fillId="2" borderId="0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right"/>
    </xf>
    <xf numFmtId="1" fontId="5" fillId="2" borderId="1" xfId="0" applyNumberFormat="1" applyFont="1" applyFill="1" applyBorder="1"/>
    <xf numFmtId="2" fontId="5" fillId="2" borderId="1" xfId="0" applyNumberFormat="1" applyFont="1" applyFill="1" applyBorder="1"/>
    <xf numFmtId="0" fontId="9" fillId="2" borderId="0" xfId="2" applyFont="1" applyFill="1" applyBorder="1" applyAlignment="1"/>
    <xf numFmtId="0" fontId="10" fillId="2" borderId="0" xfId="2" applyFont="1" applyFill="1" applyAlignment="1">
      <alignment horizontal="center"/>
    </xf>
    <xf numFmtId="1" fontId="5" fillId="2" borderId="0" xfId="3" applyNumberFormat="1" applyFont="1" applyFill="1" applyBorder="1"/>
    <xf numFmtId="0" fontId="2" fillId="2" borderId="0" xfId="2" applyFont="1" applyFill="1" applyBorder="1" applyAlignment="1"/>
    <xf numFmtId="1" fontId="2" fillId="2" borderId="0" xfId="2" applyNumberFormat="1" applyFont="1" applyFill="1" applyBorder="1" applyAlignment="1"/>
    <xf numFmtId="0" fontId="2" fillId="2" borderId="0" xfId="2" applyFont="1" applyFill="1" applyBorder="1" applyAlignment="1">
      <alignment vertical="center"/>
    </xf>
    <xf numFmtId="4" fontId="9" fillId="2" borderId="0" xfId="0" applyNumberFormat="1" applyFont="1" applyFill="1"/>
    <xf numFmtId="0" fontId="9" fillId="2" borderId="0" xfId="3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1" fontId="9" fillId="2" borderId="0" xfId="0" applyNumberFormat="1" applyFont="1" applyFill="1"/>
    <xf numFmtId="4" fontId="0" fillId="2" borderId="0" xfId="0" applyNumberFormat="1" applyFont="1" applyFill="1"/>
    <xf numFmtId="4" fontId="2" fillId="2" borderId="0" xfId="0" applyNumberFormat="1" applyFont="1" applyFill="1" applyAlignment="1">
      <alignment horizontal="center"/>
    </xf>
    <xf numFmtId="4" fontId="9" fillId="2" borderId="0" xfId="0" applyNumberFormat="1" applyFont="1" applyFill="1" applyAlignment="1">
      <alignment horizontal="center"/>
    </xf>
    <xf numFmtId="0" fontId="8" fillId="0" borderId="0" xfId="0" applyFont="1"/>
    <xf numFmtId="0" fontId="1" fillId="0" borderId="0" xfId="0" applyFont="1" applyFill="1" applyBorder="1"/>
    <xf numFmtId="49" fontId="10" fillId="2" borderId="1" xfId="0" applyNumberFormat="1" applyFont="1" applyFill="1" applyBorder="1" applyAlignment="1">
      <alignment horizontal="right"/>
    </xf>
    <xf numFmtId="14" fontId="10" fillId="2" borderId="1" xfId="3" applyNumberFormat="1" applyFont="1" applyFill="1" applyBorder="1" applyAlignment="1">
      <alignment horizontal="right"/>
    </xf>
    <xf numFmtId="1" fontId="11" fillId="2" borderId="1" xfId="3" applyNumberFormat="1" applyFont="1" applyFill="1" applyBorder="1"/>
    <xf numFmtId="2" fontId="10" fillId="2" borderId="1" xfId="3" applyNumberFormat="1" applyFont="1" applyFill="1" applyBorder="1" applyAlignment="1">
      <alignment horizontal="right"/>
    </xf>
    <xf numFmtId="2" fontId="11" fillId="2" borderId="1" xfId="0" applyNumberFormat="1" applyFont="1" applyFill="1" applyBorder="1"/>
    <xf numFmtId="2" fontId="14" fillId="2" borderId="1" xfId="0" applyNumberFormat="1" applyFont="1" applyFill="1" applyBorder="1"/>
    <xf numFmtId="1" fontId="14" fillId="2" borderId="1" xfId="0" applyNumberFormat="1" applyFont="1" applyFill="1" applyBorder="1"/>
    <xf numFmtId="2" fontId="11" fillId="2" borderId="1" xfId="3" applyNumberFormat="1" applyFont="1" applyFill="1" applyBorder="1"/>
    <xf numFmtId="1" fontId="2" fillId="2" borderId="0" xfId="2" applyNumberFormat="1" applyFont="1" applyFill="1" applyAlignment="1"/>
    <xf numFmtId="0" fontId="16" fillId="2" borderId="0" xfId="0" applyFont="1" applyFill="1"/>
    <xf numFmtId="0" fontId="9" fillId="0" borderId="0" xfId="2" applyFont="1" applyFill="1" applyBorder="1" applyAlignment="1">
      <alignment vertical="center"/>
    </xf>
    <xf numFmtId="0" fontId="17" fillId="2" borderId="0" xfId="0" applyFont="1" applyFill="1"/>
    <xf numFmtId="0" fontId="2" fillId="2" borderId="0" xfId="0" applyFont="1" applyFill="1"/>
    <xf numFmtId="2" fontId="10" fillId="2" borderId="1" xfId="3" applyNumberFormat="1" applyFont="1" applyFill="1" applyBorder="1"/>
    <xf numFmtId="1" fontId="10" fillId="2" borderId="1" xfId="3" applyNumberFormat="1" applyFont="1" applyFill="1" applyBorder="1"/>
    <xf numFmtId="0" fontId="10" fillId="2" borderId="1" xfId="3" applyFont="1" applyFill="1" applyBorder="1" applyAlignment="1">
      <alignment horizontal="right"/>
    </xf>
    <xf numFmtId="0" fontId="1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right"/>
    </xf>
    <xf numFmtId="0" fontId="18" fillId="2" borderId="0" xfId="0" applyFont="1" applyFill="1"/>
    <xf numFmtId="0" fontId="2" fillId="2" borderId="1" xfId="3" applyFont="1" applyFill="1" applyBorder="1" applyAlignment="1">
      <alignment horizontal="center" vertical="center" wrapText="1"/>
    </xf>
    <xf numFmtId="0" fontId="10" fillId="2" borderId="2" xfId="0" applyFont="1" applyFill="1" applyBorder="1"/>
    <xf numFmtId="0" fontId="2" fillId="2" borderId="7" xfId="3" applyFont="1" applyFill="1" applyBorder="1" applyAlignment="1">
      <alignment horizontal="center" vertical="center" wrapText="1"/>
    </xf>
    <xf numFmtId="0" fontId="2" fillId="2" borderId="5" xfId="3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4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/>
    </xf>
    <xf numFmtId="1" fontId="2" fillId="2" borderId="4" xfId="2" applyNumberFormat="1" applyFont="1" applyFill="1" applyBorder="1" applyAlignment="1">
      <alignment horizontal="center"/>
    </xf>
    <xf numFmtId="1" fontId="2" fillId="2" borderId="6" xfId="2" applyNumberFormat="1" applyFont="1" applyFill="1" applyBorder="1" applyAlignment="1">
      <alignment horizontal="center"/>
    </xf>
    <xf numFmtId="1" fontId="2" fillId="2" borderId="3" xfId="2" applyNumberFormat="1" applyFont="1" applyFill="1" applyBorder="1" applyAlignment="1">
      <alignment horizontal="center"/>
    </xf>
    <xf numFmtId="0" fontId="2" fillId="2" borderId="9" xfId="2" applyFont="1" applyFill="1" applyBorder="1" applyAlignment="1">
      <alignment horizontal="center"/>
    </xf>
    <xf numFmtId="0" fontId="2" fillId="2" borderId="8" xfId="2" applyFont="1" applyFill="1" applyBorder="1" applyAlignment="1">
      <alignment horizontal="center"/>
    </xf>
    <xf numFmtId="4" fontId="2" fillId="2" borderId="11" xfId="2" applyNumberFormat="1" applyFont="1" applyFill="1" applyBorder="1" applyAlignment="1">
      <alignment horizontal="center"/>
    </xf>
    <xf numFmtId="4" fontId="2" fillId="2" borderId="4" xfId="2" applyNumberFormat="1" applyFont="1" applyFill="1" applyBorder="1"/>
    <xf numFmtId="4" fontId="2" fillId="2" borderId="6" xfId="2" applyNumberFormat="1" applyFont="1" applyFill="1" applyBorder="1"/>
    <xf numFmtId="4" fontId="2" fillId="2" borderId="3" xfId="2" applyNumberFormat="1" applyFont="1" applyFill="1" applyBorder="1"/>
    <xf numFmtId="4" fontId="7" fillId="2" borderId="6" xfId="2" applyNumberFormat="1" applyFont="1" applyFill="1" applyBorder="1"/>
    <xf numFmtId="49" fontId="2" fillId="2" borderId="3" xfId="2" applyNumberFormat="1" applyFont="1" applyFill="1" applyBorder="1"/>
    <xf numFmtId="0" fontId="2" fillId="2" borderId="4" xfId="2" applyFont="1" applyFill="1" applyBorder="1" applyAlignment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1" fontId="2" fillId="2" borderId="3" xfId="2" applyNumberFormat="1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shrinkToFit="1"/>
    </xf>
    <xf numFmtId="0" fontId="2" fillId="2" borderId="6" xfId="2" applyFont="1" applyFill="1" applyBorder="1" applyAlignment="1">
      <alignment horizontal="center" shrinkToFit="1"/>
    </xf>
    <xf numFmtId="0" fontId="2" fillId="2" borderId="3" xfId="2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/>
    </xf>
    <xf numFmtId="0" fontId="16" fillId="2" borderId="4" xfId="0" applyFont="1" applyFill="1" applyBorder="1"/>
    <xf numFmtId="0" fontId="16" fillId="2" borderId="6" xfId="0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/>
    <xf numFmtId="1" fontId="11" fillId="2" borderId="1" xfId="0" applyNumberFormat="1" applyFont="1" applyFill="1" applyBorder="1"/>
    <xf numFmtId="2" fontId="14" fillId="2" borderId="1" xfId="3" applyNumberFormat="1" applyFont="1" applyFill="1" applyBorder="1"/>
    <xf numFmtId="0" fontId="12" fillId="2" borderId="0" xfId="0" applyFont="1" applyFill="1" applyAlignment="1">
      <alignment horizontal="left" wrapText="1"/>
    </xf>
    <xf numFmtId="4" fontId="9" fillId="2" borderId="0" xfId="2" applyNumberFormat="1" applyFont="1" applyFill="1" applyBorder="1" applyAlignment="1">
      <alignment horizontal="left" wrapText="1"/>
    </xf>
    <xf numFmtId="4" fontId="15" fillId="2" borderId="0" xfId="0" applyNumberFormat="1" applyFont="1" applyFill="1"/>
    <xf numFmtId="0" fontId="6" fillId="2" borderId="2" xfId="0" applyFont="1" applyFill="1" applyBorder="1"/>
    <xf numFmtId="49" fontId="10" fillId="2" borderId="2" xfId="3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vertical="center"/>
    </xf>
    <xf numFmtId="0" fontId="22" fillId="2" borderId="6" xfId="3" applyFont="1" applyFill="1" applyBorder="1" applyAlignment="1">
      <alignment horizontal="center" vertical="center" wrapText="1"/>
    </xf>
    <xf numFmtId="0" fontId="7" fillId="2" borderId="6" xfId="3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right"/>
    </xf>
    <xf numFmtId="0" fontId="2" fillId="2" borderId="2" xfId="3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right"/>
    </xf>
    <xf numFmtId="0" fontId="10" fillId="2" borderId="2" xfId="3" applyFont="1" applyFill="1" applyBorder="1"/>
    <xf numFmtId="0" fontId="0" fillId="2" borderId="1" xfId="0" applyFill="1" applyBorder="1" applyAlignment="1">
      <alignment horizontal="right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3" fillId="2" borderId="4" xfId="3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15" fillId="2" borderId="1" xfId="0" applyFont="1" applyFill="1" applyBorder="1"/>
    <xf numFmtId="0" fontId="16" fillId="2" borderId="1" xfId="0" applyFont="1" applyFill="1" applyBorder="1"/>
    <xf numFmtId="0" fontId="24" fillId="2" borderId="0" xfId="0" applyFont="1" applyFill="1"/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 wrapText="1"/>
    </xf>
    <xf numFmtId="2" fontId="21" fillId="2" borderId="1" xfId="0" applyNumberFormat="1" applyFont="1" applyFill="1" applyBorder="1"/>
    <xf numFmtId="0" fontId="25" fillId="2" borderId="4" xfId="3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0" fontId="2" fillId="2" borderId="3" xfId="2" applyFont="1" applyFill="1" applyBorder="1" applyAlignment="1">
      <alignment horizont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0" fillId="0" borderId="13" xfId="0" applyNumberFormat="1" applyBorder="1" applyAlignment="1">
      <alignment horizontal="right"/>
    </xf>
    <xf numFmtId="4" fontId="0" fillId="2" borderId="13" xfId="0" applyNumberFormat="1" applyFill="1" applyBorder="1" applyAlignment="1">
      <alignment horizontal="right"/>
    </xf>
    <xf numFmtId="0" fontId="0" fillId="2" borderId="0" xfId="0" applyFont="1" applyFill="1" applyAlignment="1">
      <alignment horizontal="center"/>
    </xf>
    <xf numFmtId="0" fontId="2" fillId="2" borderId="4" xfId="3" applyFont="1" applyFill="1" applyBorder="1" applyAlignment="1">
      <alignment horizontal="center" vertical="center" wrapText="1"/>
    </xf>
    <xf numFmtId="0" fontId="2" fillId="2" borderId="3" xfId="3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wrapText="1"/>
    </xf>
    <xf numFmtId="0" fontId="13" fillId="2" borderId="6" xfId="0" applyFont="1" applyFill="1" applyBorder="1" applyAlignment="1">
      <alignment horizontal="center" wrapText="1"/>
    </xf>
    <xf numFmtId="44" fontId="2" fillId="2" borderId="4" xfId="1" applyFont="1" applyFill="1" applyBorder="1" applyAlignment="1">
      <alignment horizontal="center" vertical="center" wrapText="1"/>
    </xf>
    <xf numFmtId="44" fontId="2" fillId="2" borderId="3" xfId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2" fillId="2" borderId="4" xfId="2" applyNumberFormat="1" applyFont="1" applyFill="1" applyBorder="1" applyAlignment="1">
      <alignment horizontal="center"/>
    </xf>
    <xf numFmtId="4" fontId="2" fillId="2" borderId="3" xfId="2" applyNumberFormat="1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 vertical="center" wrapText="1"/>
    </xf>
    <xf numFmtId="0" fontId="2" fillId="2" borderId="6" xfId="2" applyFont="1" applyFill="1" applyBorder="1" applyAlignment="1">
      <alignment horizontal="center" vertical="center" wrapText="1"/>
    </xf>
    <xf numFmtId="4" fontId="2" fillId="2" borderId="12" xfId="2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justify"/>
    </xf>
    <xf numFmtId="0" fontId="2" fillId="2" borderId="1" xfId="2" applyFont="1" applyFill="1" applyBorder="1" applyAlignment="1">
      <alignment horizontal="center" vertical="center"/>
    </xf>
    <xf numFmtId="0" fontId="2" fillId="2" borderId="1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/>
    </xf>
    <xf numFmtId="0" fontId="2" fillId="2" borderId="4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6" xfId="1" applyNumberFormat="1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4" fontId="9" fillId="2" borderId="0" xfId="0" applyNumberFormat="1" applyFont="1" applyFill="1" applyAlignment="1">
      <alignment horizontal="left"/>
    </xf>
    <xf numFmtId="4" fontId="9" fillId="2" borderId="0" xfId="2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left"/>
    </xf>
    <xf numFmtId="0" fontId="2" fillId="0" borderId="0" xfId="2" applyFont="1" applyBorder="1" applyAlignment="1">
      <alignment horizontal="right" vertical="center"/>
    </xf>
    <xf numFmtId="0" fontId="12" fillId="2" borderId="0" xfId="0" applyFont="1" applyFill="1" applyAlignment="1">
      <alignment horizontal="center" wrapText="1"/>
    </xf>
    <xf numFmtId="4" fontId="9" fillId="2" borderId="0" xfId="2" applyNumberFormat="1" applyFont="1" applyFill="1" applyBorder="1" applyAlignment="1">
      <alignment horizontal="center" wrapText="1"/>
    </xf>
  </cellXfs>
  <cellStyles count="4">
    <cellStyle name="Currency" xfId="1" builtinId="4"/>
    <cellStyle name="Normal" xfId="0" builtinId="0"/>
    <cellStyle name="Normal_ord 03.2004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9"/>
  <sheetViews>
    <sheetView tabSelected="1" topLeftCell="B60" zoomScaleNormal="100" workbookViewId="0">
      <selection activeCell="H90" sqref="H90"/>
    </sheetView>
  </sheetViews>
  <sheetFormatPr defaultRowHeight="15" x14ac:dyDescent="0.25"/>
  <cols>
    <col min="1" max="1" width="4.5703125" customWidth="1"/>
    <col min="2" max="2" width="4" style="51" customWidth="1"/>
    <col min="3" max="3" width="18.28515625" style="1" customWidth="1"/>
    <col min="4" max="4" width="11.85546875" style="7" customWidth="1"/>
    <col min="5" max="5" width="10.5703125" style="4" customWidth="1"/>
    <col min="6" max="6" width="11.140625" style="1" customWidth="1"/>
    <col min="7" max="7" width="7.85546875" style="9" customWidth="1"/>
    <col min="8" max="8" width="10.28515625" style="1" customWidth="1"/>
    <col min="9" max="9" width="10.85546875" style="1" customWidth="1"/>
    <col min="10" max="10" width="10.7109375" style="1" customWidth="1"/>
    <col min="11" max="11" width="11.85546875" style="1" hidden="1" customWidth="1"/>
    <col min="12" max="12" width="10.85546875" style="1" customWidth="1"/>
    <col min="13" max="13" width="8.28515625" style="1" customWidth="1"/>
    <col min="14" max="14" width="9.28515625" style="1" customWidth="1"/>
    <col min="15" max="15" width="10.85546875" style="1" customWidth="1"/>
    <col min="16" max="16" width="11" style="7" customWidth="1"/>
    <col min="17" max="17" width="10.140625" style="1" customWidth="1"/>
  </cols>
  <sheetData>
    <row r="1" spans="2:17" x14ac:dyDescent="0.25">
      <c r="B1" s="10"/>
      <c r="C1" s="65" t="s">
        <v>22</v>
      </c>
      <c r="D1" s="12"/>
      <c r="E1" s="5"/>
      <c r="F1" s="11"/>
      <c r="G1" s="13"/>
      <c r="H1" s="11"/>
      <c r="I1" s="11"/>
      <c r="J1" s="11"/>
      <c r="K1" s="11"/>
      <c r="L1" s="11"/>
      <c r="M1" s="11"/>
      <c r="N1" s="11"/>
      <c r="O1" s="11"/>
    </row>
    <row r="2" spans="2:17" ht="17.25" customHeight="1" x14ac:dyDescent="0.25">
      <c r="B2" s="2"/>
      <c r="C2" s="3" t="s">
        <v>85</v>
      </c>
      <c r="D2" s="3"/>
      <c r="E2" s="6"/>
      <c r="F2" s="3"/>
      <c r="G2" s="61"/>
      <c r="H2" s="3"/>
      <c r="I2" s="3"/>
      <c r="J2" s="3"/>
      <c r="K2" s="3"/>
      <c r="L2" s="3"/>
      <c r="M2" s="3"/>
      <c r="N2" s="3"/>
      <c r="O2" s="3"/>
      <c r="P2" s="12"/>
    </row>
    <row r="3" spans="2:17" ht="7.5" customHeight="1" x14ac:dyDescent="0.25">
      <c r="B3" s="2"/>
      <c r="C3" s="3"/>
      <c r="D3" s="3"/>
      <c r="E3" s="6"/>
      <c r="F3" s="3"/>
      <c r="G3" s="61"/>
      <c r="H3" s="3"/>
      <c r="I3" s="3"/>
      <c r="J3" s="3"/>
      <c r="K3" s="3"/>
      <c r="L3" s="3"/>
      <c r="M3" s="3"/>
      <c r="N3" s="3"/>
      <c r="O3" s="3"/>
      <c r="P3" s="12"/>
    </row>
    <row r="4" spans="2:17" s="1" customFormat="1" ht="21" customHeight="1" x14ac:dyDescent="0.25">
      <c r="B4" s="165" t="s">
        <v>21</v>
      </c>
      <c r="C4" s="166" t="s">
        <v>20</v>
      </c>
      <c r="D4" s="167" t="s">
        <v>19</v>
      </c>
      <c r="E4" s="167"/>
      <c r="F4" s="168"/>
      <c r="G4" s="81" t="s">
        <v>54</v>
      </c>
      <c r="H4" s="84"/>
      <c r="I4" s="87" t="s">
        <v>34</v>
      </c>
      <c r="J4" s="87" t="s">
        <v>53</v>
      </c>
      <c r="K4" s="80" t="s">
        <v>17</v>
      </c>
      <c r="L4" s="87" t="s">
        <v>53</v>
      </c>
      <c r="M4" s="163" t="s">
        <v>18</v>
      </c>
      <c r="N4" s="92" t="s">
        <v>26</v>
      </c>
      <c r="O4" s="95" t="s">
        <v>56</v>
      </c>
      <c r="P4" s="92" t="s">
        <v>57</v>
      </c>
      <c r="Q4" s="99" t="s">
        <v>59</v>
      </c>
    </row>
    <row r="5" spans="2:17" s="1" customFormat="1" ht="18.75" customHeight="1" x14ac:dyDescent="0.4">
      <c r="B5" s="165"/>
      <c r="C5" s="166"/>
      <c r="D5" s="169" t="s">
        <v>16</v>
      </c>
      <c r="E5" s="173" t="s">
        <v>15</v>
      </c>
      <c r="F5" s="159" t="s">
        <v>14</v>
      </c>
      <c r="G5" s="82" t="s">
        <v>37</v>
      </c>
      <c r="H5" s="85" t="s">
        <v>55</v>
      </c>
      <c r="I5" s="88" t="s">
        <v>33</v>
      </c>
      <c r="J5" s="90" t="s">
        <v>42</v>
      </c>
      <c r="K5" s="80"/>
      <c r="L5" s="90" t="s">
        <v>42</v>
      </c>
      <c r="M5" s="163"/>
      <c r="N5" s="93" t="s">
        <v>94</v>
      </c>
      <c r="O5" s="96" t="s">
        <v>12</v>
      </c>
      <c r="P5" s="98" t="s">
        <v>58</v>
      </c>
      <c r="Q5" s="100" t="s">
        <v>40</v>
      </c>
    </row>
    <row r="6" spans="2:17" s="1" customFormat="1" ht="18" customHeight="1" x14ac:dyDescent="0.25">
      <c r="B6" s="165"/>
      <c r="C6" s="166"/>
      <c r="D6" s="170"/>
      <c r="E6" s="174"/>
      <c r="F6" s="160"/>
      <c r="G6" s="83" t="s">
        <v>38</v>
      </c>
      <c r="H6" s="86"/>
      <c r="I6" s="89" t="s">
        <v>32</v>
      </c>
      <c r="J6" s="91" t="s">
        <v>86</v>
      </c>
      <c r="K6" s="80" t="s">
        <v>29</v>
      </c>
      <c r="L6" s="91" t="s">
        <v>81</v>
      </c>
      <c r="M6" s="163"/>
      <c r="N6" s="94">
        <v>2021</v>
      </c>
      <c r="O6" s="139" t="s">
        <v>13</v>
      </c>
      <c r="P6" s="97" t="s">
        <v>12</v>
      </c>
      <c r="Q6" s="125" t="s">
        <v>31</v>
      </c>
    </row>
    <row r="7" spans="2:17" s="1" customFormat="1" x14ac:dyDescent="0.25">
      <c r="B7" s="164">
        <v>1</v>
      </c>
      <c r="C7" s="161" t="s">
        <v>49</v>
      </c>
      <c r="D7" s="8">
        <v>89090</v>
      </c>
      <c r="E7" s="54">
        <v>44315</v>
      </c>
      <c r="F7" s="15">
        <v>886.33</v>
      </c>
      <c r="G7" s="8">
        <v>853</v>
      </c>
      <c r="H7" s="54">
        <v>44329</v>
      </c>
      <c r="I7" s="15">
        <v>886.33</v>
      </c>
      <c r="J7" s="15"/>
      <c r="K7" s="15"/>
      <c r="L7" s="15">
        <v>886.33</v>
      </c>
      <c r="M7" s="15"/>
      <c r="N7" s="15"/>
      <c r="O7" s="15">
        <f t="shared" ref="O7:O15" si="0">F7-M7-P7</f>
        <v>886.33</v>
      </c>
      <c r="P7" s="15">
        <v>0</v>
      </c>
      <c r="Q7" s="8"/>
    </row>
    <row r="8" spans="2:17" s="1" customFormat="1" x14ac:dyDescent="0.25">
      <c r="B8" s="164"/>
      <c r="C8" s="162"/>
      <c r="D8" s="8">
        <v>89091</v>
      </c>
      <c r="E8" s="54">
        <v>44315</v>
      </c>
      <c r="F8" s="15">
        <v>2763</v>
      </c>
      <c r="G8" s="8">
        <v>854</v>
      </c>
      <c r="H8" s="54">
        <v>44329</v>
      </c>
      <c r="I8" s="15">
        <v>2763</v>
      </c>
      <c r="J8" s="15"/>
      <c r="K8" s="15"/>
      <c r="L8" s="15">
        <v>2763</v>
      </c>
      <c r="M8" s="15"/>
      <c r="N8" s="15"/>
      <c r="O8" s="15">
        <f t="shared" si="0"/>
        <v>2763</v>
      </c>
      <c r="P8" s="15">
        <v>0</v>
      </c>
      <c r="Q8" s="8"/>
    </row>
    <row r="9" spans="2:17" s="1" customFormat="1" x14ac:dyDescent="0.25">
      <c r="B9" s="164"/>
      <c r="C9" s="162"/>
      <c r="D9" s="8">
        <v>89112</v>
      </c>
      <c r="E9" s="54">
        <v>44315</v>
      </c>
      <c r="F9" s="15">
        <v>1698.92</v>
      </c>
      <c r="G9" s="8">
        <v>859</v>
      </c>
      <c r="H9" s="54">
        <v>44330</v>
      </c>
      <c r="I9" s="15">
        <v>1698.92</v>
      </c>
      <c r="J9" s="15"/>
      <c r="K9" s="15"/>
      <c r="L9" s="15">
        <v>1698.92</v>
      </c>
      <c r="M9" s="15"/>
      <c r="N9" s="15" t="s">
        <v>84</v>
      </c>
      <c r="O9" s="15">
        <f t="shared" si="0"/>
        <v>1698.92</v>
      </c>
      <c r="P9" s="15">
        <v>0</v>
      </c>
      <c r="Q9" s="8"/>
    </row>
    <row r="10" spans="2:17" s="1" customFormat="1" x14ac:dyDescent="0.25">
      <c r="B10" s="164"/>
      <c r="C10" s="162"/>
      <c r="D10" s="8">
        <v>89170</v>
      </c>
      <c r="E10" s="54">
        <v>44347</v>
      </c>
      <c r="F10" s="15">
        <v>1863.24</v>
      </c>
      <c r="G10" s="22">
        <v>862</v>
      </c>
      <c r="H10" s="54">
        <v>44351</v>
      </c>
      <c r="I10" s="15">
        <v>1863.24</v>
      </c>
      <c r="J10" s="15">
        <v>1863.24</v>
      </c>
      <c r="K10" s="15"/>
      <c r="L10" s="15"/>
      <c r="M10" s="15"/>
      <c r="N10" s="15"/>
      <c r="O10" s="15">
        <f t="shared" si="0"/>
        <v>1863.24</v>
      </c>
      <c r="P10" s="15">
        <v>0</v>
      </c>
      <c r="Q10" s="8"/>
    </row>
    <row r="11" spans="2:17" s="1" customFormat="1" x14ac:dyDescent="0.25">
      <c r="B11" s="164"/>
      <c r="C11" s="162"/>
      <c r="D11" s="8">
        <v>89181</v>
      </c>
      <c r="E11" s="54">
        <v>44347</v>
      </c>
      <c r="F11" s="15">
        <v>16789.34</v>
      </c>
      <c r="G11" s="22">
        <v>863</v>
      </c>
      <c r="H11" s="54">
        <v>44351</v>
      </c>
      <c r="I11" s="15">
        <v>16789.34</v>
      </c>
      <c r="J11" s="15">
        <v>16789.34</v>
      </c>
      <c r="K11" s="15"/>
      <c r="L11" s="15"/>
      <c r="M11" s="15"/>
      <c r="N11" s="15"/>
      <c r="O11" s="15">
        <f t="shared" si="0"/>
        <v>16789.34</v>
      </c>
      <c r="P11" s="15">
        <v>0</v>
      </c>
      <c r="Q11" s="8"/>
    </row>
    <row r="12" spans="2:17" s="1" customFormat="1" x14ac:dyDescent="0.25">
      <c r="B12" s="164"/>
      <c r="C12" s="162"/>
      <c r="D12" s="8">
        <v>89171</v>
      </c>
      <c r="E12" s="54">
        <v>44347</v>
      </c>
      <c r="F12" s="15">
        <v>41934.49</v>
      </c>
      <c r="G12" s="22">
        <v>864</v>
      </c>
      <c r="H12" s="54">
        <v>44351</v>
      </c>
      <c r="I12" s="15">
        <v>41934.49</v>
      </c>
      <c r="J12" s="15">
        <v>41934.49</v>
      </c>
      <c r="K12" s="15"/>
      <c r="L12" s="15"/>
      <c r="M12" s="15"/>
      <c r="N12" s="15"/>
      <c r="O12" s="15">
        <f t="shared" si="0"/>
        <v>41934.49</v>
      </c>
      <c r="P12" s="15">
        <v>0</v>
      </c>
      <c r="Q12" s="8"/>
    </row>
    <row r="13" spans="2:17" s="1" customFormat="1" x14ac:dyDescent="0.25">
      <c r="B13" s="164"/>
      <c r="C13" s="138"/>
      <c r="D13" s="8">
        <v>89245</v>
      </c>
      <c r="E13" s="54">
        <v>44347</v>
      </c>
      <c r="F13" s="15">
        <v>9865.77</v>
      </c>
      <c r="G13" s="22">
        <v>889</v>
      </c>
      <c r="H13" s="54">
        <v>44357</v>
      </c>
      <c r="I13" s="15">
        <v>9865.77</v>
      </c>
      <c r="J13" s="15">
        <v>9865.77</v>
      </c>
      <c r="K13" s="15"/>
      <c r="L13" s="15"/>
      <c r="M13" s="15"/>
      <c r="N13" s="15"/>
      <c r="O13" s="15">
        <f t="shared" si="0"/>
        <v>0</v>
      </c>
      <c r="P13" s="15">
        <v>9865.77</v>
      </c>
      <c r="Q13" s="8"/>
    </row>
    <row r="14" spans="2:17" s="1" customFormat="1" x14ac:dyDescent="0.25">
      <c r="B14" s="164"/>
      <c r="C14" s="138"/>
      <c r="D14" s="8">
        <v>89277</v>
      </c>
      <c r="E14" s="54">
        <v>44347</v>
      </c>
      <c r="F14" s="15">
        <v>1317.5</v>
      </c>
      <c r="G14" s="22">
        <v>908</v>
      </c>
      <c r="H14" s="54">
        <v>44358</v>
      </c>
      <c r="I14" s="15">
        <v>1317.5</v>
      </c>
      <c r="J14" s="15">
        <v>1317.5</v>
      </c>
      <c r="K14" s="15"/>
      <c r="L14" s="15"/>
      <c r="M14" s="15"/>
      <c r="N14" s="15"/>
      <c r="O14" s="15">
        <f t="shared" si="0"/>
        <v>0</v>
      </c>
      <c r="P14" s="15">
        <v>1317.5</v>
      </c>
      <c r="Q14" s="8"/>
    </row>
    <row r="15" spans="2:17" s="1" customFormat="1" x14ac:dyDescent="0.25">
      <c r="B15" s="164"/>
      <c r="C15" s="138"/>
      <c r="D15" s="8">
        <v>89281</v>
      </c>
      <c r="E15" s="54">
        <v>44347</v>
      </c>
      <c r="F15" s="15">
        <v>2713.97</v>
      </c>
      <c r="G15" s="22">
        <v>907</v>
      </c>
      <c r="H15" s="54">
        <v>44358</v>
      </c>
      <c r="I15" s="15">
        <v>2713.97</v>
      </c>
      <c r="J15" s="15">
        <v>2713.97</v>
      </c>
      <c r="K15" s="15"/>
      <c r="L15" s="15"/>
      <c r="M15" s="15"/>
      <c r="N15" s="15"/>
      <c r="O15" s="15">
        <f t="shared" si="0"/>
        <v>0</v>
      </c>
      <c r="P15" s="15">
        <v>2713.97</v>
      </c>
      <c r="Q15" s="8"/>
    </row>
    <row r="16" spans="2:17" s="1" customFormat="1" x14ac:dyDescent="0.25">
      <c r="B16" s="164"/>
      <c r="C16" s="18" t="s">
        <v>5</v>
      </c>
      <c r="D16" s="19"/>
      <c r="E16" s="20"/>
      <c r="F16" s="21">
        <f>SUM(F7:F15)</f>
        <v>79832.560000000012</v>
      </c>
      <c r="G16" s="21"/>
      <c r="H16" s="21"/>
      <c r="I16" s="21">
        <f>SUM(I7:I15)</f>
        <v>79832.560000000012</v>
      </c>
      <c r="J16" s="21">
        <f>SUM(J7:J15)</f>
        <v>74484.31</v>
      </c>
      <c r="K16" s="21">
        <f t="shared" ref="K16:O16" si="1">SUM(K7:K13)</f>
        <v>0</v>
      </c>
      <c r="L16" s="21">
        <f t="shared" si="1"/>
        <v>5348.25</v>
      </c>
      <c r="M16" s="21">
        <f t="shared" si="1"/>
        <v>0</v>
      </c>
      <c r="N16" s="21">
        <f t="shared" si="1"/>
        <v>0</v>
      </c>
      <c r="O16" s="21">
        <f t="shared" si="1"/>
        <v>65935.320000000007</v>
      </c>
      <c r="P16" s="21">
        <f>SUM(P7:P15)</f>
        <v>13897.24</v>
      </c>
      <c r="Q16" s="21">
        <f>SUM(Q7:Q12)</f>
        <v>0</v>
      </c>
    </row>
    <row r="17" spans="2:17" s="1" customFormat="1" x14ac:dyDescent="0.25">
      <c r="B17" s="175">
        <v>2</v>
      </c>
      <c r="C17" s="178" t="s">
        <v>27</v>
      </c>
      <c r="D17" s="115">
        <v>2400594</v>
      </c>
      <c r="E17" s="54">
        <v>44347</v>
      </c>
      <c r="F17" s="15">
        <v>10400.280000000001</v>
      </c>
      <c r="G17" s="22">
        <v>869</v>
      </c>
      <c r="H17" s="54">
        <v>44355</v>
      </c>
      <c r="I17" s="15">
        <v>10400.280000000001</v>
      </c>
      <c r="J17" s="15">
        <v>10400.280000000001</v>
      </c>
      <c r="K17" s="15"/>
      <c r="L17" s="15"/>
      <c r="M17" s="15"/>
      <c r="N17" s="15"/>
      <c r="O17" s="15">
        <f t="shared" ref="O17:O18" si="2">F17-M17-P17</f>
        <v>10400.280000000001</v>
      </c>
      <c r="P17" s="15">
        <v>0</v>
      </c>
      <c r="Q17" s="15"/>
    </row>
    <row r="18" spans="2:17" s="1" customFormat="1" x14ac:dyDescent="0.25">
      <c r="B18" s="176"/>
      <c r="C18" s="178"/>
      <c r="D18" s="115">
        <v>2400593</v>
      </c>
      <c r="E18" s="54">
        <v>44347</v>
      </c>
      <c r="F18" s="15">
        <v>88074.93</v>
      </c>
      <c r="G18" s="22">
        <v>870</v>
      </c>
      <c r="H18" s="54">
        <v>44355</v>
      </c>
      <c r="I18" s="15">
        <v>88074.93</v>
      </c>
      <c r="J18" s="15">
        <v>88074.93</v>
      </c>
      <c r="K18" s="15"/>
      <c r="L18" s="15"/>
      <c r="M18" s="15"/>
      <c r="N18" s="15"/>
      <c r="O18" s="15">
        <f t="shared" si="2"/>
        <v>77164.829999999987</v>
      </c>
      <c r="P18" s="15">
        <v>10910.1</v>
      </c>
      <c r="Q18" s="15"/>
    </row>
    <row r="19" spans="2:17" s="1" customFormat="1" x14ac:dyDescent="0.25">
      <c r="B19" s="177"/>
      <c r="C19" s="101" t="s">
        <v>5</v>
      </c>
      <c r="D19" s="23"/>
      <c r="E19" s="24"/>
      <c r="F19" s="25">
        <f>SUM(F17:F18)</f>
        <v>98475.209999999992</v>
      </c>
      <c r="G19" s="25"/>
      <c r="H19" s="25"/>
      <c r="I19" s="25">
        <f t="shared" ref="I19:Q19" si="3">SUM(I17:I18)</f>
        <v>98475.209999999992</v>
      </c>
      <c r="J19" s="25">
        <f t="shared" si="3"/>
        <v>98475.209999999992</v>
      </c>
      <c r="K19" s="25">
        <f t="shared" si="3"/>
        <v>0</v>
      </c>
      <c r="L19" s="25">
        <f t="shared" si="3"/>
        <v>0</v>
      </c>
      <c r="M19" s="25">
        <f t="shared" si="3"/>
        <v>0</v>
      </c>
      <c r="N19" s="25">
        <f t="shared" si="3"/>
        <v>0</v>
      </c>
      <c r="O19" s="25">
        <f t="shared" si="3"/>
        <v>87565.109999999986</v>
      </c>
      <c r="P19" s="25">
        <f t="shared" si="3"/>
        <v>10910.1</v>
      </c>
      <c r="Q19" s="25">
        <f t="shared" si="3"/>
        <v>0</v>
      </c>
    </row>
    <row r="20" spans="2:17" s="1" customFormat="1" x14ac:dyDescent="0.25">
      <c r="B20" s="171">
        <v>3</v>
      </c>
      <c r="C20" s="147" t="s">
        <v>11</v>
      </c>
      <c r="D20" s="116">
        <v>320210263</v>
      </c>
      <c r="E20" s="54">
        <v>44315</v>
      </c>
      <c r="F20" s="60">
        <v>83849.289999999994</v>
      </c>
      <c r="G20" s="55">
        <v>857</v>
      </c>
      <c r="H20" s="54">
        <v>44330</v>
      </c>
      <c r="I20" s="60">
        <v>83849.289999999994</v>
      </c>
      <c r="J20" s="60"/>
      <c r="L20" s="60">
        <v>83849.289999999994</v>
      </c>
      <c r="M20" s="25"/>
      <c r="N20" s="15"/>
      <c r="O20" s="15">
        <f t="shared" ref="O20" si="4">F20-M20-P20</f>
        <v>83849.289999999994</v>
      </c>
      <c r="P20" s="60">
        <v>0</v>
      </c>
      <c r="Q20" s="25"/>
    </row>
    <row r="21" spans="2:17" s="1" customFormat="1" x14ac:dyDescent="0.25">
      <c r="B21" s="172"/>
      <c r="C21" s="148"/>
      <c r="D21" s="116">
        <v>320210350</v>
      </c>
      <c r="E21" s="54">
        <v>44344</v>
      </c>
      <c r="F21" s="60">
        <v>82570.289999999994</v>
      </c>
      <c r="G21" s="22">
        <v>878</v>
      </c>
      <c r="H21" s="54">
        <v>44356</v>
      </c>
      <c r="I21" s="60">
        <v>82570.289999999994</v>
      </c>
      <c r="J21" s="60">
        <v>82570.289999999994</v>
      </c>
      <c r="K21" s="25"/>
      <c r="L21" s="60"/>
      <c r="M21" s="25"/>
      <c r="N21" s="15"/>
      <c r="O21" s="15">
        <v>0</v>
      </c>
      <c r="P21" s="60">
        <v>82570.289999999994</v>
      </c>
      <c r="Q21" s="8"/>
    </row>
    <row r="22" spans="2:17" s="1" customFormat="1" x14ac:dyDescent="0.25">
      <c r="B22" s="122"/>
      <c r="C22" s="135" t="s">
        <v>5</v>
      </c>
      <c r="D22" s="23"/>
      <c r="E22" s="24"/>
      <c r="F22" s="25">
        <f>SUM(F20:F21)</f>
        <v>166419.57999999999</v>
      </c>
      <c r="G22" s="26"/>
      <c r="H22" s="25"/>
      <c r="I22" s="25">
        <f t="shared" ref="I22:P22" si="5">SUM(I20:I21)</f>
        <v>166419.57999999999</v>
      </c>
      <c r="J22" s="25">
        <f t="shared" si="5"/>
        <v>82570.289999999994</v>
      </c>
      <c r="K22" s="25">
        <f t="shared" si="5"/>
        <v>0</v>
      </c>
      <c r="L22" s="25">
        <f t="shared" si="5"/>
        <v>83849.289999999994</v>
      </c>
      <c r="M22" s="25">
        <f t="shared" si="5"/>
        <v>0</v>
      </c>
      <c r="N22" s="25">
        <f t="shared" si="5"/>
        <v>0</v>
      </c>
      <c r="O22" s="25">
        <f t="shared" si="5"/>
        <v>83849.289999999994</v>
      </c>
      <c r="P22" s="25">
        <f t="shared" si="5"/>
        <v>82570.289999999994</v>
      </c>
      <c r="Q22" s="8"/>
    </row>
    <row r="23" spans="2:17" s="1" customFormat="1" x14ac:dyDescent="0.25">
      <c r="B23" s="153">
        <v>4</v>
      </c>
      <c r="C23" s="147" t="s">
        <v>10</v>
      </c>
      <c r="D23" s="23">
        <v>90543</v>
      </c>
      <c r="E23" s="54">
        <v>44316</v>
      </c>
      <c r="F23" s="60">
        <v>4033.4</v>
      </c>
      <c r="G23" s="55">
        <v>850</v>
      </c>
      <c r="H23" s="54">
        <v>4033.4</v>
      </c>
      <c r="I23" s="60">
        <v>4033.4</v>
      </c>
      <c r="J23" s="60"/>
      <c r="K23" s="25"/>
      <c r="L23" s="60">
        <v>4033.4</v>
      </c>
      <c r="M23" s="25"/>
      <c r="N23" s="25"/>
      <c r="O23" s="15">
        <f t="shared" ref="O23:O31" si="6">F23-M23-P23</f>
        <v>4033.4</v>
      </c>
      <c r="P23" s="60">
        <v>0</v>
      </c>
      <c r="Q23" s="8"/>
    </row>
    <row r="24" spans="2:17" s="1" customFormat="1" ht="15" customHeight="1" x14ac:dyDescent="0.25">
      <c r="B24" s="154"/>
      <c r="C24" s="148"/>
      <c r="D24" s="19">
        <v>91877</v>
      </c>
      <c r="E24" s="54">
        <v>44316</v>
      </c>
      <c r="F24" s="16">
        <v>11091.85</v>
      </c>
      <c r="G24" s="55">
        <v>851</v>
      </c>
      <c r="H24" s="54">
        <v>4033.4</v>
      </c>
      <c r="I24" s="16">
        <v>11091.85</v>
      </c>
      <c r="J24" s="16"/>
      <c r="K24" s="25"/>
      <c r="L24" s="16">
        <v>11091.85</v>
      </c>
      <c r="M24" s="25"/>
      <c r="N24" s="16"/>
      <c r="O24" s="15">
        <f t="shared" si="6"/>
        <v>11091.85</v>
      </c>
      <c r="P24" s="16">
        <v>0</v>
      </c>
      <c r="Q24" s="8"/>
    </row>
    <row r="25" spans="2:17" s="1" customFormat="1" ht="15" customHeight="1" x14ac:dyDescent="0.25">
      <c r="B25" s="133"/>
      <c r="C25" s="148"/>
      <c r="D25" s="19">
        <v>90544</v>
      </c>
      <c r="E25" s="54">
        <v>44347</v>
      </c>
      <c r="F25" s="16">
        <v>2016.7</v>
      </c>
      <c r="G25" s="55">
        <v>902</v>
      </c>
      <c r="H25" s="54">
        <v>44357</v>
      </c>
      <c r="I25" s="16">
        <v>2016.7</v>
      </c>
      <c r="J25" s="16">
        <v>2016.7</v>
      </c>
      <c r="K25" s="25"/>
      <c r="L25" s="16"/>
      <c r="M25" s="25"/>
      <c r="N25" s="16"/>
      <c r="O25" s="15">
        <f t="shared" si="6"/>
        <v>0</v>
      </c>
      <c r="P25" s="16">
        <v>2016.7</v>
      </c>
      <c r="Q25" s="8"/>
    </row>
    <row r="26" spans="2:17" s="1" customFormat="1" ht="15" customHeight="1" x14ac:dyDescent="0.25">
      <c r="B26" s="133"/>
      <c r="C26" s="179"/>
      <c r="D26" s="19">
        <v>91878</v>
      </c>
      <c r="E26" s="54">
        <v>44347</v>
      </c>
      <c r="F26" s="16">
        <v>5041.75</v>
      </c>
      <c r="G26" s="55">
        <v>903</v>
      </c>
      <c r="H26" s="54">
        <v>44357</v>
      </c>
      <c r="I26" s="16">
        <v>5041.75</v>
      </c>
      <c r="J26" s="16">
        <v>5041.75</v>
      </c>
      <c r="K26" s="25"/>
      <c r="L26" s="16"/>
      <c r="M26" s="25"/>
      <c r="N26" s="16"/>
      <c r="O26" s="15">
        <f t="shared" si="6"/>
        <v>0</v>
      </c>
      <c r="P26" s="16">
        <v>5041.75</v>
      </c>
      <c r="Q26" s="8"/>
    </row>
    <row r="27" spans="2:17" s="1" customFormat="1" x14ac:dyDescent="0.25">
      <c r="B27" s="77"/>
      <c r="C27" s="73" t="s">
        <v>5</v>
      </c>
      <c r="D27" s="23"/>
      <c r="E27" s="24"/>
      <c r="F27" s="25">
        <f>SUM(F23:F26)</f>
        <v>22183.7</v>
      </c>
      <c r="G27" s="25"/>
      <c r="H27" s="25"/>
      <c r="I27" s="25">
        <f>SUM(I23:I26)</f>
        <v>22183.7</v>
      </c>
      <c r="J27" s="25">
        <f>SUM(J23:J26)</f>
        <v>7058.45</v>
      </c>
      <c r="K27" s="25">
        <f>SUM(K23:K24)</f>
        <v>0</v>
      </c>
      <c r="L27" s="25">
        <f>SUM(L23:L26)</f>
        <v>15125.25</v>
      </c>
      <c r="M27" s="25">
        <f>SUM(M23:M24)</f>
        <v>0</v>
      </c>
      <c r="N27" s="25">
        <f>SUM(N23:N24)</f>
        <v>0</v>
      </c>
      <c r="O27" s="25">
        <f>SUM(O23:O24)</f>
        <v>15125.25</v>
      </c>
      <c r="P27" s="25">
        <f>SUM(P23:P26)</f>
        <v>7058.45</v>
      </c>
      <c r="Q27" s="25"/>
    </row>
    <row r="28" spans="2:17" s="1" customFormat="1" ht="15" customHeight="1" x14ac:dyDescent="0.25">
      <c r="B28" s="153">
        <v>5</v>
      </c>
      <c r="C28" s="151" t="s">
        <v>9</v>
      </c>
      <c r="D28" s="117">
        <v>1589807</v>
      </c>
      <c r="E28" s="54">
        <v>44315</v>
      </c>
      <c r="F28" s="16">
        <v>23192.05</v>
      </c>
      <c r="G28" s="22">
        <v>849</v>
      </c>
      <c r="H28" s="54">
        <v>44329</v>
      </c>
      <c r="I28" s="16">
        <v>23192.05</v>
      </c>
      <c r="J28" s="16"/>
      <c r="K28" s="16"/>
      <c r="L28" s="16">
        <v>23192.05</v>
      </c>
      <c r="M28" s="16"/>
      <c r="N28" s="16">
        <v>23007.85</v>
      </c>
      <c r="O28" s="16">
        <v>184.2</v>
      </c>
      <c r="P28" s="16">
        <v>0</v>
      </c>
      <c r="Q28" s="8"/>
    </row>
    <row r="29" spans="2:17" s="1" customFormat="1" ht="15" customHeight="1" x14ac:dyDescent="0.25">
      <c r="B29" s="154"/>
      <c r="C29" s="152"/>
      <c r="D29" s="117">
        <v>1593445</v>
      </c>
      <c r="E29" s="54">
        <v>44347</v>
      </c>
      <c r="F29" s="16">
        <v>24200.400000000001</v>
      </c>
      <c r="G29" s="22">
        <v>877</v>
      </c>
      <c r="H29" s="54">
        <v>44356</v>
      </c>
      <c r="I29" s="16">
        <v>24200.400000000001</v>
      </c>
      <c r="J29" s="16">
        <v>24200.400000000001</v>
      </c>
      <c r="K29" s="16"/>
      <c r="L29" s="16"/>
      <c r="M29" s="16"/>
      <c r="N29" s="16"/>
      <c r="O29" s="15">
        <f t="shared" si="6"/>
        <v>0</v>
      </c>
      <c r="P29" s="16">
        <v>24200.400000000001</v>
      </c>
      <c r="Q29" s="8"/>
    </row>
    <row r="30" spans="2:17" s="1" customFormat="1" x14ac:dyDescent="0.25">
      <c r="B30" s="155"/>
      <c r="C30" s="101" t="s">
        <v>5</v>
      </c>
      <c r="D30" s="23"/>
      <c r="E30" s="24"/>
      <c r="F30" s="25">
        <f>SUM(F28:F29)</f>
        <v>47392.45</v>
      </c>
      <c r="G30" s="25"/>
      <c r="H30" s="25"/>
      <c r="I30" s="25">
        <f t="shared" ref="I30:P30" si="7">SUM(I28:I29)</f>
        <v>47392.45</v>
      </c>
      <c r="J30" s="25">
        <f t="shared" si="7"/>
        <v>24200.400000000001</v>
      </c>
      <c r="K30" s="25">
        <f t="shared" si="7"/>
        <v>0</v>
      </c>
      <c r="L30" s="25">
        <f t="shared" si="7"/>
        <v>23192.05</v>
      </c>
      <c r="M30" s="25">
        <f t="shared" si="7"/>
        <v>0</v>
      </c>
      <c r="N30" s="25">
        <f t="shared" si="7"/>
        <v>23007.85</v>
      </c>
      <c r="O30" s="25">
        <f t="shared" si="7"/>
        <v>184.2</v>
      </c>
      <c r="P30" s="25">
        <f t="shared" si="7"/>
        <v>24200.400000000001</v>
      </c>
      <c r="Q30" s="8"/>
    </row>
    <row r="31" spans="2:17" s="1" customFormat="1" ht="15" hidden="1" customHeight="1" x14ac:dyDescent="0.25">
      <c r="B31" s="153">
        <v>6</v>
      </c>
      <c r="C31" s="137" t="s">
        <v>80</v>
      </c>
      <c r="D31" s="102"/>
      <c r="E31" s="54"/>
      <c r="F31" s="16"/>
      <c r="G31" s="22"/>
      <c r="H31" s="54"/>
      <c r="I31" s="16"/>
      <c r="J31" s="16"/>
      <c r="K31" s="66"/>
      <c r="L31" s="16"/>
      <c r="M31" s="66"/>
      <c r="N31" s="66"/>
      <c r="O31" s="15">
        <f t="shared" si="6"/>
        <v>0</v>
      </c>
      <c r="P31" s="16">
        <v>0</v>
      </c>
      <c r="Q31" s="8"/>
    </row>
    <row r="32" spans="2:17" s="1" customFormat="1" hidden="1" x14ac:dyDescent="0.25">
      <c r="B32" s="155"/>
      <c r="C32" s="73" t="s">
        <v>5</v>
      </c>
      <c r="D32" s="23"/>
      <c r="E32" s="24"/>
      <c r="F32" s="25">
        <f>SUM(F31:F31)</f>
        <v>0</v>
      </c>
      <c r="G32" s="26"/>
      <c r="H32" s="25"/>
      <c r="I32" s="25">
        <f t="shared" ref="I32:P32" si="8">SUM(I31:I31)</f>
        <v>0</v>
      </c>
      <c r="J32" s="25">
        <f t="shared" si="8"/>
        <v>0</v>
      </c>
      <c r="K32" s="25">
        <f t="shared" si="8"/>
        <v>0</v>
      </c>
      <c r="L32" s="25">
        <f t="shared" si="8"/>
        <v>0</v>
      </c>
      <c r="M32" s="25">
        <f t="shared" si="8"/>
        <v>0</v>
      </c>
      <c r="N32" s="25">
        <f t="shared" si="8"/>
        <v>0</v>
      </c>
      <c r="O32" s="25">
        <f t="shared" si="8"/>
        <v>0</v>
      </c>
      <c r="P32" s="25">
        <f t="shared" si="8"/>
        <v>0</v>
      </c>
      <c r="Q32" s="8"/>
    </row>
    <row r="33" spans="2:17" s="1" customFormat="1" x14ac:dyDescent="0.25">
      <c r="B33" s="128"/>
      <c r="C33" s="129"/>
      <c r="D33" s="8">
        <v>35503</v>
      </c>
      <c r="E33" s="54">
        <v>44347</v>
      </c>
      <c r="F33" s="56">
        <v>1795.4</v>
      </c>
      <c r="G33" s="22">
        <v>893</v>
      </c>
      <c r="H33" s="54">
        <v>44357</v>
      </c>
      <c r="I33" s="56">
        <v>1218.28</v>
      </c>
      <c r="J33" s="56">
        <v>1218.28</v>
      </c>
      <c r="K33" s="8"/>
      <c r="L33" s="56"/>
      <c r="M33" s="56">
        <v>577.12</v>
      </c>
      <c r="N33" s="8"/>
      <c r="O33" s="15">
        <f t="shared" ref="O33:O40" si="9">F33-M33-P33</f>
        <v>0</v>
      </c>
      <c r="P33" s="56">
        <v>1218.28</v>
      </c>
      <c r="Q33" s="8"/>
    </row>
    <row r="34" spans="2:17" s="1" customFormat="1" x14ac:dyDescent="0.25">
      <c r="B34" s="154">
        <v>6</v>
      </c>
      <c r="C34" s="148" t="s">
        <v>66</v>
      </c>
      <c r="D34" s="8">
        <v>35502</v>
      </c>
      <c r="E34" s="54">
        <v>44347</v>
      </c>
      <c r="F34" s="56">
        <v>1155.08</v>
      </c>
      <c r="G34" s="22">
        <v>894</v>
      </c>
      <c r="H34" s="54">
        <v>44357</v>
      </c>
      <c r="I34" s="56">
        <v>1155.08</v>
      </c>
      <c r="J34" s="56">
        <v>1155.08</v>
      </c>
      <c r="K34" s="8"/>
      <c r="L34" s="56"/>
      <c r="M34" s="56"/>
      <c r="N34" s="8"/>
      <c r="O34" s="15">
        <f t="shared" si="9"/>
        <v>0</v>
      </c>
      <c r="P34" s="56">
        <v>1155.08</v>
      </c>
      <c r="Q34" s="8"/>
    </row>
    <row r="35" spans="2:17" s="1" customFormat="1" x14ac:dyDescent="0.25">
      <c r="B35" s="154"/>
      <c r="C35" s="148"/>
      <c r="D35" s="8">
        <v>35501</v>
      </c>
      <c r="E35" s="54">
        <v>44347</v>
      </c>
      <c r="F35" s="56">
        <v>18274.2</v>
      </c>
      <c r="G35" s="22">
        <v>894</v>
      </c>
      <c r="H35" s="54">
        <v>44357</v>
      </c>
      <c r="I35" s="56">
        <v>18274.2</v>
      </c>
      <c r="J35" s="56">
        <v>18274.2</v>
      </c>
      <c r="K35" s="8"/>
      <c r="L35" s="56"/>
      <c r="M35" s="56"/>
      <c r="N35" s="8"/>
      <c r="O35" s="15">
        <f t="shared" si="9"/>
        <v>0</v>
      </c>
      <c r="P35" s="56">
        <v>18274.2</v>
      </c>
      <c r="Q35" s="8"/>
    </row>
    <row r="36" spans="2:17" s="1" customFormat="1" x14ac:dyDescent="0.25">
      <c r="B36" s="155"/>
      <c r="C36" s="73" t="s">
        <v>5</v>
      </c>
      <c r="D36" s="23"/>
      <c r="E36" s="24"/>
      <c r="F36" s="25">
        <f>SUM(F33:F35)</f>
        <v>21224.68</v>
      </c>
      <c r="G36" s="25"/>
      <c r="H36" s="25"/>
      <c r="I36" s="25">
        <f t="shared" ref="I36:P36" si="10">SUM(I33:I35)</f>
        <v>20647.560000000001</v>
      </c>
      <c r="J36" s="25">
        <f t="shared" si="10"/>
        <v>20647.560000000001</v>
      </c>
      <c r="K36" s="25">
        <f t="shared" si="10"/>
        <v>0</v>
      </c>
      <c r="L36" s="25">
        <f t="shared" si="10"/>
        <v>0</v>
      </c>
      <c r="M36" s="25">
        <f t="shared" si="10"/>
        <v>577.12</v>
      </c>
      <c r="N36" s="25">
        <f t="shared" si="10"/>
        <v>0</v>
      </c>
      <c r="O36" s="25">
        <f t="shared" si="10"/>
        <v>0</v>
      </c>
      <c r="P36" s="25">
        <f t="shared" si="10"/>
        <v>20647.560000000001</v>
      </c>
      <c r="Q36" s="25">
        <f>SUM(Q34:Q35)</f>
        <v>0</v>
      </c>
    </row>
    <row r="37" spans="2:17" s="1" customFormat="1" x14ac:dyDescent="0.25">
      <c r="B37" s="153">
        <v>7</v>
      </c>
      <c r="C37" s="147" t="s">
        <v>8</v>
      </c>
      <c r="D37" s="23">
        <v>212803</v>
      </c>
      <c r="E37" s="54">
        <v>44316</v>
      </c>
      <c r="F37" s="60">
        <v>4367.38</v>
      </c>
      <c r="G37" s="22">
        <v>855</v>
      </c>
      <c r="H37" s="54">
        <v>44329</v>
      </c>
      <c r="I37" s="60">
        <v>4367.38</v>
      </c>
      <c r="J37" s="60"/>
      <c r="K37" s="25"/>
      <c r="L37" s="60">
        <v>4367.38</v>
      </c>
      <c r="M37" s="25"/>
      <c r="N37" s="60"/>
      <c r="O37" s="15">
        <f t="shared" si="9"/>
        <v>4367.38</v>
      </c>
      <c r="P37" s="60">
        <v>0</v>
      </c>
      <c r="Q37" s="25"/>
    </row>
    <row r="38" spans="2:17" s="1" customFormat="1" x14ac:dyDescent="0.25">
      <c r="B38" s="154"/>
      <c r="C38" s="148"/>
      <c r="D38" s="23">
        <v>212802</v>
      </c>
      <c r="E38" s="54">
        <v>44316</v>
      </c>
      <c r="F38" s="60">
        <v>15070.16</v>
      </c>
      <c r="G38" s="22">
        <v>856</v>
      </c>
      <c r="H38" s="54">
        <v>44329</v>
      </c>
      <c r="I38" s="60">
        <v>15070.16</v>
      </c>
      <c r="J38" s="60"/>
      <c r="K38" s="25"/>
      <c r="L38" s="60">
        <v>15070.16</v>
      </c>
      <c r="M38" s="25"/>
      <c r="N38" s="60"/>
      <c r="O38" s="15">
        <f t="shared" si="9"/>
        <v>15070.16</v>
      </c>
      <c r="P38" s="60">
        <v>0</v>
      </c>
      <c r="Q38" s="25"/>
    </row>
    <row r="39" spans="2:17" s="1" customFormat="1" x14ac:dyDescent="0.25">
      <c r="B39" s="154"/>
      <c r="C39" s="148"/>
      <c r="D39" s="23">
        <v>212874</v>
      </c>
      <c r="E39" s="54">
        <v>44347</v>
      </c>
      <c r="F39" s="60">
        <v>14967.67</v>
      </c>
      <c r="G39" s="22">
        <v>900</v>
      </c>
      <c r="H39" s="54">
        <v>44357</v>
      </c>
      <c r="I39" s="60">
        <v>14967.67</v>
      </c>
      <c r="J39" s="60">
        <v>14967.67</v>
      </c>
      <c r="K39" s="25"/>
      <c r="L39" s="60"/>
      <c r="M39" s="25"/>
      <c r="N39" s="60"/>
      <c r="O39" s="15">
        <f t="shared" si="9"/>
        <v>0</v>
      </c>
      <c r="P39" s="60">
        <v>14967.67</v>
      </c>
      <c r="Q39" s="25"/>
    </row>
    <row r="40" spans="2:17" s="1" customFormat="1" x14ac:dyDescent="0.25">
      <c r="B40" s="154"/>
      <c r="C40" s="148"/>
      <c r="D40" s="23">
        <v>212875</v>
      </c>
      <c r="E40" s="54">
        <v>44347</v>
      </c>
      <c r="F40" s="60">
        <v>5157.88</v>
      </c>
      <c r="G40" s="22">
        <v>901</v>
      </c>
      <c r="H40" s="54">
        <v>44357</v>
      </c>
      <c r="I40" s="60">
        <v>5157.88</v>
      </c>
      <c r="J40" s="60">
        <v>5157.88</v>
      </c>
      <c r="K40" s="25"/>
      <c r="L40" s="60"/>
      <c r="M40" s="25"/>
      <c r="N40" s="60"/>
      <c r="O40" s="15">
        <f t="shared" si="9"/>
        <v>0</v>
      </c>
      <c r="P40" s="60">
        <v>5157.88</v>
      </c>
      <c r="Q40" s="25"/>
    </row>
    <row r="41" spans="2:17" s="1" customFormat="1" x14ac:dyDescent="0.25">
      <c r="B41" s="155"/>
      <c r="C41" s="134" t="s">
        <v>5</v>
      </c>
      <c r="D41" s="23"/>
      <c r="E41" s="24"/>
      <c r="F41" s="25">
        <f>SUM(F37:F40)</f>
        <v>39563.089999999997</v>
      </c>
      <c r="G41" s="25"/>
      <c r="H41" s="25"/>
      <c r="I41" s="25">
        <f>SUM(I37:I40)</f>
        <v>39563.089999999997</v>
      </c>
      <c r="J41" s="25">
        <f>SUM(J37:J40)</f>
        <v>20125.55</v>
      </c>
      <c r="K41" s="25">
        <f>SUM(K37:K40)</f>
        <v>0</v>
      </c>
      <c r="L41" s="25">
        <f>SUM(L37:L40)</f>
        <v>19437.54</v>
      </c>
      <c r="M41" s="25">
        <f>SUM(M37:M37)</f>
        <v>0</v>
      </c>
      <c r="N41" s="25">
        <f>SUM(N37:N37)</f>
        <v>0</v>
      </c>
      <c r="O41" s="25">
        <f>SUM(O37:O40)</f>
        <v>19437.54</v>
      </c>
      <c r="P41" s="25">
        <f>SUM(P37:P40)</f>
        <v>20125.55</v>
      </c>
      <c r="Q41" s="8"/>
    </row>
    <row r="42" spans="2:17" s="1" customFormat="1" x14ac:dyDescent="0.25">
      <c r="B42" s="118"/>
      <c r="C42" s="75"/>
      <c r="D42" s="74">
        <v>1000189128</v>
      </c>
      <c r="E42" s="54">
        <v>44347</v>
      </c>
      <c r="F42" s="56">
        <v>147.25</v>
      </c>
      <c r="G42" s="22">
        <v>879</v>
      </c>
      <c r="H42" s="54">
        <v>44356</v>
      </c>
      <c r="I42" s="56">
        <v>147.25</v>
      </c>
      <c r="J42" s="56">
        <v>147.25</v>
      </c>
      <c r="K42" s="15"/>
      <c r="L42" s="56"/>
      <c r="M42" s="15"/>
      <c r="N42" s="15"/>
      <c r="O42" s="15">
        <f t="shared" ref="O42:O60" si="11">F42-M42-P42</f>
        <v>0</v>
      </c>
      <c r="P42" s="56">
        <v>147.25</v>
      </c>
      <c r="Q42" s="8"/>
    </row>
    <row r="43" spans="2:17" s="1" customFormat="1" x14ac:dyDescent="0.25">
      <c r="B43" s="119"/>
      <c r="C43" s="76"/>
      <c r="D43" s="74">
        <v>1000189129</v>
      </c>
      <c r="E43" s="54">
        <v>44347</v>
      </c>
      <c r="F43" s="56">
        <v>577.08000000000004</v>
      </c>
      <c r="G43" s="22">
        <v>880</v>
      </c>
      <c r="H43" s="54">
        <v>44356</v>
      </c>
      <c r="I43" s="56">
        <v>577.08000000000004</v>
      </c>
      <c r="J43" s="56">
        <v>577.08000000000004</v>
      </c>
      <c r="K43" s="15"/>
      <c r="L43" s="56"/>
      <c r="M43" s="15"/>
      <c r="N43" s="15"/>
      <c r="O43" s="15">
        <f t="shared" ref="O43" si="12">F43-M43-P43</f>
        <v>0</v>
      </c>
      <c r="P43" s="56">
        <v>577.08000000000004</v>
      </c>
      <c r="Q43" s="8"/>
    </row>
    <row r="44" spans="2:17" s="1" customFormat="1" x14ac:dyDescent="0.25">
      <c r="B44" s="119"/>
      <c r="C44" s="76"/>
      <c r="D44" s="74">
        <v>1000189131</v>
      </c>
      <c r="E44" s="54">
        <v>44347</v>
      </c>
      <c r="F44" s="142">
        <v>577.54</v>
      </c>
      <c r="G44" s="22">
        <v>881</v>
      </c>
      <c r="H44" s="54">
        <v>44356</v>
      </c>
      <c r="I44" s="142">
        <v>577.54</v>
      </c>
      <c r="J44" s="142">
        <v>577.54</v>
      </c>
      <c r="K44" s="15"/>
      <c r="L44" s="15"/>
      <c r="M44" s="15"/>
      <c r="N44" s="15"/>
      <c r="O44" s="15">
        <f>F44-M44-P44</f>
        <v>0</v>
      </c>
      <c r="P44" s="143">
        <v>577.54</v>
      </c>
      <c r="Q44" s="8"/>
    </row>
    <row r="45" spans="2:17" s="1" customFormat="1" x14ac:dyDescent="0.25">
      <c r="B45" s="119">
        <v>8</v>
      </c>
      <c r="C45" s="76" t="s">
        <v>69</v>
      </c>
      <c r="D45" s="74">
        <v>1000189132</v>
      </c>
      <c r="E45" s="54">
        <v>44347</v>
      </c>
      <c r="F45" s="142">
        <v>577.54</v>
      </c>
      <c r="G45" s="22">
        <v>882</v>
      </c>
      <c r="H45" s="54">
        <v>44356</v>
      </c>
      <c r="I45" s="142">
        <v>577.54</v>
      </c>
      <c r="J45" s="142">
        <v>577.54</v>
      </c>
      <c r="K45" s="15"/>
      <c r="L45" s="15"/>
      <c r="M45" s="15"/>
      <c r="N45" s="15"/>
      <c r="O45" s="15">
        <f>F45-M45-P45</f>
        <v>0</v>
      </c>
      <c r="P45" s="143">
        <v>577.54</v>
      </c>
      <c r="Q45" s="8"/>
    </row>
    <row r="46" spans="2:17" s="1" customFormat="1" x14ac:dyDescent="0.25">
      <c r="B46" s="127"/>
      <c r="C46" s="76"/>
      <c r="D46" s="74">
        <v>1000189135</v>
      </c>
      <c r="E46" s="54">
        <v>44347</v>
      </c>
      <c r="F46" s="15">
        <v>185.66</v>
      </c>
      <c r="G46" s="22">
        <v>883</v>
      </c>
      <c r="H46" s="54">
        <v>44356</v>
      </c>
      <c r="I46" s="15">
        <v>185.66</v>
      </c>
      <c r="J46" s="15">
        <v>185.66</v>
      </c>
      <c r="K46" s="15"/>
      <c r="L46" s="15"/>
      <c r="M46" s="15"/>
      <c r="N46" s="15"/>
      <c r="O46" s="15">
        <f t="shared" si="11"/>
        <v>0</v>
      </c>
      <c r="P46" s="15">
        <v>185.66</v>
      </c>
      <c r="Q46" s="8"/>
    </row>
    <row r="47" spans="2:17" s="1" customFormat="1" x14ac:dyDescent="0.25">
      <c r="B47" s="132"/>
      <c r="C47" s="76"/>
      <c r="D47" s="74">
        <v>1000189130</v>
      </c>
      <c r="E47" s="54">
        <v>44347</v>
      </c>
      <c r="F47" s="15">
        <v>486.58</v>
      </c>
      <c r="G47" s="22">
        <v>884</v>
      </c>
      <c r="H47" s="54">
        <v>44356</v>
      </c>
      <c r="I47" s="15">
        <v>467.37</v>
      </c>
      <c r="J47" s="15">
        <v>467.37</v>
      </c>
      <c r="K47" s="15"/>
      <c r="L47" s="15"/>
      <c r="M47" s="15">
        <v>19.21</v>
      </c>
      <c r="N47" s="15"/>
      <c r="O47" s="15">
        <f t="shared" si="11"/>
        <v>0</v>
      </c>
      <c r="P47" s="15">
        <v>467.37</v>
      </c>
      <c r="Q47" s="8"/>
    </row>
    <row r="48" spans="2:17" s="1" customFormat="1" x14ac:dyDescent="0.25">
      <c r="B48" s="132"/>
      <c r="C48" s="76"/>
      <c r="D48" s="74">
        <v>1000189133</v>
      </c>
      <c r="E48" s="54">
        <v>44347</v>
      </c>
      <c r="F48" s="15">
        <v>2157.56</v>
      </c>
      <c r="G48" s="22">
        <v>885</v>
      </c>
      <c r="H48" s="54">
        <v>44356</v>
      </c>
      <c r="I48" s="15">
        <v>2157.56</v>
      </c>
      <c r="J48" s="15">
        <v>2157.56</v>
      </c>
      <c r="K48" s="15"/>
      <c r="L48" s="15"/>
      <c r="M48" s="15"/>
      <c r="N48" s="15"/>
      <c r="O48" s="15">
        <f t="shared" si="11"/>
        <v>0</v>
      </c>
      <c r="P48" s="15">
        <v>2157.56</v>
      </c>
      <c r="Q48" s="8"/>
    </row>
    <row r="49" spans="2:17" s="1" customFormat="1" x14ac:dyDescent="0.25">
      <c r="B49" s="119"/>
      <c r="C49" s="76"/>
      <c r="D49" s="74">
        <v>1000189134</v>
      </c>
      <c r="E49" s="54">
        <v>44347</v>
      </c>
      <c r="F49" s="15">
        <v>15965.88</v>
      </c>
      <c r="G49" s="22">
        <v>886</v>
      </c>
      <c r="H49" s="54">
        <v>44356</v>
      </c>
      <c r="I49" s="15">
        <v>15965.88</v>
      </c>
      <c r="J49" s="15">
        <v>15965.88</v>
      </c>
      <c r="K49" s="15"/>
      <c r="L49" s="15"/>
      <c r="M49" s="15"/>
      <c r="N49" s="15"/>
      <c r="O49" s="15">
        <f t="shared" si="11"/>
        <v>0</v>
      </c>
      <c r="P49" s="15">
        <v>15965.88</v>
      </c>
      <c r="Q49" s="8"/>
    </row>
    <row r="50" spans="2:17" s="1" customFormat="1" x14ac:dyDescent="0.25">
      <c r="B50" s="77"/>
      <c r="C50" s="73" t="s">
        <v>5</v>
      </c>
      <c r="D50" s="23"/>
      <c r="E50" s="24"/>
      <c r="F50" s="25">
        <f>SUM(F42:F49)</f>
        <v>20675.089999999997</v>
      </c>
      <c r="G50" s="25"/>
      <c r="H50" s="25"/>
      <c r="I50" s="25">
        <f t="shared" ref="I50:Q50" si="13">SUM(I42:I49)</f>
        <v>20655.879999999997</v>
      </c>
      <c r="J50" s="25">
        <f t="shared" si="13"/>
        <v>20655.879999999997</v>
      </c>
      <c r="K50" s="25">
        <f t="shared" si="13"/>
        <v>0</v>
      </c>
      <c r="L50" s="25">
        <f t="shared" si="13"/>
        <v>0</v>
      </c>
      <c r="M50" s="25">
        <f t="shared" si="13"/>
        <v>19.21</v>
      </c>
      <c r="N50" s="25">
        <f t="shared" si="13"/>
        <v>0</v>
      </c>
      <c r="O50" s="25">
        <f t="shared" si="13"/>
        <v>0</v>
      </c>
      <c r="P50" s="25">
        <f t="shared" si="13"/>
        <v>20655.879999999997</v>
      </c>
      <c r="Q50" s="25">
        <f t="shared" si="13"/>
        <v>0</v>
      </c>
    </row>
    <row r="51" spans="2:17" s="1" customFormat="1" x14ac:dyDescent="0.25">
      <c r="B51" s="156">
        <v>9</v>
      </c>
      <c r="C51" s="147" t="s">
        <v>7</v>
      </c>
      <c r="D51" s="23">
        <v>174309</v>
      </c>
      <c r="E51" s="54">
        <v>44347</v>
      </c>
      <c r="F51" s="15">
        <v>10153.14</v>
      </c>
      <c r="G51" s="55">
        <v>865</v>
      </c>
      <c r="H51" s="54">
        <v>44354</v>
      </c>
      <c r="I51" s="15">
        <v>10153.14</v>
      </c>
      <c r="J51" s="15">
        <v>10153.14</v>
      </c>
      <c r="K51" s="15"/>
      <c r="L51" s="15"/>
      <c r="M51" s="15"/>
      <c r="N51" s="15"/>
      <c r="O51" s="15">
        <f t="shared" si="11"/>
        <v>10153.14</v>
      </c>
      <c r="P51" s="15">
        <v>0</v>
      </c>
      <c r="Q51" s="25"/>
    </row>
    <row r="52" spans="2:17" s="1" customFormat="1" x14ac:dyDescent="0.25">
      <c r="B52" s="157"/>
      <c r="C52" s="148"/>
      <c r="D52" s="23">
        <v>172669</v>
      </c>
      <c r="E52" s="54">
        <v>44347</v>
      </c>
      <c r="F52" s="60">
        <v>1056.1600000000001</v>
      </c>
      <c r="G52" s="55">
        <v>866</v>
      </c>
      <c r="H52" s="54">
        <v>44355</v>
      </c>
      <c r="I52" s="60">
        <v>1056.1600000000001</v>
      </c>
      <c r="J52" s="60">
        <v>1056.1600000000001</v>
      </c>
      <c r="K52" s="25"/>
      <c r="L52" s="60"/>
      <c r="M52" s="25"/>
      <c r="N52" s="25"/>
      <c r="O52" s="15">
        <f t="shared" si="11"/>
        <v>1056.1600000000001</v>
      </c>
      <c r="P52" s="60">
        <v>0</v>
      </c>
      <c r="Q52" s="25"/>
    </row>
    <row r="53" spans="2:17" s="1" customFormat="1" ht="15" customHeight="1" x14ac:dyDescent="0.25">
      <c r="B53" s="157"/>
      <c r="C53" s="148"/>
      <c r="D53" s="23">
        <v>172667</v>
      </c>
      <c r="E53" s="54">
        <v>44347</v>
      </c>
      <c r="F53" s="15">
        <v>5852.93</v>
      </c>
      <c r="G53" s="55">
        <v>867</v>
      </c>
      <c r="H53" s="54">
        <v>44355</v>
      </c>
      <c r="I53" s="15">
        <v>5852.93</v>
      </c>
      <c r="J53" s="15">
        <v>5852.93</v>
      </c>
      <c r="K53" s="15"/>
      <c r="L53" s="15"/>
      <c r="M53" s="15"/>
      <c r="N53" s="15"/>
      <c r="O53" s="15">
        <f t="shared" si="11"/>
        <v>5852.93</v>
      </c>
      <c r="P53" s="15">
        <v>0</v>
      </c>
      <c r="Q53" s="8"/>
    </row>
    <row r="54" spans="2:17" s="1" customFormat="1" ht="15" customHeight="1" x14ac:dyDescent="0.25">
      <c r="B54" s="157"/>
      <c r="C54" s="136"/>
      <c r="D54" s="23">
        <v>201024</v>
      </c>
      <c r="E54" s="54">
        <v>44347</v>
      </c>
      <c r="F54" s="15">
        <v>1288.8599999999999</v>
      </c>
      <c r="G54" s="55">
        <v>906</v>
      </c>
      <c r="H54" s="54">
        <v>44358</v>
      </c>
      <c r="I54" s="15">
        <v>1288.8599999999999</v>
      </c>
      <c r="J54" s="15">
        <v>1288.8599999999999</v>
      </c>
      <c r="K54" s="15"/>
      <c r="L54" s="15"/>
      <c r="M54" s="15"/>
      <c r="N54" s="15"/>
      <c r="O54" s="15">
        <f t="shared" si="11"/>
        <v>0</v>
      </c>
      <c r="P54" s="15">
        <v>1288.8599999999999</v>
      </c>
      <c r="Q54" s="8"/>
    </row>
    <row r="55" spans="2:17" s="1" customFormat="1" x14ac:dyDescent="0.25">
      <c r="B55" s="158"/>
      <c r="C55" s="73" t="s">
        <v>5</v>
      </c>
      <c r="D55" s="31"/>
      <c r="E55" s="32"/>
      <c r="F55" s="25">
        <f>SUM(F51:F54)</f>
        <v>18351.09</v>
      </c>
      <c r="G55" s="25"/>
      <c r="H55" s="25"/>
      <c r="I55" s="25">
        <f t="shared" ref="I55:Q55" si="14">SUM(I51:I54)</f>
        <v>18351.09</v>
      </c>
      <c r="J55" s="25">
        <f t="shared" si="14"/>
        <v>18351.09</v>
      </c>
      <c r="K55" s="25">
        <f t="shared" si="14"/>
        <v>0</v>
      </c>
      <c r="L55" s="25">
        <f t="shared" si="14"/>
        <v>0</v>
      </c>
      <c r="M55" s="25">
        <f t="shared" si="14"/>
        <v>0</v>
      </c>
      <c r="N55" s="25">
        <f t="shared" si="14"/>
        <v>0</v>
      </c>
      <c r="O55" s="25">
        <f t="shared" si="14"/>
        <v>17062.23</v>
      </c>
      <c r="P55" s="25">
        <f t="shared" si="14"/>
        <v>1288.8599999999999</v>
      </c>
      <c r="Q55" s="25">
        <f t="shared" si="14"/>
        <v>0</v>
      </c>
    </row>
    <row r="56" spans="2:17" s="1" customFormat="1" ht="15" customHeight="1" x14ac:dyDescent="0.25">
      <c r="B56" s="156">
        <v>10</v>
      </c>
      <c r="C56" s="147" t="s">
        <v>6</v>
      </c>
      <c r="D56" s="30" t="s">
        <v>88</v>
      </c>
      <c r="E56" s="54">
        <v>44347</v>
      </c>
      <c r="F56" s="28">
        <v>1045.1600000000001</v>
      </c>
      <c r="G56" s="55">
        <v>873</v>
      </c>
      <c r="H56" s="54">
        <v>44356</v>
      </c>
      <c r="I56" s="28">
        <v>1045.1600000000001</v>
      </c>
      <c r="J56" s="28">
        <v>1045.1600000000001</v>
      </c>
      <c r="K56" s="17"/>
      <c r="L56" s="28"/>
      <c r="M56" s="17"/>
      <c r="N56" s="28"/>
      <c r="O56" s="15">
        <f t="shared" si="11"/>
        <v>0</v>
      </c>
      <c r="P56" s="28">
        <v>1045.1600000000001</v>
      </c>
      <c r="Q56" s="8"/>
    </row>
    <row r="57" spans="2:17" s="1" customFormat="1" x14ac:dyDescent="0.25">
      <c r="B57" s="157"/>
      <c r="C57" s="148"/>
      <c r="D57" s="30" t="s">
        <v>89</v>
      </c>
      <c r="E57" s="54">
        <v>44347</v>
      </c>
      <c r="F57" s="28">
        <v>1378.57</v>
      </c>
      <c r="G57" s="55">
        <v>874</v>
      </c>
      <c r="H57" s="54">
        <v>44356</v>
      </c>
      <c r="I57" s="28">
        <v>1378.57</v>
      </c>
      <c r="J57" s="28">
        <v>1378.57</v>
      </c>
      <c r="K57" s="17"/>
      <c r="L57" s="28"/>
      <c r="M57" s="17"/>
      <c r="N57" s="28"/>
      <c r="O57" s="15">
        <f t="shared" si="11"/>
        <v>0</v>
      </c>
      <c r="P57" s="28">
        <v>1378.57</v>
      </c>
      <c r="Q57" s="8"/>
    </row>
    <row r="58" spans="2:17" s="1" customFormat="1" x14ac:dyDescent="0.25">
      <c r="B58" s="157"/>
      <c r="C58" s="148"/>
      <c r="D58" s="30" t="s">
        <v>90</v>
      </c>
      <c r="E58" s="54">
        <v>44347</v>
      </c>
      <c r="F58" s="28">
        <v>56560.17</v>
      </c>
      <c r="G58" s="55">
        <v>875</v>
      </c>
      <c r="H58" s="54">
        <v>44356</v>
      </c>
      <c r="I58" s="28">
        <v>56560.17</v>
      </c>
      <c r="J58" s="28">
        <v>56560.17</v>
      </c>
      <c r="K58" s="17"/>
      <c r="L58" s="28"/>
      <c r="M58" s="17"/>
      <c r="N58" s="28"/>
      <c r="O58" s="15">
        <f t="shared" si="11"/>
        <v>0</v>
      </c>
      <c r="P58" s="28">
        <v>56560.17</v>
      </c>
      <c r="Q58" s="8"/>
    </row>
    <row r="59" spans="2:17" s="1" customFormat="1" x14ac:dyDescent="0.25">
      <c r="B59" s="158"/>
      <c r="C59" s="73" t="s">
        <v>5</v>
      </c>
      <c r="D59" s="23"/>
      <c r="E59" s="24"/>
      <c r="F59" s="25">
        <f>SUM(F56:F58)</f>
        <v>58983.9</v>
      </c>
      <c r="G59" s="25"/>
      <c r="H59" s="25"/>
      <c r="I59" s="25">
        <f t="shared" ref="I59:P59" si="15">SUM(I56:I58)</f>
        <v>58983.9</v>
      </c>
      <c r="J59" s="25">
        <f t="shared" si="15"/>
        <v>58983.9</v>
      </c>
      <c r="K59" s="25">
        <f t="shared" si="15"/>
        <v>0</v>
      </c>
      <c r="L59" s="25">
        <f t="shared" si="15"/>
        <v>0</v>
      </c>
      <c r="M59" s="25">
        <f t="shared" si="15"/>
        <v>0</v>
      </c>
      <c r="N59" s="25">
        <f t="shared" si="15"/>
        <v>0</v>
      </c>
      <c r="O59" s="25">
        <f t="shared" si="15"/>
        <v>0</v>
      </c>
      <c r="P59" s="25">
        <f t="shared" si="15"/>
        <v>58983.9</v>
      </c>
      <c r="Q59" s="124"/>
    </row>
    <row r="60" spans="2:17" s="1" customFormat="1" ht="16.5" customHeight="1" x14ac:dyDescent="0.25">
      <c r="B60" s="153">
        <v>11</v>
      </c>
      <c r="C60" s="145" t="s">
        <v>48</v>
      </c>
      <c r="D60" s="22">
        <v>56</v>
      </c>
      <c r="E60" s="54">
        <v>44347</v>
      </c>
      <c r="F60" s="56">
        <v>3327.97</v>
      </c>
      <c r="G60" s="55">
        <v>905</v>
      </c>
      <c r="H60" s="54">
        <v>44357</v>
      </c>
      <c r="I60" s="56">
        <v>3327.97</v>
      </c>
      <c r="J60" s="56">
        <v>3327.97</v>
      </c>
      <c r="K60" s="14"/>
      <c r="L60" s="56"/>
      <c r="M60" s="14"/>
      <c r="N60" s="14"/>
      <c r="O60" s="15">
        <f t="shared" si="11"/>
        <v>0</v>
      </c>
      <c r="P60" s="56">
        <v>3327.97</v>
      </c>
      <c r="Q60" s="8"/>
    </row>
    <row r="61" spans="2:17" s="1" customFormat="1" x14ac:dyDescent="0.25">
      <c r="B61" s="154"/>
      <c r="C61" s="146"/>
      <c r="D61" s="14"/>
      <c r="E61" s="54"/>
      <c r="F61" s="56"/>
      <c r="G61" s="67"/>
      <c r="H61" s="54"/>
      <c r="I61" s="56"/>
      <c r="J61" s="56"/>
      <c r="K61" s="14"/>
      <c r="L61" s="33"/>
      <c r="M61" s="14"/>
      <c r="N61" s="14"/>
      <c r="O61" s="15">
        <f t="shared" ref="O61:O63" si="16">F61-M61-P61</f>
        <v>0</v>
      </c>
      <c r="P61" s="56">
        <v>0</v>
      </c>
      <c r="Q61" s="8"/>
    </row>
    <row r="62" spans="2:17" s="1" customFormat="1" x14ac:dyDescent="0.25">
      <c r="B62" s="155"/>
      <c r="C62" s="134" t="s">
        <v>5</v>
      </c>
      <c r="D62" s="23"/>
      <c r="E62" s="24"/>
      <c r="F62" s="25">
        <f t="shared" ref="F62" si="17">SUM(F60:F61)</f>
        <v>3327.97</v>
      </c>
      <c r="G62" s="26"/>
      <c r="H62" s="25"/>
      <c r="I62" s="25">
        <f t="shared" ref="I62:O62" si="18">SUM(I60:I61)</f>
        <v>3327.97</v>
      </c>
      <c r="J62" s="25">
        <f t="shared" si="18"/>
        <v>3327.97</v>
      </c>
      <c r="K62" s="25">
        <f t="shared" si="18"/>
        <v>0</v>
      </c>
      <c r="L62" s="25">
        <f t="shared" si="18"/>
        <v>0</v>
      </c>
      <c r="M62" s="25">
        <f t="shared" si="18"/>
        <v>0</v>
      </c>
      <c r="N62" s="25">
        <f t="shared" si="18"/>
        <v>0</v>
      </c>
      <c r="O62" s="25">
        <f t="shared" si="18"/>
        <v>0</v>
      </c>
      <c r="P62" s="25">
        <f>SUM(P60:P61)</f>
        <v>3327.97</v>
      </c>
      <c r="Q62" s="8"/>
    </row>
    <row r="63" spans="2:17" s="1" customFormat="1" ht="15.75" hidden="1" customHeight="1" x14ac:dyDescent="0.25">
      <c r="B63" s="153">
        <v>13</v>
      </c>
      <c r="C63" s="134" t="s">
        <v>73</v>
      </c>
      <c r="D63" s="109"/>
      <c r="E63" s="54"/>
      <c r="F63" s="66"/>
      <c r="G63" s="22"/>
      <c r="H63" s="54"/>
      <c r="I63" s="66"/>
      <c r="J63" s="66"/>
      <c r="K63" s="25"/>
      <c r="L63" s="66"/>
      <c r="M63" s="25"/>
      <c r="N63" s="25"/>
      <c r="O63" s="15">
        <f t="shared" si="16"/>
        <v>0</v>
      </c>
      <c r="P63" s="66">
        <v>0</v>
      </c>
      <c r="Q63" s="8"/>
    </row>
    <row r="64" spans="2:17" s="1" customFormat="1" hidden="1" x14ac:dyDescent="0.25">
      <c r="B64" s="154"/>
      <c r="C64" s="135" t="s">
        <v>74</v>
      </c>
      <c r="D64" s="109"/>
      <c r="E64" s="54"/>
      <c r="F64" s="66"/>
      <c r="G64" s="22"/>
      <c r="H64" s="54"/>
      <c r="I64" s="66"/>
      <c r="J64" s="66"/>
      <c r="K64" s="25"/>
      <c r="L64" s="66"/>
      <c r="M64" s="25"/>
      <c r="N64" s="25"/>
      <c r="O64" s="15"/>
      <c r="P64" s="66"/>
      <c r="Q64" s="8"/>
    </row>
    <row r="65" spans="2:17" s="1" customFormat="1" hidden="1" x14ac:dyDescent="0.25">
      <c r="B65" s="155"/>
      <c r="C65" s="135" t="s">
        <v>5</v>
      </c>
      <c r="D65" s="19"/>
      <c r="E65" s="24"/>
      <c r="F65" s="25">
        <f>SUM(F63:F64)</f>
        <v>0</v>
      </c>
      <c r="G65" s="26"/>
      <c r="H65" s="25"/>
      <c r="I65" s="25">
        <f t="shared" ref="I65:P65" si="19">SUM(I63:I64)</f>
        <v>0</v>
      </c>
      <c r="J65" s="25">
        <f t="shared" si="19"/>
        <v>0</v>
      </c>
      <c r="K65" s="25">
        <f t="shared" si="19"/>
        <v>0</v>
      </c>
      <c r="L65" s="25">
        <f t="shared" si="19"/>
        <v>0</v>
      </c>
      <c r="M65" s="25">
        <f t="shared" si="19"/>
        <v>0</v>
      </c>
      <c r="N65" s="25">
        <f t="shared" si="19"/>
        <v>0</v>
      </c>
      <c r="O65" s="25">
        <f t="shared" si="19"/>
        <v>0</v>
      </c>
      <c r="P65" s="25">
        <f t="shared" si="19"/>
        <v>0</v>
      </c>
      <c r="Q65" s="8"/>
    </row>
    <row r="66" spans="2:17" s="1" customFormat="1" ht="15" hidden="1" customHeight="1" x14ac:dyDescent="0.25">
      <c r="B66" s="153">
        <v>14</v>
      </c>
      <c r="C66" s="145" t="s">
        <v>79</v>
      </c>
      <c r="D66" s="19"/>
      <c r="E66" s="54"/>
      <c r="F66" s="66"/>
      <c r="G66" s="22"/>
      <c r="H66" s="54"/>
      <c r="I66" s="66"/>
      <c r="J66" s="66"/>
      <c r="K66" s="25"/>
      <c r="L66" s="66"/>
      <c r="M66" s="25"/>
      <c r="N66" s="25"/>
      <c r="O66" s="15">
        <f t="shared" ref="O66" si="20">F66-M66-P66</f>
        <v>0</v>
      </c>
      <c r="P66" s="66">
        <v>0</v>
      </c>
      <c r="Q66" s="8"/>
    </row>
    <row r="67" spans="2:17" s="1" customFormat="1" ht="16.5" hidden="1" customHeight="1" x14ac:dyDescent="0.25">
      <c r="B67" s="154"/>
      <c r="C67" s="146"/>
      <c r="D67" s="19"/>
      <c r="E67" s="54"/>
      <c r="F67" s="66"/>
      <c r="G67" s="67"/>
      <c r="H67" s="54"/>
      <c r="I67" s="66"/>
      <c r="J67" s="66"/>
      <c r="K67" s="25"/>
      <c r="L67" s="66"/>
      <c r="M67" s="25"/>
      <c r="N67" s="25"/>
      <c r="O67" s="15"/>
      <c r="P67" s="66"/>
      <c r="Q67" s="8"/>
    </row>
    <row r="68" spans="2:17" s="1" customFormat="1" hidden="1" x14ac:dyDescent="0.25">
      <c r="B68" s="155"/>
      <c r="C68" s="73" t="s">
        <v>5</v>
      </c>
      <c r="D68" s="19"/>
      <c r="E68" s="24"/>
      <c r="F68" s="25">
        <f>SUM(F66:F67)</f>
        <v>0</v>
      </c>
      <c r="G68" s="25"/>
      <c r="H68" s="25"/>
      <c r="I68" s="25">
        <f t="shared" ref="I68:P68" si="21">SUM(I66:I67)</f>
        <v>0</v>
      </c>
      <c r="J68" s="25">
        <f t="shared" si="21"/>
        <v>0</v>
      </c>
      <c r="K68" s="25">
        <f t="shared" si="21"/>
        <v>0</v>
      </c>
      <c r="L68" s="25">
        <f t="shared" si="21"/>
        <v>0</v>
      </c>
      <c r="M68" s="25">
        <f t="shared" si="21"/>
        <v>0</v>
      </c>
      <c r="N68" s="25">
        <f t="shared" si="21"/>
        <v>0</v>
      </c>
      <c r="O68" s="25">
        <f t="shared" si="21"/>
        <v>0</v>
      </c>
      <c r="P68" s="25">
        <f t="shared" si="21"/>
        <v>0</v>
      </c>
      <c r="Q68" s="8"/>
    </row>
    <row r="69" spans="2:17" s="1" customFormat="1" ht="15" hidden="1" customHeight="1" x14ac:dyDescent="0.25">
      <c r="B69" s="153">
        <v>15</v>
      </c>
      <c r="C69" s="134" t="s">
        <v>82</v>
      </c>
      <c r="D69" s="19"/>
      <c r="E69" s="54"/>
      <c r="F69" s="15"/>
      <c r="G69" s="22"/>
      <c r="H69" s="54"/>
      <c r="I69" s="15"/>
      <c r="J69" s="15"/>
      <c r="K69" s="14"/>
      <c r="L69" s="15"/>
      <c r="M69" s="15"/>
      <c r="N69" s="14"/>
      <c r="O69" s="16">
        <f>F69-M69-P69</f>
        <v>0</v>
      </c>
      <c r="P69" s="15">
        <v>0</v>
      </c>
      <c r="Q69" s="8"/>
    </row>
    <row r="70" spans="2:17" s="1" customFormat="1" hidden="1" x14ac:dyDescent="0.25">
      <c r="B70" s="155"/>
      <c r="C70" s="73" t="s">
        <v>5</v>
      </c>
      <c r="D70" s="19"/>
      <c r="E70" s="68"/>
      <c r="F70" s="25">
        <f>SUM(F69:F69)</f>
        <v>0</v>
      </c>
      <c r="G70" s="25"/>
      <c r="H70" s="25"/>
      <c r="I70" s="25">
        <f t="shared" ref="I70:P70" si="22">SUM(I69:I69)</f>
        <v>0</v>
      </c>
      <c r="J70" s="25">
        <f t="shared" si="22"/>
        <v>0</v>
      </c>
      <c r="K70" s="25">
        <f t="shared" si="22"/>
        <v>0</v>
      </c>
      <c r="L70" s="25">
        <f t="shared" si="22"/>
        <v>0</v>
      </c>
      <c r="M70" s="25">
        <f t="shared" si="22"/>
        <v>0</v>
      </c>
      <c r="N70" s="25">
        <f t="shared" si="22"/>
        <v>0</v>
      </c>
      <c r="O70" s="25">
        <f t="shared" si="22"/>
        <v>0</v>
      </c>
      <c r="P70" s="25">
        <f t="shared" si="22"/>
        <v>0</v>
      </c>
      <c r="Q70" s="8"/>
    </row>
    <row r="71" spans="2:17" s="1" customFormat="1" x14ac:dyDescent="0.25">
      <c r="B71" s="153">
        <v>12</v>
      </c>
      <c r="C71" s="134" t="s">
        <v>30</v>
      </c>
      <c r="D71" s="19">
        <v>3549</v>
      </c>
      <c r="E71" s="54">
        <v>44347</v>
      </c>
      <c r="F71" s="66">
        <v>4153.1400000000003</v>
      </c>
      <c r="G71" s="55">
        <v>887</v>
      </c>
      <c r="H71" s="54">
        <v>44357</v>
      </c>
      <c r="I71" s="66">
        <v>4153.1400000000003</v>
      </c>
      <c r="J71" s="66">
        <v>4153.1400000000003</v>
      </c>
      <c r="K71" s="66"/>
      <c r="L71" s="66"/>
      <c r="M71" s="66"/>
      <c r="N71" s="66"/>
      <c r="O71" s="16">
        <f>F71-M71-P71</f>
        <v>0</v>
      </c>
      <c r="P71" s="66">
        <v>4153.1400000000003</v>
      </c>
      <c r="Q71" s="8"/>
    </row>
    <row r="72" spans="2:17" s="1" customFormat="1" x14ac:dyDescent="0.25">
      <c r="B72" s="155"/>
      <c r="C72" s="134" t="s">
        <v>5</v>
      </c>
      <c r="D72" s="19"/>
      <c r="E72" s="68"/>
      <c r="F72" s="25">
        <f>SUM(F71:F71)</f>
        <v>4153.1400000000003</v>
      </c>
      <c r="G72" s="26"/>
      <c r="H72" s="25"/>
      <c r="I72" s="25">
        <f t="shared" ref="I72:P72" si="23">SUM(I71:I71)</f>
        <v>4153.1400000000003</v>
      </c>
      <c r="J72" s="25">
        <f t="shared" si="23"/>
        <v>4153.1400000000003</v>
      </c>
      <c r="K72" s="25">
        <f t="shared" si="23"/>
        <v>0</v>
      </c>
      <c r="L72" s="25">
        <f t="shared" si="23"/>
        <v>0</v>
      </c>
      <c r="M72" s="25">
        <f t="shared" si="23"/>
        <v>0</v>
      </c>
      <c r="N72" s="25">
        <f t="shared" si="23"/>
        <v>0</v>
      </c>
      <c r="O72" s="25">
        <f t="shared" si="23"/>
        <v>0</v>
      </c>
      <c r="P72" s="25">
        <f t="shared" si="23"/>
        <v>4153.1400000000003</v>
      </c>
      <c r="Q72" s="8"/>
    </row>
    <row r="73" spans="2:17" s="1" customFormat="1" ht="15.75" customHeight="1" x14ac:dyDescent="0.25">
      <c r="B73" s="180">
        <v>13</v>
      </c>
      <c r="C73" s="149" t="s">
        <v>46</v>
      </c>
      <c r="D73" s="108">
        <v>1326</v>
      </c>
      <c r="E73" s="54">
        <v>44347</v>
      </c>
      <c r="F73" s="66">
        <v>141.06</v>
      </c>
      <c r="G73" s="22">
        <v>896</v>
      </c>
      <c r="H73" s="54">
        <v>44357</v>
      </c>
      <c r="I73" s="66">
        <v>141.06</v>
      </c>
      <c r="J73" s="66">
        <v>141.06</v>
      </c>
      <c r="K73" s="66"/>
      <c r="L73" s="66"/>
      <c r="M73" s="66"/>
      <c r="N73" s="66"/>
      <c r="O73" s="16">
        <f t="shared" ref="O73:O76" si="24">F73-M73-P73</f>
        <v>0</v>
      </c>
      <c r="P73" s="66">
        <v>141.06</v>
      </c>
      <c r="Q73" s="8"/>
    </row>
    <row r="74" spans="2:17" s="1" customFormat="1" ht="15.75" customHeight="1" x14ac:dyDescent="0.25">
      <c r="B74" s="181"/>
      <c r="C74" s="150"/>
      <c r="D74" s="108">
        <v>1325</v>
      </c>
      <c r="E74" s="54">
        <v>44347</v>
      </c>
      <c r="F74" s="66">
        <v>153.88999999999999</v>
      </c>
      <c r="G74" s="22">
        <v>897</v>
      </c>
      <c r="H74" s="54">
        <v>44357</v>
      </c>
      <c r="I74" s="66">
        <v>153.88999999999999</v>
      </c>
      <c r="J74" s="66">
        <v>153.88999999999999</v>
      </c>
      <c r="K74" s="66"/>
      <c r="L74" s="66"/>
      <c r="M74" s="66"/>
      <c r="N74" s="66"/>
      <c r="O74" s="16">
        <f t="shared" si="24"/>
        <v>0</v>
      </c>
      <c r="P74" s="66">
        <v>153.88999999999999</v>
      </c>
      <c r="Q74" s="8"/>
    </row>
    <row r="75" spans="2:17" s="1" customFormat="1" ht="15.75" customHeight="1" x14ac:dyDescent="0.25">
      <c r="B75" s="181"/>
      <c r="C75" s="150"/>
      <c r="D75" s="108">
        <v>1324</v>
      </c>
      <c r="E75" s="54">
        <v>44347</v>
      </c>
      <c r="F75" s="66">
        <v>109</v>
      </c>
      <c r="G75" s="22">
        <v>898</v>
      </c>
      <c r="H75" s="54">
        <v>44357</v>
      </c>
      <c r="I75" s="66">
        <v>109</v>
      </c>
      <c r="J75" s="66">
        <v>109</v>
      </c>
      <c r="K75" s="66"/>
      <c r="L75" s="66"/>
      <c r="M75" s="66"/>
      <c r="N75" s="66"/>
      <c r="O75" s="16">
        <f t="shared" si="24"/>
        <v>0</v>
      </c>
      <c r="P75" s="66">
        <v>109</v>
      </c>
      <c r="Q75" s="8"/>
    </row>
    <row r="76" spans="2:17" s="1" customFormat="1" ht="15.75" customHeight="1" x14ac:dyDescent="0.25">
      <c r="B76" s="181"/>
      <c r="C76" s="150"/>
      <c r="D76" s="108">
        <v>1327</v>
      </c>
      <c r="E76" s="54">
        <v>44347</v>
      </c>
      <c r="F76" s="66">
        <v>769.44</v>
      </c>
      <c r="G76" s="22">
        <v>899</v>
      </c>
      <c r="H76" s="54">
        <v>44357</v>
      </c>
      <c r="I76" s="66">
        <v>769.44</v>
      </c>
      <c r="J76" s="66">
        <v>769.44</v>
      </c>
      <c r="K76" s="66"/>
      <c r="L76" s="66"/>
      <c r="M76" s="66"/>
      <c r="N76" s="66"/>
      <c r="O76" s="16">
        <f t="shared" si="24"/>
        <v>0</v>
      </c>
      <c r="P76" s="66">
        <v>769.44</v>
      </c>
      <c r="Q76" s="8"/>
    </row>
    <row r="77" spans="2:17" s="1" customFormat="1" x14ac:dyDescent="0.25">
      <c r="B77" s="154"/>
      <c r="C77" s="134" t="s">
        <v>5</v>
      </c>
      <c r="D77" s="19"/>
      <c r="E77" s="68"/>
      <c r="F77" s="25">
        <f>SUM(F73:F76)</f>
        <v>1173.3900000000001</v>
      </c>
      <c r="G77" s="26"/>
      <c r="H77" s="25"/>
      <c r="I77" s="25">
        <f t="shared" ref="I77:P77" si="25">SUM(I73:I76)</f>
        <v>1173.3900000000001</v>
      </c>
      <c r="J77" s="25">
        <f t="shared" si="25"/>
        <v>1173.3900000000001</v>
      </c>
      <c r="K77" s="25">
        <f t="shared" si="25"/>
        <v>0</v>
      </c>
      <c r="L77" s="25">
        <f t="shared" si="25"/>
        <v>0</v>
      </c>
      <c r="M77" s="25">
        <f t="shared" si="25"/>
        <v>0</v>
      </c>
      <c r="N77" s="25">
        <f t="shared" si="25"/>
        <v>0</v>
      </c>
      <c r="O77" s="25">
        <f t="shared" si="25"/>
        <v>0</v>
      </c>
      <c r="P77" s="25">
        <f t="shared" si="25"/>
        <v>1173.3900000000001</v>
      </c>
      <c r="Q77" s="104"/>
    </row>
    <row r="78" spans="2:17" s="1" customFormat="1" x14ac:dyDescent="0.25">
      <c r="B78" s="153">
        <v>14</v>
      </c>
      <c r="C78" s="151" t="s">
        <v>23</v>
      </c>
      <c r="D78" s="113" t="s">
        <v>92</v>
      </c>
      <c r="E78" s="54">
        <v>44347</v>
      </c>
      <c r="F78" s="56">
        <v>10883.71</v>
      </c>
      <c r="G78" s="55">
        <v>891</v>
      </c>
      <c r="H78" s="54">
        <v>44357</v>
      </c>
      <c r="I78" s="56">
        <v>10883.71</v>
      </c>
      <c r="J78" s="56">
        <v>10883.71</v>
      </c>
      <c r="K78" s="66"/>
      <c r="L78" s="56"/>
      <c r="M78" s="66"/>
      <c r="N78" s="66"/>
      <c r="O78" s="16">
        <f>F78-M78-P78</f>
        <v>0</v>
      </c>
      <c r="P78" s="56">
        <v>10883.71</v>
      </c>
      <c r="Q78" s="104"/>
    </row>
    <row r="79" spans="2:17" s="1" customFormat="1" hidden="1" x14ac:dyDescent="0.25">
      <c r="B79" s="154"/>
      <c r="C79" s="152"/>
      <c r="D79" s="113"/>
      <c r="E79" s="54"/>
      <c r="F79" s="56"/>
      <c r="G79" s="22"/>
      <c r="H79" s="54"/>
      <c r="I79" s="56"/>
      <c r="J79" s="56"/>
      <c r="K79" s="66"/>
      <c r="L79" s="56"/>
      <c r="M79" s="66"/>
      <c r="N79" s="66"/>
      <c r="O79" s="16"/>
      <c r="P79" s="56">
        <v>0</v>
      </c>
      <c r="Q79" s="104"/>
    </row>
    <row r="80" spans="2:17" s="1" customFormat="1" x14ac:dyDescent="0.25">
      <c r="B80" s="155"/>
      <c r="C80" s="114" t="s">
        <v>5</v>
      </c>
      <c r="D80" s="19"/>
      <c r="E80" s="68"/>
      <c r="F80" s="25">
        <f>SUM(F78:F79)</f>
        <v>10883.71</v>
      </c>
      <c r="G80" s="26"/>
      <c r="H80" s="25"/>
      <c r="I80" s="25">
        <f t="shared" ref="I80:P80" si="26">SUM(I78:I79)</f>
        <v>10883.71</v>
      </c>
      <c r="J80" s="25">
        <f t="shared" si="26"/>
        <v>10883.71</v>
      </c>
      <c r="K80" s="25">
        <f t="shared" si="26"/>
        <v>0</v>
      </c>
      <c r="L80" s="25">
        <f t="shared" si="26"/>
        <v>0</v>
      </c>
      <c r="M80" s="25">
        <f t="shared" si="26"/>
        <v>0</v>
      </c>
      <c r="N80" s="25">
        <f t="shared" si="26"/>
        <v>0</v>
      </c>
      <c r="O80" s="25">
        <f t="shared" si="26"/>
        <v>0</v>
      </c>
      <c r="P80" s="25">
        <f t="shared" si="26"/>
        <v>10883.71</v>
      </c>
      <c r="Q80" s="8"/>
    </row>
    <row r="81" spans="2:17" s="1" customFormat="1" x14ac:dyDescent="0.25">
      <c r="B81" s="153">
        <v>15</v>
      </c>
      <c r="C81" s="134" t="s">
        <v>39</v>
      </c>
      <c r="D81" s="19">
        <v>1703</v>
      </c>
      <c r="E81" s="54">
        <v>44316</v>
      </c>
      <c r="F81" s="66">
        <v>314.06</v>
      </c>
      <c r="G81" s="22">
        <v>858</v>
      </c>
      <c r="H81" s="54">
        <v>44330</v>
      </c>
      <c r="I81" s="66">
        <v>314.06</v>
      </c>
      <c r="J81" s="66"/>
      <c r="K81" s="66"/>
      <c r="L81" s="66">
        <v>314.06</v>
      </c>
      <c r="M81" s="66"/>
      <c r="N81" s="66"/>
      <c r="O81" s="16">
        <f>F81-M81-P81</f>
        <v>314.06</v>
      </c>
      <c r="P81" s="66">
        <v>0</v>
      </c>
      <c r="Q81" s="8"/>
    </row>
    <row r="82" spans="2:17" s="1" customFormat="1" x14ac:dyDescent="0.25">
      <c r="B82" s="155"/>
      <c r="C82" s="73" t="s">
        <v>5</v>
      </c>
      <c r="D82" s="19"/>
      <c r="E82" s="68"/>
      <c r="F82" s="25">
        <f>SUM(F81:F81)</f>
        <v>314.06</v>
      </c>
      <c r="G82" s="25"/>
      <c r="H82" s="25"/>
      <c r="I82" s="25">
        <f t="shared" ref="I82:P82" si="27">SUM(I81:I81)</f>
        <v>314.06</v>
      </c>
      <c r="J82" s="25">
        <f t="shared" si="27"/>
        <v>0</v>
      </c>
      <c r="K82" s="25">
        <f t="shared" si="27"/>
        <v>0</v>
      </c>
      <c r="L82" s="25">
        <f t="shared" si="27"/>
        <v>314.06</v>
      </c>
      <c r="M82" s="25">
        <f t="shared" si="27"/>
        <v>0</v>
      </c>
      <c r="N82" s="25">
        <f t="shared" si="27"/>
        <v>0</v>
      </c>
      <c r="O82" s="25">
        <f t="shared" si="27"/>
        <v>314.06</v>
      </c>
      <c r="P82" s="25">
        <f t="shared" si="27"/>
        <v>0</v>
      </c>
      <c r="Q82" s="8"/>
    </row>
    <row r="83" spans="2:17" s="1" customFormat="1" x14ac:dyDescent="0.25">
      <c r="B83" s="153">
        <v>16</v>
      </c>
      <c r="C83" s="134" t="s">
        <v>24</v>
      </c>
      <c r="D83" s="19">
        <v>23521</v>
      </c>
      <c r="E83" s="54">
        <v>44347</v>
      </c>
      <c r="F83" s="66">
        <v>263.5</v>
      </c>
      <c r="G83" s="22">
        <v>890</v>
      </c>
      <c r="H83" s="54">
        <v>44357</v>
      </c>
      <c r="I83" s="66">
        <v>263.5</v>
      </c>
      <c r="J83" s="66">
        <v>263.5</v>
      </c>
      <c r="K83" s="66"/>
      <c r="L83" s="66"/>
      <c r="M83" s="66"/>
      <c r="N83" s="66"/>
      <c r="O83" s="16">
        <f t="shared" ref="O83" si="28">F83-M83-P83</f>
        <v>0</v>
      </c>
      <c r="P83" s="66">
        <v>263.5</v>
      </c>
      <c r="Q83" s="8"/>
    </row>
    <row r="84" spans="2:17" s="1" customFormat="1" x14ac:dyDescent="0.25">
      <c r="B84" s="155"/>
      <c r="C84" s="73" t="s">
        <v>5</v>
      </c>
      <c r="D84" s="19"/>
      <c r="E84" s="68"/>
      <c r="F84" s="25">
        <f>SUM(F83:F83)</f>
        <v>263.5</v>
      </c>
      <c r="G84" s="25"/>
      <c r="H84" s="25"/>
      <c r="I84" s="25">
        <f t="shared" ref="I84:P84" si="29">SUM(I83:I83)</f>
        <v>263.5</v>
      </c>
      <c r="J84" s="25">
        <f t="shared" si="29"/>
        <v>263.5</v>
      </c>
      <c r="K84" s="25">
        <f t="shared" si="29"/>
        <v>0</v>
      </c>
      <c r="L84" s="25">
        <f t="shared" si="29"/>
        <v>0</v>
      </c>
      <c r="M84" s="25">
        <f t="shared" si="29"/>
        <v>0</v>
      </c>
      <c r="N84" s="25">
        <f t="shared" si="29"/>
        <v>0</v>
      </c>
      <c r="O84" s="25">
        <f t="shared" si="29"/>
        <v>0</v>
      </c>
      <c r="P84" s="25">
        <f t="shared" si="29"/>
        <v>263.5</v>
      </c>
      <c r="Q84" s="8"/>
    </row>
    <row r="85" spans="2:17" s="1" customFormat="1" ht="18" hidden="1" customHeight="1" x14ac:dyDescent="0.25">
      <c r="B85" s="153">
        <v>17</v>
      </c>
      <c r="C85" s="134" t="s">
        <v>36</v>
      </c>
      <c r="D85" s="19"/>
      <c r="E85" s="54"/>
      <c r="F85" s="66"/>
      <c r="G85" s="55"/>
      <c r="H85" s="54"/>
      <c r="I85" s="66"/>
      <c r="J85" s="66"/>
      <c r="K85" s="25"/>
      <c r="L85" s="66"/>
      <c r="M85" s="25"/>
      <c r="N85" s="25"/>
      <c r="O85" s="16"/>
      <c r="P85" s="66">
        <v>0</v>
      </c>
      <c r="Q85" s="8"/>
    </row>
    <row r="86" spans="2:17" s="1" customFormat="1" ht="15" hidden="1" customHeight="1" x14ac:dyDescent="0.25">
      <c r="B86" s="155"/>
      <c r="C86" s="73" t="s">
        <v>5</v>
      </c>
      <c r="D86" s="19"/>
      <c r="E86" s="68"/>
      <c r="F86" s="25">
        <f>SUM(F85:F85)</f>
        <v>0</v>
      </c>
      <c r="G86" s="26"/>
      <c r="H86" s="25"/>
      <c r="I86" s="25">
        <f t="shared" ref="I86:P86" si="30">SUM(I85:I85)</f>
        <v>0</v>
      </c>
      <c r="J86" s="25">
        <f t="shared" si="30"/>
        <v>0</v>
      </c>
      <c r="K86" s="25">
        <f t="shared" si="30"/>
        <v>0</v>
      </c>
      <c r="L86" s="25">
        <f t="shared" si="30"/>
        <v>0</v>
      </c>
      <c r="M86" s="25">
        <f t="shared" si="30"/>
        <v>0</v>
      </c>
      <c r="N86" s="25">
        <f t="shared" si="30"/>
        <v>0</v>
      </c>
      <c r="O86" s="25">
        <f t="shared" si="30"/>
        <v>0</v>
      </c>
      <c r="P86" s="25">
        <f t="shared" si="30"/>
        <v>0</v>
      </c>
      <c r="Q86" s="8"/>
    </row>
    <row r="87" spans="2:17" s="1" customFormat="1" x14ac:dyDescent="0.25">
      <c r="B87" s="153">
        <v>17</v>
      </c>
      <c r="C87" s="145" t="s">
        <v>25</v>
      </c>
      <c r="D87" s="53" t="s">
        <v>83</v>
      </c>
      <c r="E87" s="54">
        <v>44315</v>
      </c>
      <c r="F87" s="66">
        <v>263.5</v>
      </c>
      <c r="G87" s="22">
        <v>852</v>
      </c>
      <c r="H87" s="54">
        <v>44329</v>
      </c>
      <c r="I87" s="66">
        <v>263.5</v>
      </c>
      <c r="J87" s="66"/>
      <c r="K87" s="25"/>
      <c r="L87" s="66">
        <v>263.5</v>
      </c>
      <c r="M87" s="25"/>
      <c r="N87" s="25"/>
      <c r="O87" s="16">
        <f t="shared" ref="O87:O88" si="31">F87-M87-P87</f>
        <v>263.5</v>
      </c>
      <c r="P87" s="66">
        <v>0</v>
      </c>
      <c r="Q87" s="8"/>
    </row>
    <row r="88" spans="2:17" s="1" customFormat="1" x14ac:dyDescent="0.25">
      <c r="B88" s="154"/>
      <c r="C88" s="146"/>
      <c r="D88" s="53" t="s">
        <v>93</v>
      </c>
      <c r="E88" s="54">
        <v>44347</v>
      </c>
      <c r="F88" s="66">
        <v>263.5</v>
      </c>
      <c r="G88" s="55">
        <v>904</v>
      </c>
      <c r="H88" s="54">
        <v>44357</v>
      </c>
      <c r="I88" s="66">
        <v>263.5</v>
      </c>
      <c r="J88" s="66">
        <v>263.5</v>
      </c>
      <c r="K88" s="25"/>
      <c r="L88" s="66"/>
      <c r="M88" s="25"/>
      <c r="N88" s="25"/>
      <c r="O88" s="16">
        <f t="shared" si="31"/>
        <v>0</v>
      </c>
      <c r="P88" s="66">
        <v>263.5</v>
      </c>
      <c r="Q88" s="8"/>
    </row>
    <row r="89" spans="2:17" s="1" customFormat="1" x14ac:dyDescent="0.25">
      <c r="B89" s="155"/>
      <c r="C89" s="73" t="s">
        <v>5</v>
      </c>
      <c r="D89" s="19"/>
      <c r="E89" s="68"/>
      <c r="F89" s="25">
        <f>SUM(F87:F88)</f>
        <v>527</v>
      </c>
      <c r="G89" s="25"/>
      <c r="H89" s="25"/>
      <c r="I89" s="25">
        <f t="shared" ref="I89:P89" si="32">SUM(I87:I88)</f>
        <v>527</v>
      </c>
      <c r="J89" s="25">
        <f t="shared" si="32"/>
        <v>263.5</v>
      </c>
      <c r="K89" s="25">
        <f t="shared" si="32"/>
        <v>0</v>
      </c>
      <c r="L89" s="25">
        <f t="shared" si="32"/>
        <v>263.5</v>
      </c>
      <c r="M89" s="25">
        <f t="shared" si="32"/>
        <v>0</v>
      </c>
      <c r="N89" s="25">
        <f t="shared" si="32"/>
        <v>0</v>
      </c>
      <c r="O89" s="25">
        <f t="shared" si="32"/>
        <v>263.5</v>
      </c>
      <c r="P89" s="25">
        <f t="shared" si="32"/>
        <v>263.5</v>
      </c>
      <c r="Q89" s="8"/>
    </row>
    <row r="90" spans="2:17" s="1" customFormat="1" ht="17.25" customHeight="1" x14ac:dyDescent="0.25">
      <c r="B90" s="153">
        <v>18</v>
      </c>
      <c r="C90" s="145" t="s">
        <v>76</v>
      </c>
      <c r="D90" s="19">
        <v>499</v>
      </c>
      <c r="E90" s="54">
        <v>44347</v>
      </c>
      <c r="F90" s="60">
        <v>7495.33</v>
      </c>
      <c r="G90" s="67">
        <v>892</v>
      </c>
      <c r="H90" s="54">
        <v>44357</v>
      </c>
      <c r="I90" s="60">
        <v>7495.33</v>
      </c>
      <c r="J90" s="60">
        <v>7495.33</v>
      </c>
      <c r="K90" s="25"/>
      <c r="L90" s="60"/>
      <c r="M90" s="25"/>
      <c r="N90" s="25"/>
      <c r="O90" s="16">
        <f t="shared" ref="O90" si="33">F90-M90-P90</f>
        <v>0</v>
      </c>
      <c r="P90" s="60">
        <v>7495.33</v>
      </c>
      <c r="Q90" s="8"/>
    </row>
    <row r="91" spans="2:17" s="1" customFormat="1" ht="15" hidden="1" customHeight="1" x14ac:dyDescent="0.25">
      <c r="B91" s="154"/>
      <c r="C91" s="146"/>
      <c r="D91" s="19"/>
      <c r="E91" s="54"/>
      <c r="F91" s="60"/>
      <c r="G91" s="55"/>
      <c r="H91" s="54"/>
      <c r="I91" s="60"/>
      <c r="J91" s="60"/>
      <c r="K91" s="25"/>
      <c r="L91" s="25"/>
      <c r="M91" s="25"/>
      <c r="N91" s="25"/>
      <c r="O91" s="15"/>
      <c r="P91" s="60"/>
      <c r="Q91" s="8"/>
    </row>
    <row r="92" spans="2:17" s="1" customFormat="1" x14ac:dyDescent="0.25">
      <c r="B92" s="155"/>
      <c r="C92" s="73" t="s">
        <v>5</v>
      </c>
      <c r="D92" s="19"/>
      <c r="E92" s="68"/>
      <c r="F92" s="25">
        <f>SUM(F90:F91)</f>
        <v>7495.33</v>
      </c>
      <c r="G92" s="26"/>
      <c r="H92" s="25"/>
      <c r="I92" s="25">
        <f t="shared" ref="I92:P92" si="34">SUM(I90:I91)</f>
        <v>7495.33</v>
      </c>
      <c r="J92" s="25">
        <f t="shared" si="34"/>
        <v>7495.33</v>
      </c>
      <c r="K92" s="25">
        <f t="shared" si="34"/>
        <v>0</v>
      </c>
      <c r="L92" s="25">
        <f t="shared" si="34"/>
        <v>0</v>
      </c>
      <c r="M92" s="25">
        <f t="shared" si="34"/>
        <v>0</v>
      </c>
      <c r="N92" s="25">
        <f t="shared" si="34"/>
        <v>0</v>
      </c>
      <c r="O92" s="25">
        <f t="shared" si="34"/>
        <v>0</v>
      </c>
      <c r="P92" s="25">
        <f t="shared" si="34"/>
        <v>7495.33</v>
      </c>
      <c r="Q92" s="8"/>
    </row>
    <row r="93" spans="2:17" s="1" customFormat="1" ht="16.5" customHeight="1" x14ac:dyDescent="0.25">
      <c r="B93" s="153">
        <v>19</v>
      </c>
      <c r="C93" s="121" t="s">
        <v>35</v>
      </c>
      <c r="D93" s="19">
        <v>888</v>
      </c>
      <c r="E93" s="54">
        <v>44347</v>
      </c>
      <c r="F93" s="66">
        <v>2112.3200000000002</v>
      </c>
      <c r="G93" s="22">
        <v>888</v>
      </c>
      <c r="H93" s="54">
        <v>44357</v>
      </c>
      <c r="I93" s="66">
        <v>2112.3200000000002</v>
      </c>
      <c r="J93" s="66">
        <v>2112.3200000000002</v>
      </c>
      <c r="K93" s="25"/>
      <c r="L93" s="66"/>
      <c r="M93" s="25"/>
      <c r="N93" s="25"/>
      <c r="O93" s="16">
        <f t="shared" ref="O93:O95" si="35">F93-M93-P93</f>
        <v>0</v>
      </c>
      <c r="P93" s="66">
        <v>2112.3200000000002</v>
      </c>
      <c r="Q93" s="8"/>
    </row>
    <row r="94" spans="2:17" s="1" customFormat="1" x14ac:dyDescent="0.25">
      <c r="B94" s="155"/>
      <c r="C94" s="73" t="s">
        <v>5</v>
      </c>
      <c r="D94" s="19" t="s">
        <v>78</v>
      </c>
      <c r="E94" s="68"/>
      <c r="F94" s="25">
        <f t="shared" ref="F94:L94" si="36">SUM(F93:F93)</f>
        <v>2112.3200000000002</v>
      </c>
      <c r="G94" s="25"/>
      <c r="H94" s="25"/>
      <c r="I94" s="25">
        <f t="shared" si="36"/>
        <v>2112.3200000000002</v>
      </c>
      <c r="J94" s="25">
        <f t="shared" si="36"/>
        <v>2112.3200000000002</v>
      </c>
      <c r="K94" s="25">
        <f t="shared" si="36"/>
        <v>0</v>
      </c>
      <c r="L94" s="25">
        <f t="shared" si="36"/>
        <v>0</v>
      </c>
      <c r="M94" s="25">
        <f t="shared" ref="M94:O94" si="37">SUM(M93:M93)</f>
        <v>0</v>
      </c>
      <c r="N94" s="25">
        <f t="shared" si="37"/>
        <v>0</v>
      </c>
      <c r="O94" s="25">
        <f t="shared" si="37"/>
        <v>0</v>
      </c>
      <c r="P94" s="25">
        <f>SUM(P93:P93)</f>
        <v>2112.3200000000002</v>
      </c>
      <c r="Q94" s="25"/>
    </row>
    <row r="95" spans="2:17" s="1" customFormat="1" x14ac:dyDescent="0.25">
      <c r="B95" s="153">
        <v>20</v>
      </c>
      <c r="C95" s="134" t="s">
        <v>43</v>
      </c>
      <c r="D95" s="53" t="s">
        <v>91</v>
      </c>
      <c r="E95" s="54">
        <v>44347</v>
      </c>
      <c r="F95" s="16">
        <v>5790.29</v>
      </c>
      <c r="G95" s="55">
        <v>876</v>
      </c>
      <c r="H95" s="54">
        <v>44356</v>
      </c>
      <c r="I95" s="16">
        <v>5790.29</v>
      </c>
      <c r="J95" s="16">
        <v>5790.29</v>
      </c>
      <c r="K95" s="19"/>
      <c r="L95" s="16"/>
      <c r="M95" s="19"/>
      <c r="N95" s="19"/>
      <c r="O95" s="16">
        <f t="shared" si="35"/>
        <v>0</v>
      </c>
      <c r="P95" s="16">
        <v>5790.29</v>
      </c>
      <c r="Q95" s="8"/>
    </row>
    <row r="96" spans="2:17" s="1" customFormat="1" x14ac:dyDescent="0.25">
      <c r="B96" s="155"/>
      <c r="C96" s="73" t="s">
        <v>5</v>
      </c>
      <c r="D96" s="19"/>
      <c r="E96" s="35"/>
      <c r="F96" s="37">
        <f>SUM(F95:F95)</f>
        <v>5790.29</v>
      </c>
      <c r="G96" s="36"/>
      <c r="H96" s="37"/>
      <c r="I96" s="37">
        <f t="shared" ref="I96:P96" si="38">SUM(I95:I95)</f>
        <v>5790.29</v>
      </c>
      <c r="J96" s="37">
        <f t="shared" si="38"/>
        <v>5790.29</v>
      </c>
      <c r="K96" s="37">
        <f t="shared" si="38"/>
        <v>0</v>
      </c>
      <c r="L96" s="37">
        <f t="shared" si="38"/>
        <v>0</v>
      </c>
      <c r="M96" s="37">
        <f>SUM(M95:M95)</f>
        <v>0</v>
      </c>
      <c r="N96" s="37">
        <f t="shared" si="38"/>
        <v>0</v>
      </c>
      <c r="O96" s="37">
        <f t="shared" si="38"/>
        <v>0</v>
      </c>
      <c r="P96" s="37">
        <f t="shared" si="38"/>
        <v>5790.29</v>
      </c>
      <c r="Q96" s="8"/>
    </row>
    <row r="97" spans="2:17" s="1" customFormat="1" ht="15" hidden="1" customHeight="1" x14ac:dyDescent="0.25">
      <c r="B97" s="153">
        <v>21</v>
      </c>
      <c r="C97" s="78" t="s">
        <v>51</v>
      </c>
      <c r="D97" s="53"/>
      <c r="E97" s="54"/>
      <c r="F97" s="16"/>
      <c r="G97" s="22"/>
      <c r="H97" s="54"/>
      <c r="I97" s="16"/>
      <c r="J97" s="16"/>
      <c r="K97" s="16"/>
      <c r="L97" s="16"/>
      <c r="M97" s="16"/>
      <c r="N97" s="16"/>
      <c r="O97" s="16">
        <f t="shared" ref="O97" si="39">F97-M97-P97</f>
        <v>0</v>
      </c>
      <c r="P97" s="16">
        <v>0</v>
      </c>
      <c r="Q97" s="8"/>
    </row>
    <row r="98" spans="2:17" s="1" customFormat="1" ht="15" hidden="1" customHeight="1" x14ac:dyDescent="0.25">
      <c r="B98" s="154"/>
      <c r="C98" s="79" t="s">
        <v>50</v>
      </c>
      <c r="D98" s="19"/>
      <c r="E98" s="35"/>
      <c r="F98" s="16"/>
      <c r="G98" s="27"/>
      <c r="H98" s="16"/>
      <c r="I98" s="16"/>
      <c r="J98" s="16"/>
      <c r="K98" s="16"/>
      <c r="L98" s="16"/>
      <c r="M98" s="16"/>
      <c r="N98" s="16"/>
      <c r="O98" s="15"/>
      <c r="P98" s="16"/>
      <c r="Q98" s="8"/>
    </row>
    <row r="99" spans="2:17" s="1" customFormat="1" ht="15" hidden="1" customHeight="1" x14ac:dyDescent="0.25">
      <c r="B99" s="155"/>
      <c r="C99" s="73" t="s">
        <v>5</v>
      </c>
      <c r="D99" s="19"/>
      <c r="E99" s="35"/>
      <c r="F99" s="37">
        <f>SUM(F97:F98)</f>
        <v>0</v>
      </c>
      <c r="G99" s="36"/>
      <c r="H99" s="37"/>
      <c r="I99" s="37">
        <f t="shared" ref="I99:P99" si="40">SUM(I97:I98)</f>
        <v>0</v>
      </c>
      <c r="J99" s="37">
        <f t="shared" si="40"/>
        <v>0</v>
      </c>
      <c r="K99" s="37">
        <f t="shared" si="40"/>
        <v>0</v>
      </c>
      <c r="L99" s="37">
        <f t="shared" si="40"/>
        <v>0</v>
      </c>
      <c r="M99" s="37">
        <f t="shared" si="40"/>
        <v>0</v>
      </c>
      <c r="N99" s="37">
        <f t="shared" si="40"/>
        <v>0</v>
      </c>
      <c r="O99" s="37">
        <f t="shared" si="40"/>
        <v>0</v>
      </c>
      <c r="P99" s="37">
        <f t="shared" si="40"/>
        <v>0</v>
      </c>
      <c r="Q99" s="8"/>
    </row>
    <row r="100" spans="2:17" s="1" customFormat="1" ht="18" customHeight="1" x14ac:dyDescent="0.25">
      <c r="B100" s="153">
        <v>21</v>
      </c>
      <c r="C100" s="134" t="s">
        <v>52</v>
      </c>
      <c r="D100" s="74">
        <v>12617</v>
      </c>
      <c r="E100" s="54">
        <v>44347</v>
      </c>
      <c r="F100" s="57">
        <v>564.25</v>
      </c>
      <c r="G100" s="22">
        <v>872</v>
      </c>
      <c r="H100" s="54">
        <v>44356</v>
      </c>
      <c r="I100" s="57">
        <v>564.25</v>
      </c>
      <c r="J100" s="57">
        <v>564.25</v>
      </c>
      <c r="K100" s="57"/>
      <c r="L100" s="57"/>
      <c r="M100" s="57"/>
      <c r="N100" s="57"/>
      <c r="O100" s="16">
        <f t="shared" ref="O100" si="41">F100-M100-P100</f>
        <v>0</v>
      </c>
      <c r="P100" s="57">
        <v>564.25</v>
      </c>
      <c r="Q100" s="8"/>
    </row>
    <row r="101" spans="2:17" s="1" customFormat="1" ht="15" customHeight="1" x14ac:dyDescent="0.25">
      <c r="B101" s="154"/>
      <c r="C101" s="135" t="s">
        <v>28</v>
      </c>
      <c r="D101" s="74"/>
      <c r="E101" s="54"/>
      <c r="F101" s="57"/>
      <c r="G101" s="103"/>
      <c r="H101" s="54"/>
      <c r="I101" s="57"/>
      <c r="J101" s="57"/>
      <c r="K101" s="57"/>
      <c r="L101" s="57"/>
      <c r="M101" s="57"/>
      <c r="N101" s="57"/>
      <c r="O101" s="16"/>
      <c r="P101" s="57"/>
      <c r="Q101" s="8"/>
    </row>
    <row r="102" spans="2:17" s="1" customFormat="1" ht="15" customHeight="1" x14ac:dyDescent="0.25">
      <c r="B102" s="155"/>
      <c r="C102" s="135" t="s">
        <v>5</v>
      </c>
      <c r="D102" s="19"/>
      <c r="E102" s="35"/>
      <c r="F102" s="37">
        <f>SUM(F100:F101)</f>
        <v>564.25</v>
      </c>
      <c r="G102" s="36"/>
      <c r="H102" s="37"/>
      <c r="I102" s="37">
        <f t="shared" ref="I102:O102" si="42">SUM(I100:I101)</f>
        <v>564.25</v>
      </c>
      <c r="J102" s="37">
        <f t="shared" si="42"/>
        <v>564.25</v>
      </c>
      <c r="K102" s="37">
        <f t="shared" si="42"/>
        <v>0</v>
      </c>
      <c r="L102" s="37">
        <f t="shared" si="42"/>
        <v>0</v>
      </c>
      <c r="M102" s="37">
        <f t="shared" si="42"/>
        <v>0</v>
      </c>
      <c r="N102" s="37">
        <f t="shared" si="42"/>
        <v>0</v>
      </c>
      <c r="O102" s="37">
        <f t="shared" si="42"/>
        <v>0</v>
      </c>
      <c r="P102" s="37">
        <f>SUM(P100:P101)</f>
        <v>564.25</v>
      </c>
      <c r="Q102" s="8"/>
    </row>
    <row r="103" spans="2:17" s="1" customFormat="1" ht="18" customHeight="1" x14ac:dyDescent="0.25">
      <c r="B103" s="123">
        <v>22</v>
      </c>
      <c r="C103" s="131" t="s">
        <v>47</v>
      </c>
      <c r="D103" s="17">
        <v>538</v>
      </c>
      <c r="E103" s="54">
        <v>44347</v>
      </c>
      <c r="F103" s="15">
        <v>314.06</v>
      </c>
      <c r="G103" s="22">
        <v>871</v>
      </c>
      <c r="H103" s="54">
        <v>44356</v>
      </c>
      <c r="I103" s="15">
        <v>314.06</v>
      </c>
      <c r="J103" s="15">
        <v>314.06</v>
      </c>
      <c r="K103" s="15"/>
      <c r="L103" s="15"/>
      <c r="M103" s="15"/>
      <c r="N103" s="15"/>
      <c r="O103" s="16">
        <f t="shared" ref="O103" si="43">F103-M103-P103</f>
        <v>0</v>
      </c>
      <c r="P103" s="15">
        <v>314.06</v>
      </c>
      <c r="Q103" s="8"/>
    </row>
    <row r="104" spans="2:17" s="1" customFormat="1" ht="15" customHeight="1" x14ac:dyDescent="0.25">
      <c r="B104" s="120"/>
      <c r="C104" s="73" t="s">
        <v>5</v>
      </c>
      <c r="D104" s="19"/>
      <c r="E104" s="35"/>
      <c r="F104" s="37">
        <f>SUM(F103:F103)</f>
        <v>314.06</v>
      </c>
      <c r="G104" s="36"/>
      <c r="H104" s="37"/>
      <c r="I104" s="37">
        <f t="shared" ref="I104:P104" si="44">SUM(I103:I103)</f>
        <v>314.06</v>
      </c>
      <c r="J104" s="37">
        <f t="shared" si="44"/>
        <v>314.06</v>
      </c>
      <c r="K104" s="37">
        <f t="shared" si="44"/>
        <v>0</v>
      </c>
      <c r="L104" s="37">
        <f t="shared" si="44"/>
        <v>0</v>
      </c>
      <c r="M104" s="37">
        <f t="shared" si="44"/>
        <v>0</v>
      </c>
      <c r="N104" s="37">
        <f t="shared" si="44"/>
        <v>0</v>
      </c>
      <c r="O104" s="37">
        <f t="shared" si="44"/>
        <v>0</v>
      </c>
      <c r="P104" s="37">
        <f t="shared" si="44"/>
        <v>314.06</v>
      </c>
      <c r="Q104" s="8"/>
    </row>
    <row r="105" spans="2:17" s="1" customFormat="1" ht="15" customHeight="1" x14ac:dyDescent="0.25">
      <c r="B105" s="153">
        <v>23</v>
      </c>
      <c r="C105" s="134" t="s">
        <v>41</v>
      </c>
      <c r="D105" s="53" t="s">
        <v>87</v>
      </c>
      <c r="E105" s="54">
        <v>44347</v>
      </c>
      <c r="F105" s="57">
        <v>4033.4</v>
      </c>
      <c r="G105" s="22">
        <v>861</v>
      </c>
      <c r="H105" s="54">
        <v>44351</v>
      </c>
      <c r="I105" s="57">
        <v>4033.4</v>
      </c>
      <c r="J105" s="57">
        <v>4033.4</v>
      </c>
      <c r="K105" s="37"/>
      <c r="L105" s="57"/>
      <c r="M105" s="37"/>
      <c r="N105" s="37"/>
      <c r="O105" s="16">
        <f t="shared" ref="O105" si="45">F105-M105-P105</f>
        <v>4033.4</v>
      </c>
      <c r="P105" s="57">
        <v>0</v>
      </c>
      <c r="Q105" s="8"/>
    </row>
    <row r="106" spans="2:17" s="1" customFormat="1" ht="15" customHeight="1" x14ac:dyDescent="0.25">
      <c r="B106" s="155"/>
      <c r="C106" s="73" t="s">
        <v>5</v>
      </c>
      <c r="D106" s="19"/>
      <c r="E106" s="35"/>
      <c r="F106" s="58">
        <f>SUM(F105:F105)</f>
        <v>4033.4</v>
      </c>
      <c r="G106" s="59"/>
      <c r="H106" s="58"/>
      <c r="I106" s="58">
        <f>SUM(I105:I105)</f>
        <v>4033.4</v>
      </c>
      <c r="J106" s="58">
        <f>SUM(J105:J105)</f>
        <v>4033.4</v>
      </c>
      <c r="K106" s="58"/>
      <c r="L106" s="58">
        <f>SUM(L105:L105)</f>
        <v>0</v>
      </c>
      <c r="M106" s="58"/>
      <c r="N106" s="58"/>
      <c r="O106" s="130">
        <f>F106-M106-P106</f>
        <v>4033.4</v>
      </c>
      <c r="P106" s="58">
        <f>SUM(P105:P105)</f>
        <v>0</v>
      </c>
      <c r="Q106" s="8"/>
    </row>
    <row r="107" spans="2:17" s="1" customFormat="1" ht="15" customHeight="1" x14ac:dyDescent="0.25">
      <c r="B107" s="153">
        <v>24</v>
      </c>
      <c r="C107" s="145" t="s">
        <v>68</v>
      </c>
      <c r="D107" s="19">
        <v>8</v>
      </c>
      <c r="E107" s="54">
        <v>44347</v>
      </c>
      <c r="F107" s="57">
        <v>2230.1</v>
      </c>
      <c r="G107" s="22">
        <v>868</v>
      </c>
      <c r="H107" s="54">
        <v>44355</v>
      </c>
      <c r="I107" s="57">
        <v>2230.1</v>
      </c>
      <c r="J107" s="57">
        <v>2230.1</v>
      </c>
      <c r="K107" s="58"/>
      <c r="L107" s="57"/>
      <c r="M107" s="58"/>
      <c r="N107" s="58"/>
      <c r="O107" s="16">
        <f>F107-M107-P107</f>
        <v>2230.1</v>
      </c>
      <c r="P107" s="57">
        <v>0</v>
      </c>
      <c r="Q107" s="8"/>
    </row>
    <row r="108" spans="2:17" s="1" customFormat="1" ht="15" hidden="1" customHeight="1" x14ac:dyDescent="0.25">
      <c r="B108" s="154"/>
      <c r="C108" s="146"/>
      <c r="D108" s="19"/>
      <c r="E108" s="54"/>
      <c r="F108" s="57"/>
      <c r="G108" s="22"/>
      <c r="H108" s="54"/>
      <c r="I108" s="57"/>
      <c r="J108" s="57"/>
      <c r="K108" s="58"/>
      <c r="L108" s="57"/>
      <c r="M108" s="58"/>
      <c r="N108" s="58"/>
      <c r="O108" s="16">
        <f t="shared" ref="O108" si="46">F108-M108-P108</f>
        <v>0</v>
      </c>
      <c r="P108" s="57">
        <v>0</v>
      </c>
      <c r="Q108" s="8"/>
    </row>
    <row r="109" spans="2:17" s="1" customFormat="1" ht="15" customHeight="1" x14ac:dyDescent="0.25">
      <c r="B109" s="155"/>
      <c r="C109" s="73" t="s">
        <v>5</v>
      </c>
      <c r="D109" s="19"/>
      <c r="E109" s="35"/>
      <c r="F109" s="58">
        <f>SUM(F107:F108)</f>
        <v>2230.1</v>
      </c>
      <c r="G109" s="59"/>
      <c r="H109" s="58"/>
      <c r="I109" s="58">
        <f t="shared" ref="I109:P109" si="47">SUM(I107:I108)</f>
        <v>2230.1</v>
      </c>
      <c r="J109" s="58">
        <f t="shared" si="47"/>
        <v>2230.1</v>
      </c>
      <c r="K109" s="58">
        <f t="shared" si="47"/>
        <v>0</v>
      </c>
      <c r="L109" s="58">
        <f t="shared" si="47"/>
        <v>0</v>
      </c>
      <c r="M109" s="58">
        <f t="shared" si="47"/>
        <v>0</v>
      </c>
      <c r="N109" s="58">
        <f t="shared" si="47"/>
        <v>0</v>
      </c>
      <c r="O109" s="58">
        <f t="shared" si="47"/>
        <v>2230.1</v>
      </c>
      <c r="P109" s="58">
        <f t="shared" si="47"/>
        <v>0</v>
      </c>
      <c r="Q109" s="8"/>
    </row>
    <row r="110" spans="2:17" s="1" customFormat="1" ht="15" hidden="1" customHeight="1" x14ac:dyDescent="0.25">
      <c r="B110" s="153">
        <v>26</v>
      </c>
      <c r="C110" s="145" t="s">
        <v>65</v>
      </c>
      <c r="D110" s="19"/>
      <c r="E110" s="54"/>
      <c r="F110" s="57"/>
      <c r="G110" s="22"/>
      <c r="H110" s="54"/>
      <c r="I110" s="57"/>
      <c r="J110" s="57"/>
      <c r="K110" s="57"/>
      <c r="L110" s="57"/>
      <c r="M110" s="57"/>
      <c r="N110" s="57"/>
      <c r="O110" s="16">
        <f>F110-M110-P110</f>
        <v>0</v>
      </c>
      <c r="P110" s="57">
        <v>0</v>
      </c>
      <c r="Q110" s="8"/>
    </row>
    <row r="111" spans="2:17" s="1" customFormat="1" ht="15" hidden="1" customHeight="1" x14ac:dyDescent="0.25">
      <c r="B111" s="154"/>
      <c r="C111" s="146"/>
      <c r="D111" s="19"/>
      <c r="E111" s="54"/>
      <c r="F111" s="57"/>
      <c r="G111" s="103"/>
      <c r="H111" s="54"/>
      <c r="I111" s="57"/>
      <c r="J111" s="57"/>
      <c r="K111" s="58"/>
      <c r="L111" s="58"/>
      <c r="M111" s="58"/>
      <c r="N111" s="58"/>
      <c r="O111" s="16"/>
      <c r="P111" s="57"/>
      <c r="Q111" s="8"/>
    </row>
    <row r="112" spans="2:17" s="1" customFormat="1" ht="15" hidden="1" customHeight="1" x14ac:dyDescent="0.25">
      <c r="B112" s="155"/>
      <c r="C112" s="73" t="s">
        <v>5</v>
      </c>
      <c r="D112" s="19"/>
      <c r="E112" s="35"/>
      <c r="F112" s="58">
        <f>SUM(F110:F111)</f>
        <v>0</v>
      </c>
      <c r="G112" s="59"/>
      <c r="H112" s="58"/>
      <c r="I112" s="58">
        <f t="shared" ref="I112:O112" si="48">SUM(I110:I111)</f>
        <v>0</v>
      </c>
      <c r="J112" s="58">
        <f t="shared" si="48"/>
        <v>0</v>
      </c>
      <c r="K112" s="58">
        <f t="shared" si="48"/>
        <v>0</v>
      </c>
      <c r="L112" s="58">
        <f t="shared" si="48"/>
        <v>0</v>
      </c>
      <c r="M112" s="58">
        <f t="shared" si="48"/>
        <v>0</v>
      </c>
      <c r="N112" s="58">
        <f t="shared" si="48"/>
        <v>0</v>
      </c>
      <c r="O112" s="58">
        <f t="shared" si="48"/>
        <v>0</v>
      </c>
      <c r="P112" s="58">
        <f>SUM(P110:P111)</f>
        <v>0</v>
      </c>
      <c r="Q112" s="8"/>
    </row>
    <row r="113" spans="2:17" s="1" customFormat="1" ht="15" hidden="1" customHeight="1" x14ac:dyDescent="0.25">
      <c r="B113" s="153">
        <v>25</v>
      </c>
      <c r="C113" s="145" t="s">
        <v>71</v>
      </c>
      <c r="D113" s="19"/>
      <c r="E113" s="54"/>
      <c r="F113" s="57"/>
      <c r="G113" s="103"/>
      <c r="H113" s="54"/>
      <c r="I113" s="57"/>
      <c r="J113" s="57"/>
      <c r="K113" s="58"/>
      <c r="L113" s="57"/>
      <c r="M113" s="58"/>
      <c r="N113" s="58"/>
      <c r="O113" s="15">
        <f>F113-M113-P113</f>
        <v>0</v>
      </c>
      <c r="P113" s="57">
        <v>0</v>
      </c>
      <c r="Q113" s="8"/>
    </row>
    <row r="114" spans="2:17" s="1" customFormat="1" ht="15" hidden="1" customHeight="1" x14ac:dyDescent="0.25">
      <c r="B114" s="154"/>
      <c r="C114" s="146"/>
      <c r="D114" s="19"/>
      <c r="E114" s="35"/>
      <c r="F114" s="58"/>
      <c r="G114" s="59"/>
      <c r="H114" s="58"/>
      <c r="I114" s="58"/>
      <c r="J114" s="58"/>
      <c r="K114" s="58"/>
      <c r="L114" s="58"/>
      <c r="M114" s="58"/>
      <c r="N114" s="58"/>
      <c r="O114" s="58"/>
      <c r="P114" s="58"/>
      <c r="Q114" s="8"/>
    </row>
    <row r="115" spans="2:17" s="1" customFormat="1" ht="15" hidden="1" customHeight="1" x14ac:dyDescent="0.25">
      <c r="B115" s="155"/>
      <c r="C115" s="73" t="s">
        <v>5</v>
      </c>
      <c r="D115" s="19"/>
      <c r="E115" s="35"/>
      <c r="F115" s="58">
        <f>SUM(F113:F114)</f>
        <v>0</v>
      </c>
      <c r="G115" s="59"/>
      <c r="H115" s="58"/>
      <c r="I115" s="58">
        <f t="shared" ref="I115:P115" si="49">SUM(I113:I114)</f>
        <v>0</v>
      </c>
      <c r="J115" s="58">
        <f t="shared" si="49"/>
        <v>0</v>
      </c>
      <c r="K115" s="58">
        <f t="shared" si="49"/>
        <v>0</v>
      </c>
      <c r="L115" s="58">
        <f t="shared" si="49"/>
        <v>0</v>
      </c>
      <c r="M115" s="58">
        <f t="shared" si="49"/>
        <v>0</v>
      </c>
      <c r="N115" s="58">
        <f t="shared" si="49"/>
        <v>0</v>
      </c>
      <c r="O115" s="58">
        <f t="shared" si="49"/>
        <v>0</v>
      </c>
      <c r="P115" s="58">
        <f t="shared" si="49"/>
        <v>0</v>
      </c>
      <c r="Q115" s="8"/>
    </row>
    <row r="116" spans="2:17" s="1" customFormat="1" ht="15" hidden="1" customHeight="1" x14ac:dyDescent="0.25">
      <c r="B116" s="119"/>
      <c r="C116" s="145" t="s">
        <v>70</v>
      </c>
      <c r="D116" s="19"/>
      <c r="E116" s="35"/>
      <c r="F116" s="58"/>
      <c r="G116" s="59"/>
      <c r="H116" s="58"/>
      <c r="I116" s="58"/>
      <c r="J116" s="58"/>
      <c r="K116" s="58"/>
      <c r="L116" s="58"/>
      <c r="M116" s="58"/>
      <c r="N116" s="58"/>
      <c r="O116" s="58"/>
      <c r="P116" s="58"/>
      <c r="Q116" s="8"/>
    </row>
    <row r="117" spans="2:17" s="1" customFormat="1" ht="15" hidden="1" customHeight="1" x14ac:dyDescent="0.25">
      <c r="B117" s="110">
        <v>26</v>
      </c>
      <c r="C117" s="146"/>
      <c r="D117" s="19"/>
      <c r="E117" s="54"/>
      <c r="F117" s="57"/>
      <c r="G117" s="103"/>
      <c r="H117" s="54"/>
      <c r="I117" s="57"/>
      <c r="J117" s="58"/>
      <c r="K117" s="58"/>
      <c r="L117" s="57"/>
      <c r="M117" s="58"/>
      <c r="N117" s="58"/>
      <c r="O117" s="15">
        <f>F117-M117-P117</f>
        <v>0</v>
      </c>
      <c r="P117" s="57">
        <v>0</v>
      </c>
      <c r="Q117" s="8"/>
    </row>
    <row r="118" spans="2:17" s="1" customFormat="1" ht="15" hidden="1" customHeight="1" x14ac:dyDescent="0.25">
      <c r="B118" s="77"/>
      <c r="C118" s="134" t="s">
        <v>5</v>
      </c>
      <c r="D118" s="19"/>
      <c r="E118" s="35"/>
      <c r="F118" s="58">
        <f>SUM(F116:F117)</f>
        <v>0</v>
      </c>
      <c r="G118" s="59"/>
      <c r="H118" s="58"/>
      <c r="I118" s="58">
        <f t="shared" ref="I118:P118" si="50">SUM(I116:I117)</f>
        <v>0</v>
      </c>
      <c r="J118" s="58">
        <f t="shared" si="50"/>
        <v>0</v>
      </c>
      <c r="K118" s="58">
        <f t="shared" si="50"/>
        <v>0</v>
      </c>
      <c r="L118" s="58">
        <f t="shared" si="50"/>
        <v>0</v>
      </c>
      <c r="M118" s="58">
        <f t="shared" si="50"/>
        <v>0</v>
      </c>
      <c r="N118" s="58">
        <f t="shared" si="50"/>
        <v>0</v>
      </c>
      <c r="O118" s="58">
        <f t="shared" si="50"/>
        <v>0</v>
      </c>
      <c r="P118" s="58">
        <f t="shared" si="50"/>
        <v>0</v>
      </c>
      <c r="Q118" s="8"/>
    </row>
    <row r="119" spans="2:17" s="1" customFormat="1" ht="15" hidden="1" customHeight="1" x14ac:dyDescent="0.25">
      <c r="B119" s="153">
        <v>27</v>
      </c>
      <c r="C119" s="134"/>
      <c r="D119" s="74"/>
      <c r="E119" s="54"/>
      <c r="F119" s="57"/>
      <c r="G119" s="103"/>
      <c r="H119" s="54"/>
      <c r="I119" s="57"/>
      <c r="J119" s="58"/>
      <c r="K119" s="58"/>
      <c r="L119" s="57"/>
      <c r="M119" s="58"/>
      <c r="N119" s="58"/>
      <c r="O119" s="16"/>
      <c r="P119" s="57"/>
      <c r="Q119" s="8"/>
    </row>
    <row r="120" spans="2:17" s="1" customFormat="1" ht="15" hidden="1" customHeight="1" x14ac:dyDescent="0.25">
      <c r="B120" s="154"/>
      <c r="C120" s="135"/>
      <c r="D120" s="74"/>
      <c r="E120" s="35"/>
      <c r="F120" s="58"/>
      <c r="G120" s="59"/>
      <c r="H120" s="58"/>
      <c r="I120" s="58"/>
      <c r="J120" s="58"/>
      <c r="K120" s="58"/>
      <c r="L120" s="58"/>
      <c r="M120" s="58"/>
      <c r="N120" s="58"/>
      <c r="O120" s="58"/>
      <c r="P120" s="58"/>
      <c r="Q120" s="8"/>
    </row>
    <row r="121" spans="2:17" s="1" customFormat="1" ht="15" hidden="1" customHeight="1" x14ac:dyDescent="0.25">
      <c r="B121" s="155"/>
      <c r="C121" s="135" t="s">
        <v>5</v>
      </c>
      <c r="D121" s="19"/>
      <c r="E121" s="35"/>
      <c r="F121" s="58">
        <f>SUM(F119:F120)</f>
        <v>0</v>
      </c>
      <c r="G121" s="59"/>
      <c r="H121" s="58"/>
      <c r="I121" s="58">
        <f t="shared" ref="I121:P121" si="51">SUM(I119:I120)</f>
        <v>0</v>
      </c>
      <c r="J121" s="58">
        <f t="shared" si="51"/>
        <v>0</v>
      </c>
      <c r="K121" s="58">
        <f t="shared" si="51"/>
        <v>0</v>
      </c>
      <c r="L121" s="58">
        <f t="shared" si="51"/>
        <v>0</v>
      </c>
      <c r="M121" s="58">
        <f t="shared" si="51"/>
        <v>0</v>
      </c>
      <c r="N121" s="58">
        <f t="shared" si="51"/>
        <v>0</v>
      </c>
      <c r="O121" s="58">
        <f t="shared" si="51"/>
        <v>0</v>
      </c>
      <c r="P121" s="58">
        <f t="shared" si="51"/>
        <v>0</v>
      </c>
      <c r="Q121" s="8"/>
    </row>
    <row r="122" spans="2:17" s="1" customFormat="1" ht="15" hidden="1" customHeight="1" x14ac:dyDescent="0.25">
      <c r="B122" s="153">
        <v>16</v>
      </c>
      <c r="C122" s="112" t="s">
        <v>77</v>
      </c>
      <c r="D122" s="19"/>
      <c r="E122" s="54"/>
      <c r="F122" s="57"/>
      <c r="G122" s="103"/>
      <c r="H122" s="54"/>
      <c r="I122" s="57"/>
      <c r="J122" s="57"/>
      <c r="K122" s="57"/>
      <c r="L122" s="57"/>
      <c r="M122" s="57"/>
      <c r="N122" s="57"/>
      <c r="O122" s="15">
        <f>F122-M122-P122</f>
        <v>0</v>
      </c>
      <c r="P122" s="57">
        <v>0</v>
      </c>
      <c r="Q122" s="8"/>
    </row>
    <row r="123" spans="2:17" s="1" customFormat="1" ht="15" hidden="1" customHeight="1" x14ac:dyDescent="0.25">
      <c r="B123" s="154"/>
      <c r="C123" s="111" t="s">
        <v>75</v>
      </c>
      <c r="D123" s="19"/>
      <c r="E123" s="35"/>
      <c r="F123" s="58"/>
      <c r="G123" s="59"/>
      <c r="H123" s="58"/>
      <c r="I123" s="58"/>
      <c r="J123" s="58"/>
      <c r="K123" s="58"/>
      <c r="L123" s="58"/>
      <c r="M123" s="58"/>
      <c r="N123" s="58"/>
      <c r="O123" s="58"/>
      <c r="P123" s="58"/>
      <c r="Q123" s="8"/>
    </row>
    <row r="124" spans="2:17" s="1" customFormat="1" ht="15" hidden="1" customHeight="1" x14ac:dyDescent="0.25">
      <c r="B124" s="155"/>
      <c r="C124" s="73" t="s">
        <v>5</v>
      </c>
      <c r="D124" s="19"/>
      <c r="E124" s="35"/>
      <c r="F124" s="58">
        <f>SUM(F122:F123)</f>
        <v>0</v>
      </c>
      <c r="G124" s="59"/>
      <c r="H124" s="58"/>
      <c r="I124" s="58">
        <f t="shared" ref="I124:P124" si="52">SUM(I122:I123)</f>
        <v>0</v>
      </c>
      <c r="J124" s="58">
        <f t="shared" si="52"/>
        <v>0</v>
      </c>
      <c r="K124" s="58">
        <f t="shared" si="52"/>
        <v>0</v>
      </c>
      <c r="L124" s="58">
        <f t="shared" si="52"/>
        <v>0</v>
      </c>
      <c r="M124" s="58">
        <f t="shared" si="52"/>
        <v>0</v>
      </c>
      <c r="N124" s="58">
        <f t="shared" si="52"/>
        <v>0</v>
      </c>
      <c r="O124" s="58">
        <f t="shared" si="52"/>
        <v>0</v>
      </c>
      <c r="P124" s="58">
        <f t="shared" si="52"/>
        <v>0</v>
      </c>
      <c r="Q124" s="8"/>
    </row>
    <row r="125" spans="2:17" s="1" customFormat="1" ht="15" hidden="1" customHeight="1" x14ac:dyDescent="0.25">
      <c r="B125" s="153">
        <v>28</v>
      </c>
      <c r="C125" s="145" t="s">
        <v>72</v>
      </c>
      <c r="D125" s="19"/>
      <c r="E125" s="35"/>
      <c r="F125" s="58"/>
      <c r="G125" s="59"/>
      <c r="H125" s="58"/>
      <c r="I125" s="58"/>
      <c r="J125" s="58"/>
      <c r="K125" s="58"/>
      <c r="L125" s="58"/>
      <c r="M125" s="58"/>
      <c r="N125" s="58"/>
      <c r="O125" s="58"/>
      <c r="P125" s="58"/>
      <c r="Q125" s="8"/>
    </row>
    <row r="126" spans="2:17" s="1" customFormat="1" ht="15" hidden="1" customHeight="1" x14ac:dyDescent="0.25">
      <c r="B126" s="154"/>
      <c r="C126" s="146"/>
      <c r="D126" s="19"/>
      <c r="E126" s="35"/>
      <c r="F126" s="58"/>
      <c r="G126" s="59"/>
      <c r="H126" s="58"/>
      <c r="I126" s="58"/>
      <c r="J126" s="58"/>
      <c r="K126" s="58"/>
      <c r="L126" s="58"/>
      <c r="M126" s="58"/>
      <c r="N126" s="58"/>
      <c r="O126" s="58"/>
      <c r="P126" s="58"/>
      <c r="Q126" s="8"/>
    </row>
    <row r="127" spans="2:17" s="1" customFormat="1" ht="15" hidden="1" customHeight="1" x14ac:dyDescent="0.25">
      <c r="B127" s="155"/>
      <c r="C127" s="73" t="s">
        <v>5</v>
      </c>
      <c r="D127" s="19"/>
      <c r="E127" s="35"/>
      <c r="F127" s="58">
        <f>SUM(F125:F126)</f>
        <v>0</v>
      </c>
      <c r="G127" s="59"/>
      <c r="H127" s="58"/>
      <c r="I127" s="58">
        <f>SUM(I117:I118)</f>
        <v>0</v>
      </c>
      <c r="J127" s="58">
        <f t="shared" ref="J127:P127" si="53">SUM(J117:J118)</f>
        <v>0</v>
      </c>
      <c r="K127" s="58">
        <f t="shared" si="53"/>
        <v>0</v>
      </c>
      <c r="L127" s="58">
        <f t="shared" si="53"/>
        <v>0</v>
      </c>
      <c r="M127" s="58">
        <f t="shared" si="53"/>
        <v>0</v>
      </c>
      <c r="N127" s="58">
        <f t="shared" si="53"/>
        <v>0</v>
      </c>
      <c r="O127" s="58">
        <f t="shared" si="53"/>
        <v>0</v>
      </c>
      <c r="P127" s="58">
        <f t="shared" si="53"/>
        <v>0</v>
      </c>
      <c r="Q127" s="8"/>
    </row>
    <row r="128" spans="2:17" s="1" customFormat="1" x14ac:dyDescent="0.25">
      <c r="B128" s="69"/>
      <c r="C128" s="70" t="s">
        <v>4</v>
      </c>
      <c r="D128" s="19"/>
      <c r="E128" s="71"/>
      <c r="F128" s="25">
        <f t="shared" ref="F128:Q128" si="54">F16+F19+F22+F27+F30+F32+F36+F41+F50+F55+F59+F62+F65+F68+F70+F72+F77+F80+F82+F84+F86+F89+F92+F94+F96+F99+F102+F106+F104+F109+F112+F118+F127+F121+F115+F124</f>
        <v>616283.87</v>
      </c>
      <c r="G128" s="25">
        <f t="shared" si="54"/>
        <v>0</v>
      </c>
      <c r="H128" s="25">
        <f t="shared" si="54"/>
        <v>0</v>
      </c>
      <c r="I128" s="25">
        <f t="shared" si="54"/>
        <v>615687.54</v>
      </c>
      <c r="J128" s="25">
        <f t="shared" si="54"/>
        <v>468157.60000000009</v>
      </c>
      <c r="K128" s="25">
        <f t="shared" si="54"/>
        <v>0</v>
      </c>
      <c r="L128" s="25">
        <f t="shared" si="54"/>
        <v>147529.94</v>
      </c>
      <c r="M128" s="25">
        <f t="shared" si="54"/>
        <v>596.33000000000004</v>
      </c>
      <c r="N128" s="25">
        <f t="shared" si="54"/>
        <v>23007.85</v>
      </c>
      <c r="O128" s="25">
        <f t="shared" si="54"/>
        <v>295999.99999999994</v>
      </c>
      <c r="P128" s="25">
        <f t="shared" si="54"/>
        <v>296679.69</v>
      </c>
      <c r="Q128" s="25">
        <f t="shared" si="54"/>
        <v>0</v>
      </c>
    </row>
    <row r="129" spans="2:17" x14ac:dyDescent="0.25">
      <c r="C129" s="12"/>
      <c r="D129" s="38"/>
      <c r="E129" s="39"/>
      <c r="F129" s="29"/>
      <c r="G129" s="40"/>
      <c r="H129" s="29"/>
      <c r="I129" s="11"/>
      <c r="J129" s="11"/>
      <c r="K129" s="11"/>
      <c r="L129" s="11"/>
      <c r="M129" s="11"/>
      <c r="N129" s="11"/>
      <c r="O129" s="72"/>
      <c r="P129" s="72"/>
    </row>
    <row r="130" spans="2:17" ht="15.75" customHeight="1" x14ac:dyDescent="0.25">
      <c r="B130" s="185" t="s">
        <v>60</v>
      </c>
      <c r="C130" s="185"/>
      <c r="D130" s="12"/>
      <c r="E130" s="41" t="s">
        <v>44</v>
      </c>
      <c r="F130" s="41"/>
      <c r="G130" s="42"/>
      <c r="H130" s="41"/>
      <c r="I130" s="41"/>
      <c r="J130" s="41"/>
      <c r="K130" s="105" t="s">
        <v>61</v>
      </c>
      <c r="L130" s="186" t="s">
        <v>61</v>
      </c>
      <c r="M130" s="186"/>
      <c r="N130" s="186"/>
      <c r="O130" s="186"/>
      <c r="P130" s="186"/>
      <c r="Q130" s="186"/>
    </row>
    <row r="131" spans="2:17" ht="15.75" customHeight="1" x14ac:dyDescent="0.25">
      <c r="B131" s="63" t="s">
        <v>45</v>
      </c>
      <c r="C131" s="43"/>
      <c r="D131" s="12"/>
      <c r="E131" s="183" t="s">
        <v>3</v>
      </c>
      <c r="F131" s="183"/>
      <c r="G131" s="183"/>
      <c r="H131" s="183"/>
      <c r="I131" s="183"/>
      <c r="J131" s="141"/>
      <c r="K131" s="106" t="s">
        <v>61</v>
      </c>
      <c r="L131" s="187" t="s">
        <v>62</v>
      </c>
      <c r="M131" s="187"/>
      <c r="N131" s="187"/>
      <c r="O131" s="187"/>
      <c r="P131" s="187"/>
    </row>
    <row r="132" spans="2:17" hidden="1" x14ac:dyDescent="0.25">
      <c r="B132" s="52"/>
      <c r="C132" s="45"/>
      <c r="D132" s="12"/>
      <c r="E132" s="46"/>
      <c r="F132" s="44"/>
      <c r="G132" s="47"/>
      <c r="H132" s="44"/>
      <c r="I132" s="48"/>
      <c r="J132" s="48"/>
      <c r="K132" s="184"/>
      <c r="L132" s="184"/>
      <c r="M132" s="184"/>
      <c r="N132" s="49"/>
      <c r="O132" s="50"/>
      <c r="P132" s="126"/>
    </row>
    <row r="133" spans="2:17" x14ac:dyDescent="0.25">
      <c r="B133" s="52"/>
      <c r="C133" s="34"/>
      <c r="D133" s="12"/>
      <c r="E133" s="5"/>
      <c r="F133" s="11"/>
      <c r="G133" s="13"/>
      <c r="H133" s="11"/>
      <c r="I133" s="107" t="s">
        <v>63</v>
      </c>
      <c r="J133" s="48"/>
      <c r="K133" s="182"/>
      <c r="L133" s="182"/>
      <c r="M133" s="182"/>
      <c r="N133" s="182"/>
    </row>
    <row r="134" spans="2:17" x14ac:dyDescent="0.25">
      <c r="B134" s="52"/>
      <c r="C134" s="34"/>
      <c r="D134" s="12"/>
      <c r="E134" s="5"/>
      <c r="F134" s="11"/>
      <c r="G134" s="13"/>
      <c r="H134" s="144" t="s">
        <v>64</v>
      </c>
      <c r="I134" s="144"/>
      <c r="J134" s="144"/>
      <c r="K134" s="140"/>
      <c r="L134" s="140"/>
      <c r="M134" s="140"/>
      <c r="N134" s="140"/>
      <c r="O134" s="62" t="s">
        <v>2</v>
      </c>
    </row>
    <row r="135" spans="2:17" x14ac:dyDescent="0.25">
      <c r="B135" s="52"/>
      <c r="C135" s="34"/>
      <c r="D135" s="12"/>
      <c r="E135" s="5"/>
      <c r="F135" s="11"/>
      <c r="G135" s="13"/>
      <c r="H135" s="11"/>
      <c r="I135" s="48"/>
      <c r="J135" s="48"/>
      <c r="K135" s="140"/>
      <c r="L135" s="140"/>
      <c r="M135" s="140"/>
      <c r="N135" s="140"/>
      <c r="O135" s="64" t="s">
        <v>0</v>
      </c>
    </row>
    <row r="136" spans="2:17" x14ac:dyDescent="0.25">
      <c r="C136" s="12"/>
      <c r="D136" s="12"/>
      <c r="E136" s="5"/>
      <c r="F136" s="11"/>
      <c r="G136" s="13"/>
      <c r="H136" s="11"/>
      <c r="I136" s="11"/>
      <c r="J136" s="11"/>
      <c r="K136" s="11"/>
      <c r="L136" s="11"/>
      <c r="M136" s="11"/>
      <c r="N136" s="11"/>
      <c r="O136" s="62"/>
    </row>
    <row r="137" spans="2:17" x14ac:dyDescent="0.25">
      <c r="C137" s="12"/>
      <c r="D137" s="12"/>
      <c r="E137" s="5" t="s">
        <v>1</v>
      </c>
      <c r="F137" s="11"/>
      <c r="G137" s="13"/>
      <c r="H137" s="11" t="s">
        <v>67</v>
      </c>
      <c r="I137" s="11"/>
      <c r="J137" s="11"/>
      <c r="K137" s="11"/>
      <c r="L137" s="11"/>
      <c r="M137" s="11"/>
      <c r="N137" s="11"/>
      <c r="O137" s="64"/>
    </row>
    <row r="138" spans="2:17" x14ac:dyDescent="0.25">
      <c r="C138" s="12"/>
      <c r="D138" s="12"/>
      <c r="E138" s="5" t="s">
        <v>1</v>
      </c>
      <c r="F138" s="11"/>
      <c r="G138" s="13"/>
      <c r="H138" s="11"/>
      <c r="I138" s="11"/>
      <c r="J138" s="11"/>
      <c r="K138" s="11"/>
      <c r="L138" s="11"/>
      <c r="M138" s="11"/>
      <c r="N138" s="11"/>
      <c r="O138" s="11"/>
    </row>
    <row r="139" spans="2:17" x14ac:dyDescent="0.25">
      <c r="B139"/>
      <c r="C139" s="11"/>
      <c r="F139" s="11"/>
      <c r="G139" s="13"/>
      <c r="H139" s="11"/>
      <c r="I139" s="11"/>
      <c r="J139" s="11"/>
      <c r="K139" s="11"/>
      <c r="L139" s="11"/>
      <c r="M139" s="11"/>
      <c r="N139" s="11"/>
      <c r="O139" s="11"/>
      <c r="P139" s="1"/>
    </row>
  </sheetData>
  <mergeCells count="67">
    <mergeCell ref="K133:N133"/>
    <mergeCell ref="E131:I131"/>
    <mergeCell ref="K132:M132"/>
    <mergeCell ref="B130:C130"/>
    <mergeCell ref="C90:C91"/>
    <mergeCell ref="L130:Q130"/>
    <mergeCell ref="B95:B96"/>
    <mergeCell ref="B97:B99"/>
    <mergeCell ref="B100:B102"/>
    <mergeCell ref="B105:B106"/>
    <mergeCell ref="B90:B92"/>
    <mergeCell ref="L131:P131"/>
    <mergeCell ref="C107:C108"/>
    <mergeCell ref="B93:B94"/>
    <mergeCell ref="B107:B109"/>
    <mergeCell ref="B110:B112"/>
    <mergeCell ref="B87:B89"/>
    <mergeCell ref="B73:B77"/>
    <mergeCell ref="B78:B80"/>
    <mergeCell ref="B60:B62"/>
    <mergeCell ref="B71:B72"/>
    <mergeCell ref="B69:B70"/>
    <mergeCell ref="B63:B65"/>
    <mergeCell ref="B66:B68"/>
    <mergeCell ref="B31:B32"/>
    <mergeCell ref="D5:D6"/>
    <mergeCell ref="B20:B21"/>
    <mergeCell ref="E5:E6"/>
    <mergeCell ref="B23:B24"/>
    <mergeCell ref="C20:C21"/>
    <mergeCell ref="B28:B30"/>
    <mergeCell ref="B17:B19"/>
    <mergeCell ref="C17:C18"/>
    <mergeCell ref="C28:C29"/>
    <mergeCell ref="C23:C26"/>
    <mergeCell ref="F5:F6"/>
    <mergeCell ref="C7:C12"/>
    <mergeCell ref="M4:M6"/>
    <mergeCell ref="B7:B16"/>
    <mergeCell ref="B4:B6"/>
    <mergeCell ref="C4:C6"/>
    <mergeCell ref="D4:F4"/>
    <mergeCell ref="C37:C40"/>
    <mergeCell ref="C34:C35"/>
    <mergeCell ref="C66:C67"/>
    <mergeCell ref="B113:B115"/>
    <mergeCell ref="C125:C126"/>
    <mergeCell ref="B125:B127"/>
    <mergeCell ref="C116:C117"/>
    <mergeCell ref="B119:B121"/>
    <mergeCell ref="B122:B124"/>
    <mergeCell ref="B34:B36"/>
    <mergeCell ref="B37:B41"/>
    <mergeCell ref="B51:B55"/>
    <mergeCell ref="B56:B59"/>
    <mergeCell ref="B81:B82"/>
    <mergeCell ref="B83:B84"/>
    <mergeCell ref="B85:B86"/>
    <mergeCell ref="H134:J134"/>
    <mergeCell ref="C113:C114"/>
    <mergeCell ref="C60:C61"/>
    <mergeCell ref="C51:C53"/>
    <mergeCell ref="C110:C111"/>
    <mergeCell ref="C56:C58"/>
    <mergeCell ref="C73:C76"/>
    <mergeCell ref="C78:C79"/>
    <mergeCell ref="C87:C88"/>
  </mergeCells>
  <pageMargins left="0.2" right="0.2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 MARTIE</vt:lpstr>
      <vt:lpstr>'PL MARTIE'!Print_Titles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Ionescu</cp:lastModifiedBy>
  <cp:lastPrinted>2021-06-15T07:46:57Z</cp:lastPrinted>
  <dcterms:created xsi:type="dcterms:W3CDTF">2017-06-21T10:50:40Z</dcterms:created>
  <dcterms:modified xsi:type="dcterms:W3CDTF">2021-06-15T07:51:16Z</dcterms:modified>
</cp:coreProperties>
</file>