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2865" windowWidth="15150" windowHeight="5220"/>
  </bookViews>
  <sheets>
    <sheet name="PL MARTIE" sheetId="3" r:id="rId1"/>
  </sheets>
  <definedNames>
    <definedName name="_xlnm.Print_Titles" localSheetId="0">'PL MARTIE'!$4:$6</definedName>
  </definedNames>
  <calcPr calcId="144525"/>
</workbook>
</file>

<file path=xl/calcChain.xml><?xml version="1.0" encoding="utf-8"?>
<calcChain xmlns="http://schemas.openxmlformats.org/spreadsheetml/2006/main">
  <c r="O20" i="3" l="1"/>
  <c r="O19" i="3"/>
  <c r="O42" i="3" l="1"/>
  <c r="O41" i="3"/>
  <c r="O40" i="3"/>
  <c r="O89" i="3"/>
  <c r="O29" i="3"/>
  <c r="O99" i="3"/>
  <c r="O53" i="3"/>
  <c r="O52" i="3"/>
  <c r="O51" i="3"/>
  <c r="O50" i="3"/>
  <c r="O49" i="3"/>
  <c r="O35" i="3"/>
  <c r="O33" i="3"/>
  <c r="O32" i="3"/>
  <c r="J61" i="3"/>
  <c r="K61" i="3"/>
  <c r="L61" i="3"/>
  <c r="M61" i="3"/>
  <c r="N61" i="3"/>
  <c r="P61" i="3"/>
  <c r="O28" i="3"/>
  <c r="O18" i="3" l="1"/>
  <c r="O17" i="3"/>
  <c r="O58" i="3"/>
  <c r="O85" i="3" l="1"/>
  <c r="I61" i="3"/>
  <c r="F61" i="3"/>
  <c r="P34" i="3"/>
  <c r="O34" i="3"/>
  <c r="N34" i="3"/>
  <c r="M34" i="3"/>
  <c r="L34" i="3"/>
  <c r="K34" i="3"/>
  <c r="J34" i="3"/>
  <c r="I34" i="3"/>
  <c r="F34" i="3"/>
  <c r="O24" i="3"/>
  <c r="O25" i="3"/>
  <c r="O113" i="3"/>
  <c r="O16" i="3"/>
  <c r="O15" i="3"/>
  <c r="O14" i="3"/>
  <c r="O13" i="3"/>
  <c r="J31" i="3" l="1"/>
  <c r="K31" i="3"/>
  <c r="L31" i="3"/>
  <c r="M31" i="3"/>
  <c r="N31" i="3"/>
  <c r="P31" i="3"/>
  <c r="I31" i="3"/>
  <c r="F31" i="3"/>
  <c r="O67" i="3"/>
  <c r="O82" i="3" l="1"/>
  <c r="O93" i="3"/>
  <c r="O116" i="3"/>
  <c r="O101" i="3"/>
  <c r="O27" i="3"/>
  <c r="O31" i="3" s="1"/>
  <c r="O65" i="3"/>
  <c r="O64" i="3" l="1"/>
  <c r="O63" i="3"/>
  <c r="O62" i="3"/>
  <c r="O8" i="3"/>
  <c r="O9" i="3"/>
  <c r="O10" i="3"/>
  <c r="O11" i="3"/>
  <c r="O12" i="3"/>
  <c r="O7" i="3"/>
  <c r="O111" i="3"/>
  <c r="O23" i="3" l="1"/>
  <c r="O57" i="3" l="1"/>
  <c r="O56" i="3"/>
  <c r="O55" i="3"/>
  <c r="O79" i="3" l="1"/>
  <c r="P115" i="3" l="1"/>
  <c r="N115" i="3"/>
  <c r="M115" i="3"/>
  <c r="L115" i="3"/>
  <c r="K115" i="3"/>
  <c r="J115" i="3"/>
  <c r="I115" i="3"/>
  <c r="F115" i="3"/>
  <c r="L100" i="3"/>
  <c r="K100" i="3"/>
  <c r="J100" i="3"/>
  <c r="I100" i="3"/>
  <c r="F100" i="3"/>
  <c r="P100" i="3"/>
  <c r="P22" i="3"/>
  <c r="O117" i="3"/>
  <c r="O76" i="3" l="1"/>
  <c r="O60" i="3"/>
  <c r="O59" i="3"/>
  <c r="O61" i="3" s="1"/>
  <c r="O87" i="3" l="1"/>
  <c r="L78" i="3" l="1"/>
  <c r="Q43" i="3" l="1"/>
  <c r="P118" i="3" l="1"/>
  <c r="P95" i="3" l="1"/>
  <c r="N95" i="3"/>
  <c r="M95" i="3"/>
  <c r="L95" i="3"/>
  <c r="K95" i="3"/>
  <c r="J95" i="3"/>
  <c r="I95" i="3"/>
  <c r="F95" i="3"/>
  <c r="P86" i="3"/>
  <c r="N86" i="3"/>
  <c r="M86" i="3"/>
  <c r="L86" i="3"/>
  <c r="K86" i="3"/>
  <c r="J86" i="3"/>
  <c r="I86" i="3"/>
  <c r="F86" i="3"/>
  <c r="P36" i="3"/>
  <c r="N36" i="3"/>
  <c r="M36" i="3"/>
  <c r="L36" i="3"/>
  <c r="K36" i="3"/>
  <c r="J36" i="3"/>
  <c r="I36" i="3"/>
  <c r="F36" i="3"/>
  <c r="O86" i="3" l="1"/>
  <c r="Q26" i="3" l="1"/>
  <c r="P130" i="3" l="1"/>
  <c r="N130" i="3"/>
  <c r="M130" i="3"/>
  <c r="L130" i="3"/>
  <c r="K130" i="3"/>
  <c r="J130" i="3"/>
  <c r="I130" i="3"/>
  <c r="O103" i="3"/>
  <c r="O96" i="3"/>
  <c r="O128" i="3"/>
  <c r="O130" i="3" s="1"/>
  <c r="F133" i="3" l="1"/>
  <c r="F130" i="3"/>
  <c r="P127" i="3"/>
  <c r="O127" i="3"/>
  <c r="N127" i="3"/>
  <c r="M127" i="3"/>
  <c r="L127" i="3"/>
  <c r="K127" i="3"/>
  <c r="J127" i="3"/>
  <c r="I127" i="3"/>
  <c r="F127" i="3"/>
  <c r="P124" i="3"/>
  <c r="N124" i="3"/>
  <c r="M124" i="3"/>
  <c r="L124" i="3"/>
  <c r="K124" i="3"/>
  <c r="J124" i="3"/>
  <c r="I124" i="3"/>
  <c r="F124" i="3"/>
  <c r="P105" i="3"/>
  <c r="N105" i="3"/>
  <c r="M105" i="3"/>
  <c r="L105" i="3"/>
  <c r="K105" i="3"/>
  <c r="J105" i="3"/>
  <c r="I105" i="3"/>
  <c r="F105" i="3"/>
  <c r="P72" i="3"/>
  <c r="O72" i="3"/>
  <c r="N72" i="3"/>
  <c r="M72" i="3"/>
  <c r="L72" i="3"/>
  <c r="K72" i="3"/>
  <c r="J72" i="3"/>
  <c r="I72" i="3"/>
  <c r="F72" i="3"/>
  <c r="P66" i="3"/>
  <c r="N66" i="3"/>
  <c r="M66" i="3"/>
  <c r="L66" i="3"/>
  <c r="K66" i="3"/>
  <c r="J66" i="3"/>
  <c r="I66" i="3"/>
  <c r="F66" i="3"/>
  <c r="P43" i="3"/>
  <c r="N43" i="3"/>
  <c r="M43" i="3"/>
  <c r="L43" i="3"/>
  <c r="K43" i="3"/>
  <c r="J43" i="3"/>
  <c r="I43" i="3"/>
  <c r="F43" i="3"/>
  <c r="L133" i="3"/>
  <c r="K133" i="3"/>
  <c r="J133" i="3"/>
  <c r="I133" i="3"/>
  <c r="M22" i="3" l="1"/>
  <c r="O123" i="3"/>
  <c r="O124" i="3" s="1"/>
  <c r="O115" i="3" l="1"/>
  <c r="O36" i="3" l="1"/>
  <c r="P121" i="3" l="1"/>
  <c r="N121" i="3"/>
  <c r="M121" i="3"/>
  <c r="L121" i="3"/>
  <c r="K121" i="3"/>
  <c r="J121" i="3"/>
  <c r="I121" i="3"/>
  <c r="F121" i="3"/>
  <c r="J39" i="3" l="1"/>
  <c r="O119" i="3" l="1"/>
  <c r="O121" i="3" s="1"/>
  <c r="O105" i="3"/>
  <c r="O95" i="3"/>
  <c r="O43" i="3" l="1"/>
  <c r="O73" i="3" l="1"/>
  <c r="O66" i="3" l="1"/>
  <c r="P133" i="3"/>
  <c r="O133" i="3"/>
  <c r="N133" i="3"/>
  <c r="M133" i="3"/>
  <c r="Q22" i="3" l="1"/>
  <c r="N22" i="3"/>
  <c r="L22" i="3"/>
  <c r="K22" i="3"/>
  <c r="J22" i="3"/>
  <c r="I22" i="3"/>
  <c r="P26" i="3"/>
  <c r="N26" i="3"/>
  <c r="M26" i="3"/>
  <c r="L26" i="3"/>
  <c r="K26" i="3"/>
  <c r="J26" i="3"/>
  <c r="I26" i="3"/>
  <c r="F26" i="3"/>
  <c r="F22" i="3"/>
  <c r="Q54" i="3"/>
  <c r="P54" i="3"/>
  <c r="N54" i="3"/>
  <c r="M54" i="3"/>
  <c r="L54" i="3"/>
  <c r="K54" i="3"/>
  <c r="J54" i="3"/>
  <c r="I54" i="3"/>
  <c r="F54" i="3"/>
  <c r="P84" i="3" l="1"/>
  <c r="J48" i="3"/>
  <c r="P92" i="3" l="1"/>
  <c r="N92" i="3"/>
  <c r="M92" i="3"/>
  <c r="L92" i="3"/>
  <c r="K92" i="3"/>
  <c r="J92" i="3"/>
  <c r="I92" i="3"/>
  <c r="F92" i="3"/>
  <c r="O92" i="3"/>
  <c r="O26" i="3" l="1"/>
  <c r="N84" i="3" l="1"/>
  <c r="M84" i="3"/>
  <c r="L84" i="3"/>
  <c r="K84" i="3"/>
  <c r="J84" i="3"/>
  <c r="I84" i="3"/>
  <c r="F84" i="3"/>
  <c r="P81" i="3" l="1"/>
  <c r="N81" i="3"/>
  <c r="M81" i="3"/>
  <c r="L81" i="3"/>
  <c r="K81" i="3"/>
  <c r="J81" i="3"/>
  <c r="I81" i="3"/>
  <c r="F81" i="3"/>
  <c r="P110" i="3" l="1"/>
  <c r="N110" i="3"/>
  <c r="M110" i="3"/>
  <c r="L110" i="3"/>
  <c r="K110" i="3"/>
  <c r="J110" i="3"/>
  <c r="I110" i="3"/>
  <c r="F110" i="3"/>
  <c r="P102" i="3"/>
  <c r="O102" i="3"/>
  <c r="N102" i="3"/>
  <c r="M102" i="3"/>
  <c r="L102" i="3"/>
  <c r="K102" i="3"/>
  <c r="J102" i="3"/>
  <c r="I102" i="3"/>
  <c r="F102" i="3"/>
  <c r="O54" i="3"/>
  <c r="O84" i="3"/>
  <c r="O118" i="3" l="1"/>
  <c r="N118" i="3"/>
  <c r="M118" i="3"/>
  <c r="L118" i="3"/>
  <c r="K118" i="3"/>
  <c r="J118" i="3"/>
  <c r="I118" i="3"/>
  <c r="F118" i="3"/>
  <c r="P78" i="3" l="1"/>
  <c r="J108" i="3"/>
  <c r="O81" i="3"/>
  <c r="J78" i="3" l="1"/>
  <c r="I78" i="3"/>
  <c r="F78" i="3"/>
  <c r="P112" i="3" l="1"/>
  <c r="L112" i="3"/>
  <c r="J112" i="3"/>
  <c r="I112" i="3"/>
  <c r="F112" i="3"/>
  <c r="O110" i="3"/>
  <c r="P108" i="3"/>
  <c r="N108" i="3"/>
  <c r="M108" i="3"/>
  <c r="L108" i="3"/>
  <c r="K108" i="3"/>
  <c r="I108" i="3"/>
  <c r="F108" i="3"/>
  <c r="O108" i="3"/>
  <c r="N100" i="3"/>
  <c r="M100" i="3"/>
  <c r="P98" i="3"/>
  <c r="N98" i="3"/>
  <c r="M98" i="3"/>
  <c r="L98" i="3"/>
  <c r="K98" i="3"/>
  <c r="J98" i="3"/>
  <c r="I98" i="3"/>
  <c r="F98" i="3"/>
  <c r="P90" i="3"/>
  <c r="O90" i="3"/>
  <c r="N90" i="3"/>
  <c r="M90" i="3"/>
  <c r="L90" i="3"/>
  <c r="K90" i="3"/>
  <c r="J90" i="3"/>
  <c r="I90" i="3"/>
  <c r="F90" i="3"/>
  <c r="P88" i="3"/>
  <c r="O88" i="3"/>
  <c r="N88" i="3"/>
  <c r="M88" i="3"/>
  <c r="L88" i="3"/>
  <c r="K88" i="3"/>
  <c r="J88" i="3"/>
  <c r="I88" i="3"/>
  <c r="F88" i="3"/>
  <c r="N78" i="3"/>
  <c r="M78" i="3"/>
  <c r="K78" i="3"/>
  <c r="O78" i="3"/>
  <c r="P75" i="3"/>
  <c r="N75" i="3"/>
  <c r="M75" i="3"/>
  <c r="L75" i="3"/>
  <c r="K75" i="3"/>
  <c r="J75" i="3"/>
  <c r="I75" i="3"/>
  <c r="F75" i="3"/>
  <c r="P69" i="3"/>
  <c r="N69" i="3"/>
  <c r="M69" i="3"/>
  <c r="L69" i="3"/>
  <c r="K69" i="3"/>
  <c r="J69" i="3"/>
  <c r="I69" i="3"/>
  <c r="F69" i="3"/>
  <c r="P48" i="3"/>
  <c r="N48" i="3"/>
  <c r="M48" i="3"/>
  <c r="L48" i="3"/>
  <c r="K48" i="3"/>
  <c r="I48" i="3"/>
  <c r="F48" i="3"/>
  <c r="O48" i="3"/>
  <c r="P39" i="3"/>
  <c r="N39" i="3"/>
  <c r="M39" i="3"/>
  <c r="L39" i="3"/>
  <c r="K39" i="3"/>
  <c r="I39" i="3"/>
  <c r="F39" i="3"/>
  <c r="Q134" i="3"/>
  <c r="K134" i="3" l="1"/>
  <c r="N134" i="3"/>
  <c r="L134" i="3"/>
  <c r="O112" i="3"/>
  <c r="M134" i="3"/>
  <c r="I134" i="3"/>
  <c r="F134" i="3"/>
  <c r="J134" i="3"/>
  <c r="O69" i="3"/>
  <c r="O75" i="3"/>
  <c r="O98" i="3"/>
  <c r="O100" i="3"/>
  <c r="O39" i="3"/>
  <c r="O22" i="3" l="1"/>
  <c r="P134" i="3"/>
  <c r="O134" i="3" l="1"/>
</calcChain>
</file>

<file path=xl/sharedStrings.xml><?xml version="1.0" encoding="utf-8"?>
<sst xmlns="http://schemas.openxmlformats.org/spreadsheetml/2006/main" count="152" uniqueCount="105">
  <si>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</si>
  <si>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</si>
  <si>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</si>
  <si>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</si>
  <si>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</si>
  <si>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</si>
  <si>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</si>
  <si>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</si>
  <si>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</si>
  <si>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</si>
  <si>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</si>
  <si>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</si>
  <si>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</si>
  <si>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</si>
  <si>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</si>
  <si>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</si>
  <si>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</si>
  <si>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</si>
  <si>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</si>
  <si>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</si>
  <si>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</si>
  <si>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</si>
  <si>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</si>
  <si>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</si>
  <si>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</si>
  <si>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</si>
  <si>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</si>
  <si>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</si>
  <si>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</si>
  <si>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</si>
  <si>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</si>
  <si>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</si>
  <si>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</si>
  <si>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</si>
  <si>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</si>
  <si>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</si>
  <si>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</si>
  <si>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</si>
  <si>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</si>
  <si>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</si>
  <si>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</si>
  <si>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</si>
  <si>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</si>
  <si>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</si>
  <si>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</si>
  <si>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</si>
  <si>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</si>
  <si>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</si>
  <si>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</si>
  <si>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</si>
  <si>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>PROTETIKA</t>
  </si>
  <si>
    <t xml:space="preserve">PROTMED 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</si>
  <si>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</si>
  <si>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</si>
  <si>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</si>
  <si>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</si>
  <si>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</si>
  <si>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</si>
  <si>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</si>
  <si>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</si>
  <si>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</si>
  <si>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</si>
  <si>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</si>
  <si>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</si>
  <si>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</si>
  <si>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</si>
  <si>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</si>
  <si>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</si>
  <si>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 xml:space="preserve">M-G EXIM </t>
  </si>
  <si>
    <t>ROMITALIA</t>
  </si>
  <si>
    <t>FILIP MED HELP</t>
  </si>
  <si>
    <t>LINDE GAZ</t>
  </si>
  <si>
    <t xml:space="preserve">SONOROM </t>
  </si>
  <si>
    <t xml:space="preserve">WESOUND AMG </t>
  </si>
  <si>
    <t>A AUDIO ALFA SRL</t>
  </si>
  <si>
    <t>ACCES MEDICAL DEVICES</t>
  </si>
  <si>
    <t>ADAPTARE</t>
  </si>
  <si>
    <t>RECUPERARE</t>
  </si>
  <si>
    <t xml:space="preserve"> MEDICAL </t>
  </si>
  <si>
    <t xml:space="preserve">THERANOVA </t>
  </si>
  <si>
    <t>AGENT MEDICAL</t>
  </si>
  <si>
    <t>,</t>
  </si>
  <si>
    <t>STARKEY LABORATORIES</t>
  </si>
  <si>
    <t>feb 2021</t>
  </si>
  <si>
    <t>172612</t>
  </si>
  <si>
    <t>172613</t>
  </si>
  <si>
    <t xml:space="preserve">  </t>
  </si>
  <si>
    <t>Centralizatorul facturilor aferente dispozitivelor medicale platite in luna martie 2021</t>
  </si>
  <si>
    <t>mar 2021</t>
  </si>
  <si>
    <t>februarie</t>
  </si>
  <si>
    <t>00013</t>
  </si>
  <si>
    <t>350</t>
  </si>
  <si>
    <t>349</t>
  </si>
  <si>
    <t>348</t>
  </si>
  <si>
    <t>351</t>
  </si>
  <si>
    <t>560</t>
  </si>
  <si>
    <t>00014771</t>
  </si>
  <si>
    <t>04396</t>
  </si>
  <si>
    <t xml:space="preserve"> BIANGI IMPEX SRL</t>
  </si>
  <si>
    <t>26-02-2021</t>
  </si>
  <si>
    <t>88863</t>
  </si>
  <si>
    <t>MEDICAL EXPRESS SRL</t>
  </si>
  <si>
    <t>92833</t>
  </si>
  <si>
    <t>88862</t>
  </si>
  <si>
    <t>92846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</si>
</sst>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8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14" fillId="2" borderId="1" xfId="0" applyNumberFormat="1" applyFont="1" applyFill="1" applyBorder="1"/>
    <xf numFmtId="1" fontId="14" fillId="2" borderId="1" xfId="0" applyNumberFormat="1" applyFont="1" applyFill="1" applyBorder="1"/>
    <xf numFmtId="2" fontId="11" fillId="2" borderId="1" xfId="3" applyNumberFormat="1" applyFont="1" applyFill="1" applyBorder="1"/>
    <xf numFmtId="1" fontId="2" fillId="2" borderId="0" xfId="2" applyNumberFormat="1" applyFont="1" applyFill="1" applyAlignment="1"/>
    <xf numFmtId="0" fontId="16" fillId="2" borderId="0" xfId="0" applyFont="1" applyFill="1"/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2" borderId="0" xfId="0" applyFont="1" applyFill="1"/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0" fontId="18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1" fontId="2" fillId="2" borderId="4" xfId="2" applyNumberFormat="1" applyFont="1" applyFill="1" applyBorder="1" applyAlignment="1">
      <alignment horizontal="center"/>
    </xf>
    <xf numFmtId="1" fontId="2" fillId="2" borderId="6" xfId="2" applyNumberFormat="1" applyFont="1" applyFill="1" applyBorder="1" applyAlignment="1">
      <alignment horizontal="center"/>
    </xf>
    <xf numFmtId="1" fontId="2" fillId="2" borderId="3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4" xfId="2" applyNumberFormat="1" applyFont="1" applyFill="1" applyBorder="1"/>
    <xf numFmtId="4" fontId="2" fillId="2" borderId="6" xfId="2" applyNumberFormat="1" applyFont="1" applyFill="1" applyBorder="1"/>
    <xf numFmtId="4" fontId="2" fillId="2" borderId="3" xfId="2" applyNumberFormat="1" applyFont="1" applyFill="1" applyBorder="1"/>
    <xf numFmtId="4" fontId="7" fillId="2" borderId="6" xfId="2" applyNumberFormat="1" applyFont="1" applyFill="1" applyBorder="1"/>
    <xf numFmtId="49" fontId="2" fillId="2" borderId="3" xfId="2" applyNumberFormat="1" applyFont="1" applyFill="1" applyBorder="1"/>
    <xf numFmtId="0" fontId="2" fillId="2" borderId="4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1" fontId="2" fillId="2" borderId="3" xfId="2" applyNumberFormat="1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shrinkToFit="1"/>
    </xf>
    <xf numFmtId="0" fontId="2" fillId="2" borderId="3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6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/>
    <xf numFmtId="1" fontId="11" fillId="2" borderId="1" xfId="0" applyNumberFormat="1" applyFont="1" applyFill="1" applyBorder="1"/>
    <xf numFmtId="2" fontId="14" fillId="2" borderId="1" xfId="3" applyNumberFormat="1" applyFont="1" applyFill="1" applyBorder="1"/>
    <xf numFmtId="0" fontId="12" fillId="2" borderId="0" xfId="0" applyFont="1" applyFill="1" applyAlignment="1">
      <alignment horizontal="left" wrapText="1"/>
    </xf>
    <xf numFmtId="4" fontId="9" fillId="2" borderId="0" xfId="2" applyNumberFormat="1" applyFont="1" applyFill="1" applyBorder="1" applyAlignment="1">
      <alignment horizontal="left" wrapText="1"/>
    </xf>
    <xf numFmtId="4" fontId="15" fillId="2" borderId="0" xfId="0" applyNumberFormat="1" applyFont="1" applyFill="1"/>
    <xf numFmtId="0" fontId="6" fillId="2" borderId="2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vertical="center"/>
    </xf>
    <xf numFmtId="0" fontId="22" fillId="2" borderId="6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/>
    </xf>
    <xf numFmtId="0" fontId="2" fillId="2" borderId="2" xfId="3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right"/>
    </xf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23" fillId="2" borderId="4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/>
    <xf numFmtId="4" fontId="0" fillId="2" borderId="0" xfId="0" applyNumberFormat="1" applyFill="1" applyBorder="1" applyAlignment="1">
      <alignment horizontal="right"/>
    </xf>
    <xf numFmtId="0" fontId="15" fillId="2" borderId="1" xfId="0" applyFont="1" applyFill="1" applyBorder="1"/>
    <xf numFmtId="2" fontId="21" fillId="2" borderId="1" xfId="0" applyNumberFormat="1" applyFont="1" applyFill="1" applyBorder="1"/>
    <xf numFmtId="164" fontId="1" fillId="2" borderId="6" xfId="1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4" fontId="9" fillId="2" borderId="0" xfId="0" applyNumberFormat="1" applyFont="1" applyFill="1" applyAlignment="1">
      <alignment horizontal="left"/>
    </xf>
    <xf numFmtId="44" fontId="2" fillId="2" borderId="4" xfId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13" xfId="0" applyFill="1" applyBorder="1"/>
    <xf numFmtId="4" fontId="0" fillId="3" borderId="13" xfId="0" applyNumberFormat="1" applyFill="1" applyBorder="1" applyAlignment="1">
      <alignment horizontal="right"/>
    </xf>
    <xf numFmtId="0" fontId="0" fillId="3" borderId="0" xfId="0" applyFill="1"/>
    <xf numFmtId="0" fontId="16" fillId="2" borderId="1" xfId="0" applyFont="1" applyFill="1" applyBorder="1"/>
    <xf numFmtId="0" fontId="24" fillId="2" borderId="0" xfId="0" applyFont="1" applyFill="1"/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right" vertic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9" fillId="2" borderId="0" xfId="2" applyNumberFormat="1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45"/>
  <sheetViews>
    <sheetView tabSelected="1" topLeftCell="A31" workbookViewId="0">
      <selection activeCell="P22" sqref="P22"/>
    </sheetView>
  </sheetViews>
  <sheetFormatPr defaultRowHeight="15" x14ac:dyDescent="0.25"/>
  <cols>
    <col min="1" max="1" width="4.5703125" customWidth="1"/>
    <col min="2" max="2" width="4" style="51" customWidth="1"/>
    <col min="3" max="3" width="17.28515625" style="1" customWidth="1"/>
    <col min="4" max="4" width="11.85546875" style="7" customWidth="1"/>
    <col min="5" max="5" width="10.5703125" style="4" customWidth="1"/>
    <col min="6" max="6" width="11.140625" style="1" customWidth="1"/>
    <col min="7" max="7" width="7.85546875" style="9" customWidth="1"/>
    <col min="8" max="8" width="10.28515625" style="1" customWidth="1"/>
    <col min="9" max="9" width="10.85546875" style="1" customWidth="1"/>
    <col min="10" max="10" width="10.7109375" style="1" customWidth="1"/>
    <col min="11" max="11" width="11.85546875" style="1" hidden="1" customWidth="1"/>
    <col min="12" max="12" width="10.85546875" style="1" customWidth="1"/>
    <col min="13" max="13" width="8.28515625" style="1" customWidth="1"/>
    <col min="14" max="14" width="9.7109375" style="1" customWidth="1"/>
    <col min="15" max="15" width="10.85546875" style="1" customWidth="1"/>
    <col min="16" max="16" width="11" style="7" customWidth="1"/>
    <col min="17" max="17" width="8.85546875" style="1" customWidth="1"/>
    <col min="18" max="18" width="14.7109375" customWidth="1"/>
    <col min="20" max="20" width="10.140625" customWidth="1"/>
  </cols>
  <sheetData>
    <row r="1" spans="2:21" x14ac:dyDescent="0.25">
      <c r="B1" s="10"/>
      <c r="C1" s="65" t="s">
        <v>22</v>
      </c>
      <c r="D1" s="12"/>
      <c r="E1" s="5"/>
      <c r="F1" s="11"/>
      <c r="G1" s="13"/>
      <c r="H1" s="11"/>
      <c r="I1" s="11"/>
      <c r="J1" s="11"/>
      <c r="K1" s="11"/>
      <c r="L1" s="11"/>
      <c r="M1" s="11"/>
      <c r="N1" s="11"/>
      <c r="O1" s="11"/>
    </row>
    <row r="2" spans="2:21" ht="17.25" customHeight="1" x14ac:dyDescent="0.25">
      <c r="B2" s="2"/>
      <c r="C2" s="3" t="s">
        <v>87</v>
      </c>
      <c r="D2" s="3"/>
      <c r="E2" s="6"/>
      <c r="F2" s="3"/>
      <c r="G2" s="61"/>
      <c r="H2" s="3"/>
      <c r="I2" s="3"/>
      <c r="J2" s="3"/>
      <c r="K2" s="3"/>
      <c r="L2" s="3"/>
      <c r="M2" s="3"/>
      <c r="N2" s="3"/>
      <c r="O2" s="3"/>
      <c r="P2" s="12"/>
    </row>
    <row r="3" spans="2:21" ht="16.5" customHeight="1" x14ac:dyDescent="0.25">
      <c r="B3" s="2"/>
      <c r="C3" s="3"/>
      <c r="D3" s="3"/>
      <c r="E3" s="6"/>
      <c r="F3" s="3"/>
      <c r="G3" s="61"/>
      <c r="H3" s="3"/>
      <c r="I3" s="3"/>
      <c r="J3" s="3"/>
      <c r="K3" s="3"/>
      <c r="L3" s="3"/>
      <c r="M3" s="3"/>
      <c r="N3" s="3"/>
      <c r="O3" s="3"/>
      <c r="P3" s="12"/>
    </row>
    <row r="4" spans="2:21" s="1" customFormat="1" ht="21" customHeight="1" x14ac:dyDescent="0.25">
      <c r="B4" s="165" t="s">
        <v>21</v>
      </c>
      <c r="C4" s="166" t="s">
        <v>20</v>
      </c>
      <c r="D4" s="167" t="s">
        <v>19</v>
      </c>
      <c r="E4" s="167"/>
      <c r="F4" s="168"/>
      <c r="G4" s="81" t="s">
        <v>54</v>
      </c>
      <c r="H4" s="84"/>
      <c r="I4" s="87" t="s">
        <v>34</v>
      </c>
      <c r="J4" s="87" t="s">
        <v>53</v>
      </c>
      <c r="K4" s="80" t="s">
        <v>17</v>
      </c>
      <c r="L4" s="87" t="s">
        <v>53</v>
      </c>
      <c r="M4" s="161" t="s">
        <v>18</v>
      </c>
      <c r="N4" s="92" t="s">
        <v>26</v>
      </c>
      <c r="O4" s="95" t="s">
        <v>56</v>
      </c>
      <c r="P4" s="92" t="s">
        <v>57</v>
      </c>
      <c r="Q4" s="99" t="s">
        <v>59</v>
      </c>
    </row>
    <row r="5" spans="2:21" s="1" customFormat="1" ht="18.75" customHeight="1" x14ac:dyDescent="0.4">
      <c r="B5" s="165"/>
      <c r="C5" s="166"/>
      <c r="D5" s="177" t="s">
        <v>16</v>
      </c>
      <c r="E5" s="181" t="s">
        <v>15</v>
      </c>
      <c r="F5" s="173" t="s">
        <v>14</v>
      </c>
      <c r="G5" s="82" t="s">
        <v>37</v>
      </c>
      <c r="H5" s="85" t="s">
        <v>55</v>
      </c>
      <c r="I5" s="88" t="s">
        <v>33</v>
      </c>
      <c r="J5" s="90" t="s">
        <v>42</v>
      </c>
      <c r="K5" s="80"/>
      <c r="L5" s="90" t="s">
        <v>42</v>
      </c>
      <c r="M5" s="161"/>
      <c r="N5" s="93" t="s">
        <v>89</v>
      </c>
      <c r="O5" s="96" t="s">
        <v>12</v>
      </c>
      <c r="P5" s="98" t="s">
        <v>58</v>
      </c>
      <c r="Q5" s="100" t="s">
        <v>40</v>
      </c>
    </row>
    <row r="6" spans="2:21" s="1" customFormat="1" ht="18" customHeight="1" x14ac:dyDescent="0.25">
      <c r="B6" s="165"/>
      <c r="C6" s="166"/>
      <c r="D6" s="178"/>
      <c r="E6" s="182"/>
      <c r="F6" s="174"/>
      <c r="G6" s="83" t="s">
        <v>38</v>
      </c>
      <c r="H6" s="86"/>
      <c r="I6" s="89" t="s">
        <v>32</v>
      </c>
      <c r="J6" s="91" t="s">
        <v>83</v>
      </c>
      <c r="K6" s="80" t="s">
        <v>29</v>
      </c>
      <c r="L6" s="91" t="s">
        <v>88</v>
      </c>
      <c r="M6" s="161"/>
      <c r="N6" s="94">
        <v>2021</v>
      </c>
      <c r="O6" s="136" t="s">
        <v>13</v>
      </c>
      <c r="P6" s="97" t="s">
        <v>12</v>
      </c>
      <c r="Q6" s="141" t="s">
        <v>31</v>
      </c>
    </row>
    <row r="7" spans="2:21" s="1" customFormat="1" x14ac:dyDescent="0.25">
      <c r="B7" s="162">
        <v>1</v>
      </c>
      <c r="C7" s="175" t="s">
        <v>49</v>
      </c>
      <c r="D7" s="14">
        <v>92689</v>
      </c>
      <c r="E7" s="54">
        <v>44253</v>
      </c>
      <c r="F7" s="15">
        <v>33393.370000000003</v>
      </c>
      <c r="G7" s="22">
        <v>682</v>
      </c>
      <c r="H7" s="54">
        <v>44258</v>
      </c>
      <c r="I7" s="15">
        <v>33393.370000000003</v>
      </c>
      <c r="J7" s="15"/>
      <c r="K7" s="15"/>
      <c r="L7" s="15">
        <v>33393.370000000003</v>
      </c>
      <c r="M7" s="15"/>
      <c r="N7" s="15"/>
      <c r="O7" s="15">
        <f t="shared" ref="O7:O13" si="0">F7-M7-P7</f>
        <v>33393.370000000003</v>
      </c>
      <c r="P7" s="15">
        <v>0</v>
      </c>
      <c r="Q7" s="8"/>
      <c r="R7" s="128"/>
      <c r="S7" s="128"/>
      <c r="T7" s="129"/>
      <c r="U7" s="128"/>
    </row>
    <row r="8" spans="2:21" s="1" customFormat="1" x14ac:dyDescent="0.25">
      <c r="B8" s="162"/>
      <c r="C8" s="176"/>
      <c r="D8" s="14">
        <v>92708</v>
      </c>
      <c r="E8" s="54">
        <v>44253</v>
      </c>
      <c r="F8" s="15">
        <v>4830.42</v>
      </c>
      <c r="G8" s="22">
        <v>681</v>
      </c>
      <c r="H8" s="54">
        <v>44258</v>
      </c>
      <c r="I8" s="15">
        <v>4830.42</v>
      </c>
      <c r="J8" s="15"/>
      <c r="K8" s="15"/>
      <c r="L8" s="15">
        <v>4830.42</v>
      </c>
      <c r="M8" s="15"/>
      <c r="N8" s="15"/>
      <c r="O8" s="15">
        <f t="shared" si="0"/>
        <v>4830.42</v>
      </c>
      <c r="P8" s="15">
        <v>0</v>
      </c>
      <c r="Q8" s="8"/>
      <c r="R8" s="128"/>
      <c r="S8" s="128"/>
      <c r="T8" s="129"/>
      <c r="U8" s="128"/>
    </row>
    <row r="9" spans="2:21" s="1" customFormat="1" x14ac:dyDescent="0.25">
      <c r="B9" s="162"/>
      <c r="C9" s="176"/>
      <c r="D9" s="14">
        <v>92675</v>
      </c>
      <c r="E9" s="54">
        <v>44253</v>
      </c>
      <c r="F9" s="15">
        <v>564.42999999999995</v>
      </c>
      <c r="G9" s="22">
        <v>680</v>
      </c>
      <c r="H9" s="54">
        <v>44258</v>
      </c>
      <c r="I9" s="15">
        <v>564.42999999999995</v>
      </c>
      <c r="J9" s="15"/>
      <c r="K9" s="15"/>
      <c r="L9" s="15">
        <v>564.42999999999995</v>
      </c>
      <c r="M9" s="15"/>
      <c r="N9" s="15"/>
      <c r="O9" s="15">
        <f t="shared" si="0"/>
        <v>564.42999999999995</v>
      </c>
      <c r="P9" s="15">
        <v>0</v>
      </c>
      <c r="Q9" s="8"/>
      <c r="R9" s="128"/>
      <c r="S9" s="128"/>
      <c r="T9" s="129"/>
      <c r="U9" s="128"/>
    </row>
    <row r="10" spans="2:21" s="1" customFormat="1" x14ac:dyDescent="0.25">
      <c r="B10" s="162"/>
      <c r="C10" s="176"/>
      <c r="D10" s="14">
        <v>92707</v>
      </c>
      <c r="E10" s="54">
        <v>44253</v>
      </c>
      <c r="F10" s="15">
        <v>908.42</v>
      </c>
      <c r="G10" s="22">
        <v>679</v>
      </c>
      <c r="H10" s="54">
        <v>44258</v>
      </c>
      <c r="I10" s="15">
        <v>908.42</v>
      </c>
      <c r="J10" s="15"/>
      <c r="K10" s="15"/>
      <c r="L10" s="15">
        <v>908.42</v>
      </c>
      <c r="M10" s="15"/>
      <c r="N10" s="15"/>
      <c r="O10" s="15">
        <f t="shared" si="0"/>
        <v>908.42</v>
      </c>
      <c r="P10" s="15">
        <v>0</v>
      </c>
      <c r="Q10" s="8"/>
      <c r="R10" s="128"/>
      <c r="S10" s="128"/>
      <c r="T10" s="129"/>
      <c r="U10" s="128"/>
    </row>
    <row r="11" spans="2:21" s="1" customFormat="1" x14ac:dyDescent="0.25">
      <c r="B11" s="162"/>
      <c r="C11" s="176"/>
      <c r="D11" s="8">
        <v>92804</v>
      </c>
      <c r="E11" s="54">
        <v>44253</v>
      </c>
      <c r="F11" s="8">
        <v>263.5</v>
      </c>
      <c r="G11" s="8">
        <v>713</v>
      </c>
      <c r="H11" s="54">
        <v>44265</v>
      </c>
      <c r="I11" s="8">
        <v>263.5</v>
      </c>
      <c r="J11" s="8"/>
      <c r="K11" s="8"/>
      <c r="L11" s="8">
        <v>263.5</v>
      </c>
      <c r="M11" s="8"/>
      <c r="N11" s="8"/>
      <c r="O11" s="15">
        <f t="shared" si="0"/>
        <v>0</v>
      </c>
      <c r="P11" s="8">
        <v>263.5</v>
      </c>
      <c r="Q11" s="8"/>
      <c r="R11" s="128"/>
      <c r="S11" s="128"/>
      <c r="T11" s="129"/>
      <c r="U11" s="128"/>
    </row>
    <row r="12" spans="2:21" s="1" customFormat="1" x14ac:dyDescent="0.25">
      <c r="B12" s="162"/>
      <c r="C12" s="176"/>
      <c r="D12" s="8">
        <v>92805</v>
      </c>
      <c r="E12" s="54">
        <v>44253</v>
      </c>
      <c r="F12" s="8">
        <v>1758.04</v>
      </c>
      <c r="G12" s="8">
        <v>715</v>
      </c>
      <c r="H12" s="54">
        <v>44265</v>
      </c>
      <c r="I12" s="8">
        <v>1758.04</v>
      </c>
      <c r="J12" s="8"/>
      <c r="K12" s="8"/>
      <c r="L12" s="8">
        <v>1758.04</v>
      </c>
      <c r="M12" s="8"/>
      <c r="N12" s="8"/>
      <c r="O12" s="15">
        <f t="shared" si="0"/>
        <v>0</v>
      </c>
      <c r="P12" s="8">
        <v>1758.04</v>
      </c>
      <c r="Q12" s="8"/>
      <c r="R12" s="128"/>
      <c r="S12" s="128"/>
      <c r="T12" s="129"/>
      <c r="U12" s="128"/>
    </row>
    <row r="13" spans="2:21" s="1" customFormat="1" x14ac:dyDescent="0.25">
      <c r="B13" s="162"/>
      <c r="C13" s="176"/>
      <c r="D13" s="8">
        <v>92784</v>
      </c>
      <c r="E13" s="54">
        <v>44253</v>
      </c>
      <c r="F13" s="133">
        <v>527</v>
      </c>
      <c r="G13" s="8">
        <v>716</v>
      </c>
      <c r="H13" s="54">
        <v>44265</v>
      </c>
      <c r="I13" s="133">
        <v>527</v>
      </c>
      <c r="J13" s="8"/>
      <c r="K13" s="8"/>
      <c r="L13" s="133">
        <v>527</v>
      </c>
      <c r="M13" s="8"/>
      <c r="N13" s="8"/>
      <c r="O13" s="15">
        <f t="shared" si="0"/>
        <v>0</v>
      </c>
      <c r="P13" s="133">
        <v>527</v>
      </c>
      <c r="Q13" s="8"/>
      <c r="R13" s="128"/>
      <c r="S13" s="128"/>
      <c r="T13" s="129"/>
      <c r="U13" s="128"/>
    </row>
    <row r="14" spans="2:21" s="1" customFormat="1" x14ac:dyDescent="0.25">
      <c r="B14" s="162"/>
      <c r="C14" s="176"/>
      <c r="D14" s="8">
        <v>92785</v>
      </c>
      <c r="E14" s="54">
        <v>44253</v>
      </c>
      <c r="F14" s="15">
        <v>263.5</v>
      </c>
      <c r="G14" s="8">
        <v>717</v>
      </c>
      <c r="H14" s="54">
        <v>44265</v>
      </c>
      <c r="I14" s="8">
        <v>263.5</v>
      </c>
      <c r="J14" s="8"/>
      <c r="K14" s="8"/>
      <c r="L14" s="8">
        <v>263.5</v>
      </c>
      <c r="M14" s="8"/>
      <c r="N14" s="8"/>
      <c r="O14" s="15">
        <f t="shared" ref="O14:O20" si="1">F14-M14-P14</f>
        <v>0</v>
      </c>
      <c r="P14" s="8">
        <v>263.5</v>
      </c>
      <c r="Q14" s="8"/>
      <c r="R14" s="128"/>
      <c r="S14" s="128"/>
      <c r="T14" s="129"/>
      <c r="U14" s="128"/>
    </row>
    <row r="15" spans="2:21" s="1" customFormat="1" x14ac:dyDescent="0.25">
      <c r="B15" s="162"/>
      <c r="C15" s="176"/>
      <c r="D15" s="8">
        <v>92786</v>
      </c>
      <c r="E15" s="54">
        <v>44253</v>
      </c>
      <c r="F15" s="15">
        <v>1138.44</v>
      </c>
      <c r="G15" s="8">
        <v>718</v>
      </c>
      <c r="H15" s="54">
        <v>44265</v>
      </c>
      <c r="I15" s="15">
        <v>1138.44</v>
      </c>
      <c r="J15" s="15"/>
      <c r="K15" s="15"/>
      <c r="L15" s="15">
        <v>1138.44</v>
      </c>
      <c r="M15" s="15"/>
      <c r="N15" s="15"/>
      <c r="O15" s="15">
        <f t="shared" si="1"/>
        <v>0</v>
      </c>
      <c r="P15" s="15">
        <v>1138.44</v>
      </c>
      <c r="Q15" s="8"/>
      <c r="R15" s="128"/>
      <c r="S15" s="128"/>
      <c r="T15" s="129"/>
      <c r="U15" s="128"/>
    </row>
    <row r="16" spans="2:21" s="1" customFormat="1" x14ac:dyDescent="0.25">
      <c r="B16" s="162"/>
      <c r="C16" s="176"/>
      <c r="D16" s="8">
        <v>92787</v>
      </c>
      <c r="E16" s="54">
        <v>44253</v>
      </c>
      <c r="F16" s="15">
        <v>14851.95</v>
      </c>
      <c r="G16" s="8">
        <v>719</v>
      </c>
      <c r="H16" s="54">
        <v>44265</v>
      </c>
      <c r="I16" s="15">
        <v>14851.95</v>
      </c>
      <c r="J16" s="15"/>
      <c r="K16" s="15"/>
      <c r="L16" s="15">
        <v>14851.95</v>
      </c>
      <c r="M16" s="15"/>
      <c r="N16" s="15"/>
      <c r="O16" s="15">
        <f t="shared" si="1"/>
        <v>0</v>
      </c>
      <c r="P16" s="15">
        <v>14851.95</v>
      </c>
      <c r="Q16" s="8"/>
      <c r="R16" s="128"/>
      <c r="S16" s="128"/>
      <c r="T16" s="129"/>
      <c r="U16" s="128"/>
    </row>
    <row r="17" spans="2:21" s="1" customFormat="1" x14ac:dyDescent="0.25">
      <c r="B17" s="162"/>
      <c r="C17" s="176"/>
      <c r="D17" s="8">
        <v>92833</v>
      </c>
      <c r="E17" s="54">
        <v>44253</v>
      </c>
      <c r="F17" s="15">
        <v>2110</v>
      </c>
      <c r="G17" s="8">
        <v>723</v>
      </c>
      <c r="H17" s="54">
        <v>44266</v>
      </c>
      <c r="I17" s="15">
        <v>2110</v>
      </c>
      <c r="J17" s="15"/>
      <c r="K17" s="15"/>
      <c r="L17" s="15">
        <v>2110</v>
      </c>
      <c r="M17" s="15"/>
      <c r="N17" s="15"/>
      <c r="O17" s="15">
        <f t="shared" si="1"/>
        <v>0</v>
      </c>
      <c r="P17" s="15">
        <v>2110</v>
      </c>
      <c r="Q17" s="8"/>
      <c r="R17" s="128"/>
      <c r="S17" s="128"/>
      <c r="T17" s="129"/>
      <c r="U17" s="128"/>
    </row>
    <row r="18" spans="2:21" s="1" customFormat="1" x14ac:dyDescent="0.25">
      <c r="B18" s="162"/>
      <c r="C18" s="176"/>
      <c r="D18" s="8">
        <v>92846</v>
      </c>
      <c r="E18" s="54">
        <v>44253</v>
      </c>
      <c r="F18" s="15">
        <v>156.80000000000001</v>
      </c>
      <c r="G18" s="8">
        <v>724</v>
      </c>
      <c r="H18" s="54">
        <v>44266</v>
      </c>
      <c r="I18" s="15">
        <v>156.80000000000001</v>
      </c>
      <c r="J18" s="15"/>
      <c r="K18" s="15"/>
      <c r="L18" s="15">
        <v>156.80000000000001</v>
      </c>
      <c r="M18" s="15"/>
      <c r="N18" s="15"/>
      <c r="O18" s="15">
        <f t="shared" si="1"/>
        <v>0</v>
      </c>
      <c r="P18" s="15">
        <v>156.80000000000001</v>
      </c>
      <c r="Q18" s="8"/>
      <c r="R18" s="128"/>
      <c r="S18" s="128"/>
      <c r="T18" s="129"/>
      <c r="U18" s="128"/>
    </row>
    <row r="19" spans="2:21" s="1" customFormat="1" x14ac:dyDescent="0.25">
      <c r="B19" s="162"/>
      <c r="C19" s="176"/>
      <c r="D19" s="8">
        <v>88862</v>
      </c>
      <c r="E19" s="54">
        <v>44253</v>
      </c>
      <c r="F19" s="15">
        <v>263.5</v>
      </c>
      <c r="G19" s="8">
        <v>725</v>
      </c>
      <c r="H19" s="54">
        <v>44270</v>
      </c>
      <c r="I19" s="15">
        <v>263.5</v>
      </c>
      <c r="J19" s="15"/>
      <c r="K19" s="15"/>
      <c r="L19" s="15">
        <v>263.5</v>
      </c>
      <c r="M19" s="15"/>
      <c r="N19" s="15"/>
      <c r="O19" s="15">
        <f t="shared" si="1"/>
        <v>0</v>
      </c>
      <c r="P19" s="15">
        <v>263.5</v>
      </c>
      <c r="Q19" s="8"/>
      <c r="R19" s="128"/>
      <c r="S19" s="128"/>
      <c r="T19" s="129"/>
      <c r="U19" s="128"/>
    </row>
    <row r="20" spans="2:21" s="1" customFormat="1" x14ac:dyDescent="0.25">
      <c r="B20" s="162"/>
      <c r="C20" s="176"/>
      <c r="D20" s="8">
        <v>88863</v>
      </c>
      <c r="E20" s="54">
        <v>44253</v>
      </c>
      <c r="F20" s="15">
        <v>1249.6300000000001</v>
      </c>
      <c r="G20" s="8">
        <v>726</v>
      </c>
      <c r="H20" s="54">
        <v>44270</v>
      </c>
      <c r="I20" s="15">
        <v>1249.6300000000001</v>
      </c>
      <c r="J20" s="15"/>
      <c r="K20" s="15"/>
      <c r="L20" s="15">
        <v>1249.6300000000001</v>
      </c>
      <c r="M20" s="15"/>
      <c r="N20" s="15"/>
      <c r="O20" s="15">
        <f t="shared" si="1"/>
        <v>0</v>
      </c>
      <c r="P20" s="15">
        <v>1249.6300000000001</v>
      </c>
      <c r="Q20" s="8"/>
      <c r="R20" s="128"/>
      <c r="S20" s="128"/>
      <c r="T20" s="129"/>
      <c r="U20" s="128"/>
    </row>
    <row r="21" spans="2:21" s="1" customFormat="1" x14ac:dyDescent="0.25">
      <c r="B21" s="162"/>
      <c r="C21" s="176"/>
      <c r="D21" s="14">
        <v>84138</v>
      </c>
      <c r="E21" s="54">
        <v>43888</v>
      </c>
      <c r="F21" s="15"/>
      <c r="G21" s="22"/>
      <c r="H21" s="54"/>
      <c r="I21" s="15"/>
      <c r="J21" s="15"/>
      <c r="K21" s="15"/>
      <c r="L21" s="15"/>
      <c r="M21" s="15"/>
      <c r="N21" s="15"/>
      <c r="O21" s="15"/>
      <c r="P21" s="15"/>
      <c r="Q21" s="8">
        <v>89.76</v>
      </c>
      <c r="R21" s="128"/>
      <c r="S21" s="128"/>
      <c r="T21" s="128"/>
      <c r="U21" s="128"/>
    </row>
    <row r="22" spans="2:21" s="1" customFormat="1" x14ac:dyDescent="0.25">
      <c r="B22" s="162"/>
      <c r="C22" s="18" t="s">
        <v>5</v>
      </c>
      <c r="D22" s="19"/>
      <c r="E22" s="20"/>
      <c r="F22" s="21">
        <f>SUM(F7:F21)</f>
        <v>62279.000000000007</v>
      </c>
      <c r="G22" s="21"/>
      <c r="H22" s="21"/>
      <c r="I22" s="21">
        <f t="shared" ref="I22:Q22" si="2">SUM(I7:I21)</f>
        <v>62279.000000000007</v>
      </c>
      <c r="J22" s="21">
        <f t="shared" si="2"/>
        <v>0</v>
      </c>
      <c r="K22" s="21">
        <f t="shared" si="2"/>
        <v>0</v>
      </c>
      <c r="L22" s="21">
        <f t="shared" si="2"/>
        <v>62279.000000000007</v>
      </c>
      <c r="M22" s="21">
        <f t="shared" si="2"/>
        <v>0</v>
      </c>
      <c r="N22" s="21">
        <f t="shared" si="2"/>
        <v>0</v>
      </c>
      <c r="O22" s="21">
        <f t="shared" si="2"/>
        <v>39696.639999999999</v>
      </c>
      <c r="P22" s="21">
        <f>SUM(P7:P21)</f>
        <v>22582.36</v>
      </c>
      <c r="Q22" s="21">
        <f t="shared" si="2"/>
        <v>89.76</v>
      </c>
      <c r="R22" s="128"/>
      <c r="S22" s="128"/>
      <c r="T22" s="128"/>
      <c r="U22" s="128"/>
    </row>
    <row r="23" spans="2:21" s="1" customFormat="1" x14ac:dyDescent="0.25">
      <c r="B23" s="169">
        <v>2</v>
      </c>
      <c r="C23" s="172" t="s">
        <v>27</v>
      </c>
      <c r="D23" s="17">
        <v>2400580</v>
      </c>
      <c r="E23" s="54">
        <v>44253</v>
      </c>
      <c r="F23" s="15">
        <v>6732.6</v>
      </c>
      <c r="G23" s="22">
        <v>689</v>
      </c>
      <c r="H23" s="54">
        <v>44259</v>
      </c>
      <c r="I23" s="15">
        <v>6732.6</v>
      </c>
      <c r="J23" s="15"/>
      <c r="K23" s="15"/>
      <c r="L23" s="15">
        <v>6732.6</v>
      </c>
      <c r="M23" s="15"/>
      <c r="N23" s="15"/>
      <c r="O23" s="15">
        <f t="shared" ref="O23:O25" si="3">F23-M23-P23</f>
        <v>6732.6</v>
      </c>
      <c r="P23" s="15">
        <v>0</v>
      </c>
      <c r="Q23" s="8"/>
      <c r="R23" s="128"/>
      <c r="S23" s="128"/>
      <c r="T23" s="129"/>
      <c r="U23" s="128"/>
    </row>
    <row r="24" spans="2:21" s="1" customFormat="1" x14ac:dyDescent="0.25">
      <c r="B24" s="170"/>
      <c r="C24" s="172"/>
      <c r="D24" s="17">
        <v>2400581</v>
      </c>
      <c r="E24" s="54">
        <v>44255</v>
      </c>
      <c r="F24" s="15">
        <v>100128.25</v>
      </c>
      <c r="G24" s="22">
        <v>690</v>
      </c>
      <c r="H24" s="54">
        <v>44259</v>
      </c>
      <c r="I24" s="15">
        <v>100128.25</v>
      </c>
      <c r="J24" s="15"/>
      <c r="K24" s="15"/>
      <c r="L24" s="15">
        <v>100128.25</v>
      </c>
      <c r="M24" s="15"/>
      <c r="N24" s="15"/>
      <c r="O24" s="15">
        <f t="shared" si="3"/>
        <v>100128.25</v>
      </c>
      <c r="P24" s="15">
        <v>0</v>
      </c>
      <c r="Q24" s="8"/>
      <c r="R24" s="128"/>
      <c r="S24" s="128"/>
      <c r="T24" s="129"/>
      <c r="U24" s="128"/>
    </row>
    <row r="25" spans="2:21" s="1" customFormat="1" x14ac:dyDescent="0.25">
      <c r="B25" s="170"/>
      <c r="C25" s="172"/>
      <c r="D25" s="115">
        <v>2600926</v>
      </c>
      <c r="E25" s="54">
        <v>44253</v>
      </c>
      <c r="F25" s="15">
        <v>1215.53</v>
      </c>
      <c r="G25" s="22">
        <v>712</v>
      </c>
      <c r="H25" s="54">
        <v>44264</v>
      </c>
      <c r="I25" s="15">
        <v>1215.53</v>
      </c>
      <c r="J25" s="15"/>
      <c r="K25" s="15"/>
      <c r="L25" s="15">
        <v>1215.53</v>
      </c>
      <c r="M25" s="15"/>
      <c r="N25" s="15"/>
      <c r="O25" s="15">
        <f t="shared" si="3"/>
        <v>0</v>
      </c>
      <c r="P25" s="15">
        <v>1215.53</v>
      </c>
      <c r="Q25" s="8"/>
      <c r="R25" s="128"/>
      <c r="S25" s="128"/>
      <c r="T25" s="129"/>
      <c r="U25" s="128"/>
    </row>
    <row r="26" spans="2:21" s="1" customFormat="1" x14ac:dyDescent="0.25">
      <c r="B26" s="171"/>
      <c r="C26" s="101" t="s">
        <v>5</v>
      </c>
      <c r="D26" s="23"/>
      <c r="E26" s="24"/>
      <c r="F26" s="25">
        <f>SUM(F23:F25)</f>
        <v>108076.38</v>
      </c>
      <c r="G26" s="25"/>
      <c r="H26" s="25"/>
      <c r="I26" s="25">
        <f t="shared" ref="I26:Q26" si="4">SUM(I23:I25)</f>
        <v>108076.38</v>
      </c>
      <c r="J26" s="25">
        <f t="shared" si="4"/>
        <v>0</v>
      </c>
      <c r="K26" s="25">
        <f t="shared" si="4"/>
        <v>0</v>
      </c>
      <c r="L26" s="25">
        <f t="shared" si="4"/>
        <v>108076.38</v>
      </c>
      <c r="M26" s="25">
        <f t="shared" si="4"/>
        <v>0</v>
      </c>
      <c r="N26" s="25">
        <f t="shared" si="4"/>
        <v>0</v>
      </c>
      <c r="O26" s="25">
        <f t="shared" si="4"/>
        <v>106860.85</v>
      </c>
      <c r="P26" s="25">
        <f t="shared" si="4"/>
        <v>1215.53</v>
      </c>
      <c r="Q26" s="25">
        <f t="shared" si="4"/>
        <v>0</v>
      </c>
      <c r="R26" s="128"/>
      <c r="S26" s="128"/>
      <c r="T26" s="128"/>
      <c r="U26" s="128"/>
    </row>
    <row r="27" spans="2:21" s="1" customFormat="1" x14ac:dyDescent="0.25">
      <c r="B27" s="179">
        <v>3</v>
      </c>
      <c r="C27" s="184" t="s">
        <v>11</v>
      </c>
      <c r="D27" s="116">
        <v>320210064</v>
      </c>
      <c r="E27" s="54">
        <v>44225</v>
      </c>
      <c r="F27" s="60">
        <v>28801.82</v>
      </c>
      <c r="G27" s="55">
        <v>669</v>
      </c>
      <c r="H27" s="54">
        <v>44236</v>
      </c>
      <c r="I27" s="60">
        <v>28801.82</v>
      </c>
      <c r="J27" s="60">
        <v>28801.82</v>
      </c>
      <c r="K27" s="25"/>
      <c r="L27" s="60"/>
      <c r="M27" s="25"/>
      <c r="N27" s="15"/>
      <c r="O27" s="15">
        <f t="shared" ref="O27:O29" si="5">F27-M27-P27</f>
        <v>28801.82</v>
      </c>
      <c r="P27" s="60">
        <v>0</v>
      </c>
      <c r="Q27" s="25"/>
      <c r="R27" s="128"/>
      <c r="S27" s="128"/>
      <c r="T27" s="129"/>
      <c r="U27" s="128"/>
    </row>
    <row r="28" spans="2:21" s="1" customFormat="1" x14ac:dyDescent="0.25">
      <c r="B28" s="180"/>
      <c r="C28" s="183"/>
      <c r="D28" s="116">
        <v>320210046</v>
      </c>
      <c r="E28" s="54">
        <v>44225</v>
      </c>
      <c r="F28" s="60">
        <v>67880.88</v>
      </c>
      <c r="G28" s="55">
        <v>670</v>
      </c>
      <c r="H28" s="54">
        <v>44236</v>
      </c>
      <c r="I28" s="60">
        <v>67880.88</v>
      </c>
      <c r="J28" s="60">
        <v>67880.88</v>
      </c>
      <c r="K28" s="25"/>
      <c r="L28" s="60"/>
      <c r="M28" s="25"/>
      <c r="N28" s="15"/>
      <c r="O28" s="15">
        <f t="shared" si="5"/>
        <v>67880.88</v>
      </c>
      <c r="P28" s="60">
        <v>0</v>
      </c>
      <c r="Q28" s="8"/>
      <c r="R28" s="128"/>
      <c r="S28" s="128"/>
      <c r="T28" s="129"/>
      <c r="U28" s="128"/>
    </row>
    <row r="29" spans="2:21" s="1" customFormat="1" x14ac:dyDescent="0.25">
      <c r="B29" s="180"/>
      <c r="C29" s="183"/>
      <c r="D29" s="116">
        <v>320210144</v>
      </c>
      <c r="E29" s="54">
        <v>44253</v>
      </c>
      <c r="F29" s="60">
        <v>8855.5300000000007</v>
      </c>
      <c r="G29" s="55">
        <v>698</v>
      </c>
      <c r="H29" s="54">
        <v>44259</v>
      </c>
      <c r="I29" s="60">
        <v>8855.5300000000007</v>
      </c>
      <c r="J29" s="60"/>
      <c r="K29" s="25"/>
      <c r="L29" s="60">
        <v>8855.5300000000007</v>
      </c>
      <c r="M29" s="25"/>
      <c r="N29" s="15"/>
      <c r="O29" s="15">
        <f t="shared" si="5"/>
        <v>8855.5300000000007</v>
      </c>
      <c r="P29" s="60">
        <v>0</v>
      </c>
      <c r="Q29" s="8"/>
      <c r="R29" s="128"/>
      <c r="S29" s="128"/>
      <c r="T29" s="128"/>
      <c r="U29" s="128"/>
    </row>
    <row r="30" spans="2:21" s="1" customFormat="1" x14ac:dyDescent="0.25">
      <c r="B30" s="132"/>
      <c r="C30" s="185"/>
      <c r="D30" s="116">
        <v>320210122</v>
      </c>
      <c r="E30" s="54">
        <v>44253</v>
      </c>
      <c r="F30" s="60">
        <v>49815.75</v>
      </c>
      <c r="G30" s="22">
        <v>710</v>
      </c>
      <c r="H30" s="54">
        <v>44264</v>
      </c>
      <c r="I30" s="60">
        <v>49815.75</v>
      </c>
      <c r="J30" s="60"/>
      <c r="K30" s="25"/>
      <c r="L30" s="60">
        <v>49815.75</v>
      </c>
      <c r="M30" s="25"/>
      <c r="N30" s="15"/>
      <c r="O30" s="15">
        <v>0</v>
      </c>
      <c r="P30" s="60">
        <v>49815.75</v>
      </c>
      <c r="Q30" s="8"/>
      <c r="R30" s="128"/>
      <c r="S30" s="128"/>
      <c r="T30" s="128"/>
      <c r="U30" s="128"/>
    </row>
    <row r="31" spans="2:21" s="1" customFormat="1" x14ac:dyDescent="0.25">
      <c r="B31" s="124"/>
      <c r="C31" s="121" t="s">
        <v>5</v>
      </c>
      <c r="D31" s="23"/>
      <c r="E31" s="24"/>
      <c r="F31" s="25">
        <f>SUM(F27:F30)</f>
        <v>155353.98000000001</v>
      </c>
      <c r="G31" s="26"/>
      <c r="H31" s="25"/>
      <c r="I31" s="25">
        <f>SUM(I27:I30)</f>
        <v>155353.98000000001</v>
      </c>
      <c r="J31" s="25">
        <f t="shared" ref="J31:P31" si="6">SUM(J27:J30)</f>
        <v>96682.700000000012</v>
      </c>
      <c r="K31" s="25">
        <f t="shared" si="6"/>
        <v>0</v>
      </c>
      <c r="L31" s="25">
        <f t="shared" si="6"/>
        <v>58671.28</v>
      </c>
      <c r="M31" s="25">
        <f t="shared" si="6"/>
        <v>0</v>
      </c>
      <c r="N31" s="25">
        <f t="shared" si="6"/>
        <v>0</v>
      </c>
      <c r="O31" s="25">
        <f t="shared" si="6"/>
        <v>105538.23000000001</v>
      </c>
      <c r="P31" s="25">
        <f t="shared" si="6"/>
        <v>49815.75</v>
      </c>
      <c r="Q31" s="8"/>
      <c r="R31" s="128"/>
      <c r="S31" s="128"/>
      <c r="T31" s="128"/>
      <c r="U31" s="128"/>
    </row>
    <row r="32" spans="2:21" s="1" customFormat="1" x14ac:dyDescent="0.25">
      <c r="B32" s="150">
        <v>4</v>
      </c>
      <c r="C32" s="184" t="s">
        <v>10</v>
      </c>
      <c r="D32" s="23">
        <v>90541</v>
      </c>
      <c r="E32" s="54">
        <v>44255</v>
      </c>
      <c r="F32" s="60">
        <v>5041.75</v>
      </c>
      <c r="G32" s="55">
        <v>700</v>
      </c>
      <c r="H32" s="54">
        <v>44260</v>
      </c>
      <c r="I32" s="60">
        <v>5041.75</v>
      </c>
      <c r="J32" s="25"/>
      <c r="K32" s="25"/>
      <c r="L32" s="60">
        <v>5041.75</v>
      </c>
      <c r="M32" s="25"/>
      <c r="N32" s="25"/>
      <c r="O32" s="15">
        <f t="shared" ref="O32:O33" si="7">F32-M32-P32</f>
        <v>5041.75</v>
      </c>
      <c r="P32" s="60">
        <v>0</v>
      </c>
      <c r="Q32" s="8"/>
      <c r="R32" s="128"/>
      <c r="S32" s="128"/>
      <c r="T32" s="129"/>
      <c r="U32" s="128"/>
    </row>
    <row r="33" spans="2:21" s="1" customFormat="1" ht="15" customHeight="1" x14ac:dyDescent="0.25">
      <c r="B33" s="152"/>
      <c r="C33" s="185"/>
      <c r="D33" s="19">
        <v>91874</v>
      </c>
      <c r="E33" s="54">
        <v>44255</v>
      </c>
      <c r="F33" s="16">
        <v>2016.7</v>
      </c>
      <c r="G33" s="55">
        <v>701</v>
      </c>
      <c r="H33" s="54">
        <v>44260</v>
      </c>
      <c r="I33" s="16">
        <v>2016.7</v>
      </c>
      <c r="J33" s="16"/>
      <c r="K33" s="25"/>
      <c r="L33" s="16">
        <v>2016.7</v>
      </c>
      <c r="M33" s="25"/>
      <c r="N33" s="16"/>
      <c r="O33" s="15">
        <f t="shared" si="7"/>
        <v>2016.7</v>
      </c>
      <c r="P33" s="16">
        <v>0</v>
      </c>
      <c r="Q33" s="8"/>
      <c r="R33" s="128"/>
      <c r="S33" s="128"/>
      <c r="T33" s="129"/>
      <c r="U33" s="128"/>
    </row>
    <row r="34" spans="2:21" s="1" customFormat="1" x14ac:dyDescent="0.25">
      <c r="B34" s="77"/>
      <c r="C34" s="73" t="s">
        <v>5</v>
      </c>
      <c r="D34" s="23"/>
      <c r="E34" s="24"/>
      <c r="F34" s="25">
        <f>SUM(F32:F33)</f>
        <v>7058.45</v>
      </c>
      <c r="G34" s="25"/>
      <c r="H34" s="25"/>
      <c r="I34" s="25">
        <f t="shared" ref="I34:P34" si="8">SUM(I32:I33)</f>
        <v>7058.45</v>
      </c>
      <c r="J34" s="25">
        <f t="shared" si="8"/>
        <v>0</v>
      </c>
      <c r="K34" s="25">
        <f t="shared" si="8"/>
        <v>0</v>
      </c>
      <c r="L34" s="25">
        <f t="shared" si="8"/>
        <v>7058.45</v>
      </c>
      <c r="M34" s="25">
        <f t="shared" si="8"/>
        <v>0</v>
      </c>
      <c r="N34" s="25">
        <f t="shared" si="8"/>
        <v>0</v>
      </c>
      <c r="O34" s="25">
        <f t="shared" si="8"/>
        <v>7058.45</v>
      </c>
      <c r="P34" s="25">
        <f t="shared" si="8"/>
        <v>0</v>
      </c>
      <c r="Q34" s="25"/>
      <c r="R34" s="128"/>
      <c r="S34" s="128"/>
      <c r="T34" s="128"/>
      <c r="U34" s="128"/>
    </row>
    <row r="35" spans="2:21" s="1" customFormat="1" ht="15" customHeight="1" x14ac:dyDescent="0.25">
      <c r="B35" s="150">
        <v>5</v>
      </c>
      <c r="C35" s="137" t="s">
        <v>9</v>
      </c>
      <c r="D35" s="117">
        <v>1581640</v>
      </c>
      <c r="E35" s="54">
        <v>44253</v>
      </c>
      <c r="F35" s="16">
        <v>4033.4</v>
      </c>
      <c r="G35" s="22">
        <v>678</v>
      </c>
      <c r="H35" s="54">
        <v>44257</v>
      </c>
      <c r="I35" s="16">
        <v>4033.4</v>
      </c>
      <c r="J35" s="16"/>
      <c r="K35" s="16"/>
      <c r="L35" s="16">
        <v>4033.4</v>
      </c>
      <c r="M35" s="16"/>
      <c r="N35" s="16"/>
      <c r="O35" s="15">
        <f t="shared" ref="O35" si="9">F35-M35-P35</f>
        <v>4033.4</v>
      </c>
      <c r="P35" s="16">
        <v>0</v>
      </c>
      <c r="Q35" s="8"/>
      <c r="R35" s="128"/>
      <c r="S35" s="128"/>
      <c r="T35" s="129"/>
      <c r="U35" s="128"/>
    </row>
    <row r="36" spans="2:21" s="1" customFormat="1" x14ac:dyDescent="0.25">
      <c r="B36" s="151"/>
      <c r="C36" s="101" t="s">
        <v>5</v>
      </c>
      <c r="D36" s="23"/>
      <c r="E36" s="24"/>
      <c r="F36" s="25">
        <f>SUM(F35:F35)</f>
        <v>4033.4</v>
      </c>
      <c r="G36" s="25"/>
      <c r="H36" s="25"/>
      <c r="I36" s="25">
        <f t="shared" ref="I36:P36" si="10">SUM(I35:I35)</f>
        <v>4033.4</v>
      </c>
      <c r="J36" s="25">
        <f t="shared" si="10"/>
        <v>0</v>
      </c>
      <c r="K36" s="25">
        <f t="shared" si="10"/>
        <v>0</v>
      </c>
      <c r="L36" s="25">
        <f t="shared" si="10"/>
        <v>4033.4</v>
      </c>
      <c r="M36" s="25">
        <f t="shared" si="10"/>
        <v>0</v>
      </c>
      <c r="N36" s="25">
        <f t="shared" si="10"/>
        <v>0</v>
      </c>
      <c r="O36" s="25">
        <f t="shared" si="10"/>
        <v>4033.4</v>
      </c>
      <c r="P36" s="25">
        <f t="shared" si="10"/>
        <v>0</v>
      </c>
      <c r="Q36" s="8"/>
      <c r="R36" s="128"/>
      <c r="S36" s="128"/>
      <c r="T36" s="128"/>
      <c r="U36" s="128"/>
    </row>
    <row r="37" spans="2:21" s="1" customFormat="1" ht="15" hidden="1" customHeight="1" x14ac:dyDescent="0.25">
      <c r="B37" s="150">
        <v>6</v>
      </c>
      <c r="C37" s="163" t="s">
        <v>82</v>
      </c>
      <c r="D37" s="102"/>
      <c r="E37" s="54"/>
      <c r="F37" s="16"/>
      <c r="G37" s="22"/>
      <c r="H37" s="54"/>
      <c r="I37" s="16"/>
      <c r="J37" s="16"/>
      <c r="K37" s="66"/>
      <c r="L37" s="16"/>
      <c r="M37" s="66"/>
      <c r="N37" s="66"/>
      <c r="O37" s="16"/>
      <c r="P37" s="16">
        <v>0</v>
      </c>
      <c r="Q37" s="8"/>
      <c r="R37" s="128"/>
      <c r="S37" s="128"/>
      <c r="T37" s="128"/>
      <c r="U37" s="128"/>
    </row>
    <row r="38" spans="2:21" s="1" customFormat="1" ht="13.5" hidden="1" customHeight="1" x14ac:dyDescent="0.25">
      <c r="B38" s="152"/>
      <c r="C38" s="164"/>
      <c r="D38" s="102"/>
      <c r="E38" s="54"/>
      <c r="F38" s="16"/>
      <c r="G38" s="22"/>
      <c r="H38" s="54"/>
      <c r="I38" s="16"/>
      <c r="J38" s="16"/>
      <c r="K38" s="66"/>
      <c r="L38" s="66"/>
      <c r="M38" s="66"/>
      <c r="N38" s="66"/>
      <c r="O38" s="15"/>
      <c r="P38" s="16"/>
      <c r="Q38" s="8"/>
      <c r="R38" s="128"/>
      <c r="S38" s="128"/>
      <c r="T38" s="128"/>
      <c r="U38" s="128"/>
    </row>
    <row r="39" spans="2:21" s="1" customFormat="1" hidden="1" x14ac:dyDescent="0.25">
      <c r="B39" s="151"/>
      <c r="C39" s="73" t="s">
        <v>5</v>
      </c>
      <c r="D39" s="23"/>
      <c r="E39" s="24"/>
      <c r="F39" s="25">
        <f>SUM(F37:F38)</f>
        <v>0</v>
      </c>
      <c r="G39" s="26"/>
      <c r="H39" s="25"/>
      <c r="I39" s="25">
        <f t="shared" ref="I39:P39" si="11">SUM(I37:I38)</f>
        <v>0</v>
      </c>
      <c r="J39" s="25">
        <f t="shared" si="11"/>
        <v>0</v>
      </c>
      <c r="K39" s="25">
        <f t="shared" ref="K39:L39" si="12">SUM(K37:K38)</f>
        <v>0</v>
      </c>
      <c r="L39" s="25">
        <f t="shared" si="12"/>
        <v>0</v>
      </c>
      <c r="M39" s="25">
        <f t="shared" si="11"/>
        <v>0</v>
      </c>
      <c r="N39" s="25">
        <f t="shared" si="11"/>
        <v>0</v>
      </c>
      <c r="O39" s="25">
        <f t="shared" si="11"/>
        <v>0</v>
      </c>
      <c r="P39" s="25">
        <f t="shared" si="11"/>
        <v>0</v>
      </c>
      <c r="Q39" s="8"/>
      <c r="R39" s="128"/>
      <c r="S39" s="128"/>
      <c r="T39" s="128"/>
      <c r="U39" s="128"/>
    </row>
    <row r="40" spans="2:21" s="1" customFormat="1" x14ac:dyDescent="0.25">
      <c r="B40" s="152">
        <v>6</v>
      </c>
      <c r="C40" s="183" t="s">
        <v>66</v>
      </c>
      <c r="D40" s="8">
        <v>33599</v>
      </c>
      <c r="E40" s="54">
        <v>44255</v>
      </c>
      <c r="F40" s="56">
        <v>1474.8</v>
      </c>
      <c r="G40" s="22">
        <v>705</v>
      </c>
      <c r="H40" s="54">
        <v>44260</v>
      </c>
      <c r="I40" s="56">
        <v>1301.6600000000001</v>
      </c>
      <c r="J40" s="56"/>
      <c r="K40" s="8"/>
      <c r="L40" s="56">
        <v>1301.6600000000001</v>
      </c>
      <c r="M40" s="8">
        <v>173.14</v>
      </c>
      <c r="N40" s="8"/>
      <c r="O40" s="15">
        <f t="shared" ref="O40:O42" si="13">F40-M40-P40</f>
        <v>1301.6599999999999</v>
      </c>
      <c r="P40" s="56">
        <v>0</v>
      </c>
      <c r="Q40" s="8"/>
      <c r="R40" s="128"/>
      <c r="S40" s="128"/>
      <c r="T40" s="129"/>
      <c r="U40" s="128"/>
    </row>
    <row r="41" spans="2:21" s="1" customFormat="1" x14ac:dyDescent="0.25">
      <c r="B41" s="152"/>
      <c r="C41" s="183"/>
      <c r="D41" s="8">
        <v>33600</v>
      </c>
      <c r="E41" s="54">
        <v>44255</v>
      </c>
      <c r="F41" s="56">
        <v>192.36</v>
      </c>
      <c r="G41" s="22">
        <v>706</v>
      </c>
      <c r="H41" s="54">
        <v>44260</v>
      </c>
      <c r="I41" s="56">
        <v>192.36</v>
      </c>
      <c r="J41" s="56"/>
      <c r="K41" s="8"/>
      <c r="L41" s="56">
        <v>192.36</v>
      </c>
      <c r="M41" s="8"/>
      <c r="N41" s="8"/>
      <c r="O41" s="15">
        <f t="shared" si="13"/>
        <v>192.36</v>
      </c>
      <c r="P41" s="56">
        <v>0</v>
      </c>
      <c r="Q41" s="8"/>
      <c r="R41" s="128"/>
      <c r="S41" s="128"/>
      <c r="T41" s="129"/>
      <c r="U41" s="128"/>
    </row>
    <row r="42" spans="2:21" s="1" customFormat="1" x14ac:dyDescent="0.25">
      <c r="B42" s="152"/>
      <c r="C42" s="183"/>
      <c r="D42" s="8">
        <v>33598</v>
      </c>
      <c r="E42" s="54">
        <v>44255</v>
      </c>
      <c r="F42" s="56">
        <v>23660.28</v>
      </c>
      <c r="G42" s="22">
        <v>707</v>
      </c>
      <c r="H42" s="54">
        <v>44260</v>
      </c>
      <c r="I42" s="56">
        <v>23467.919999999998</v>
      </c>
      <c r="J42" s="56"/>
      <c r="K42" s="8"/>
      <c r="L42" s="56">
        <v>23467.919999999998</v>
      </c>
      <c r="M42" s="56">
        <v>192.36</v>
      </c>
      <c r="N42" s="8"/>
      <c r="O42" s="15">
        <f t="shared" si="13"/>
        <v>18463.329999999998</v>
      </c>
      <c r="P42" s="56">
        <v>5004.59</v>
      </c>
      <c r="Q42" s="8"/>
      <c r="R42" s="128"/>
      <c r="S42" s="128"/>
      <c r="T42" s="129"/>
      <c r="U42" s="128"/>
    </row>
    <row r="43" spans="2:21" s="1" customFormat="1" x14ac:dyDescent="0.25">
      <c r="B43" s="151"/>
      <c r="C43" s="73" t="s">
        <v>5</v>
      </c>
      <c r="D43" s="23"/>
      <c r="E43" s="24"/>
      <c r="F43" s="25">
        <f>SUM(F40:F42)</f>
        <v>25327.439999999999</v>
      </c>
      <c r="G43" s="26"/>
      <c r="H43" s="25"/>
      <c r="I43" s="25">
        <f t="shared" ref="I43:Q43" si="14">SUM(I40:I42)</f>
        <v>24961.94</v>
      </c>
      <c r="J43" s="25">
        <f t="shared" si="14"/>
        <v>0</v>
      </c>
      <c r="K43" s="25">
        <f t="shared" si="14"/>
        <v>0</v>
      </c>
      <c r="L43" s="25">
        <f t="shared" si="14"/>
        <v>24961.94</v>
      </c>
      <c r="M43" s="25">
        <f t="shared" si="14"/>
        <v>365.5</v>
      </c>
      <c r="N43" s="25">
        <f t="shared" si="14"/>
        <v>0</v>
      </c>
      <c r="O43" s="25">
        <f t="shared" si="14"/>
        <v>19957.349999999999</v>
      </c>
      <c r="P43" s="25">
        <f t="shared" si="14"/>
        <v>5004.59</v>
      </c>
      <c r="Q43" s="25">
        <f t="shared" si="14"/>
        <v>0</v>
      </c>
      <c r="R43" s="128"/>
      <c r="S43" s="128"/>
      <c r="T43" s="128"/>
      <c r="U43" s="128"/>
    </row>
    <row r="44" spans="2:21" s="1" customFormat="1" x14ac:dyDescent="0.25">
      <c r="B44" s="150">
        <v>7</v>
      </c>
      <c r="C44" s="184" t="s">
        <v>8</v>
      </c>
      <c r="D44" s="23">
        <v>212566</v>
      </c>
      <c r="E44" s="54">
        <v>44227</v>
      </c>
      <c r="F44" s="60">
        <v>9030.9</v>
      </c>
      <c r="G44" s="55">
        <v>668</v>
      </c>
      <c r="H44" s="54">
        <v>44236</v>
      </c>
      <c r="I44" s="60">
        <v>9030.9</v>
      </c>
      <c r="J44" s="60">
        <v>9030.9</v>
      </c>
      <c r="K44" s="25"/>
      <c r="L44" s="60"/>
      <c r="M44" s="25"/>
      <c r="N44" s="60">
        <v>1379.36</v>
      </c>
      <c r="O44" s="60">
        <v>7651.54</v>
      </c>
      <c r="P44" s="60">
        <v>0</v>
      </c>
      <c r="Q44" s="25"/>
      <c r="R44" s="128"/>
      <c r="S44" s="128"/>
      <c r="T44" s="129"/>
      <c r="U44" s="128"/>
    </row>
    <row r="45" spans="2:21" s="1" customFormat="1" x14ac:dyDescent="0.25">
      <c r="B45" s="152"/>
      <c r="C45" s="183"/>
      <c r="D45" s="23">
        <v>212652</v>
      </c>
      <c r="E45" s="54">
        <v>44255</v>
      </c>
      <c r="F45" s="60">
        <v>526.98</v>
      </c>
      <c r="G45" s="55">
        <v>720</v>
      </c>
      <c r="H45" s="54">
        <v>44265</v>
      </c>
      <c r="I45" s="60">
        <v>526.98</v>
      </c>
      <c r="J45" s="60"/>
      <c r="K45" s="25"/>
      <c r="L45" s="60">
        <v>526.98</v>
      </c>
      <c r="M45" s="25"/>
      <c r="N45" s="60"/>
      <c r="O45" s="15">
        <v>0</v>
      </c>
      <c r="P45" s="60">
        <v>526.98</v>
      </c>
      <c r="Q45" s="25"/>
      <c r="R45" s="128"/>
      <c r="S45" s="128"/>
      <c r="T45" s="129"/>
      <c r="U45" s="128"/>
    </row>
    <row r="46" spans="2:21" s="1" customFormat="1" x14ac:dyDescent="0.25">
      <c r="B46" s="152"/>
      <c r="C46" s="183"/>
      <c r="D46" s="23">
        <v>212653</v>
      </c>
      <c r="E46" s="54">
        <v>44255</v>
      </c>
      <c r="F46" s="60">
        <v>11770.8</v>
      </c>
      <c r="G46" s="55">
        <v>721</v>
      </c>
      <c r="H46" s="54">
        <v>44265</v>
      </c>
      <c r="I46" s="60">
        <v>11770.8</v>
      </c>
      <c r="J46" s="60"/>
      <c r="K46" s="25"/>
      <c r="L46" s="60">
        <v>11770.8</v>
      </c>
      <c r="M46" s="25"/>
      <c r="N46" s="60"/>
      <c r="O46" s="15">
        <v>0</v>
      </c>
      <c r="P46" s="60">
        <v>11770.8</v>
      </c>
      <c r="Q46" s="25"/>
      <c r="R46" s="128"/>
      <c r="S46" s="128"/>
      <c r="T46" s="129"/>
      <c r="U46" s="128"/>
    </row>
    <row r="47" spans="2:21" s="1" customFormat="1" x14ac:dyDescent="0.25">
      <c r="B47" s="152"/>
      <c r="C47" s="183"/>
      <c r="D47" s="23">
        <v>212651</v>
      </c>
      <c r="E47" s="54">
        <v>44255</v>
      </c>
      <c r="F47" s="60">
        <v>9160.6299999999992</v>
      </c>
      <c r="G47" s="8">
        <v>722</v>
      </c>
      <c r="H47" s="54">
        <v>44265</v>
      </c>
      <c r="I47" s="60">
        <v>9160.6299999999992</v>
      </c>
      <c r="J47" s="60"/>
      <c r="K47" s="25"/>
      <c r="L47" s="60">
        <v>9160.6299999999992</v>
      </c>
      <c r="M47" s="25"/>
      <c r="N47" s="60"/>
      <c r="O47" s="15">
        <v>0</v>
      </c>
      <c r="P47" s="60">
        <v>9160.6299999999992</v>
      </c>
      <c r="Q47" s="25"/>
      <c r="R47" s="128"/>
      <c r="S47" s="128"/>
      <c r="T47" s="128"/>
      <c r="U47" s="128"/>
    </row>
    <row r="48" spans="2:21" s="1" customFormat="1" x14ac:dyDescent="0.25">
      <c r="B48" s="151"/>
      <c r="C48" s="120" t="s">
        <v>5</v>
      </c>
      <c r="D48" s="23"/>
      <c r="E48" s="24"/>
      <c r="F48" s="25">
        <f>SUM(F44:F47)</f>
        <v>30489.309999999998</v>
      </c>
      <c r="G48" s="25"/>
      <c r="H48" s="25"/>
      <c r="I48" s="25">
        <f>SUM(I44:I47)</f>
        <v>30489.309999999998</v>
      </c>
      <c r="J48" s="25">
        <f>SUM(J44:J47)</f>
        <v>9030.9</v>
      </c>
      <c r="K48" s="25">
        <f>SUM(K44:K47)</f>
        <v>0</v>
      </c>
      <c r="L48" s="25">
        <f>SUM(L44:L47)</f>
        <v>21458.409999999996</v>
      </c>
      <c r="M48" s="25">
        <f>SUM(M44:M44)</f>
        <v>0</v>
      </c>
      <c r="N48" s="25">
        <f>SUM(N44:N44)</f>
        <v>1379.36</v>
      </c>
      <c r="O48" s="25">
        <f>SUM(O44:O47)</f>
        <v>7651.54</v>
      </c>
      <c r="P48" s="25">
        <f>SUM(P44:P47)</f>
        <v>21458.409999999996</v>
      </c>
      <c r="Q48" s="8"/>
      <c r="R48" s="128"/>
      <c r="S48" s="128"/>
      <c r="T48" s="128"/>
      <c r="U48" s="128"/>
    </row>
    <row r="49" spans="2:21" s="1" customFormat="1" x14ac:dyDescent="0.25">
      <c r="B49" s="118"/>
      <c r="C49" s="75"/>
      <c r="D49" s="74">
        <v>1000163231</v>
      </c>
      <c r="E49" s="54">
        <v>44255</v>
      </c>
      <c r="F49" s="15">
        <v>577.54</v>
      </c>
      <c r="G49" s="22">
        <v>683</v>
      </c>
      <c r="H49" s="54">
        <v>44259</v>
      </c>
      <c r="I49" s="15">
        <v>577.54</v>
      </c>
      <c r="J49" s="15"/>
      <c r="K49" s="15"/>
      <c r="L49" s="15">
        <v>577.54</v>
      </c>
      <c r="M49" s="15"/>
      <c r="N49" s="15"/>
      <c r="O49" s="15">
        <f t="shared" ref="O49:O53" si="15">F49-M49-P49</f>
        <v>577.54</v>
      </c>
      <c r="P49" s="15">
        <v>0</v>
      </c>
      <c r="Q49" s="8"/>
      <c r="R49" s="128"/>
      <c r="S49" s="128"/>
      <c r="T49" s="129"/>
      <c r="U49" s="128"/>
    </row>
    <row r="50" spans="2:21" s="1" customFormat="1" x14ac:dyDescent="0.25">
      <c r="B50" s="119"/>
      <c r="C50" s="76"/>
      <c r="D50" s="74">
        <v>1000163235</v>
      </c>
      <c r="E50" s="54">
        <v>44255</v>
      </c>
      <c r="F50" s="15">
        <v>505.78</v>
      </c>
      <c r="G50" s="22">
        <v>684</v>
      </c>
      <c r="H50" s="54">
        <v>44259</v>
      </c>
      <c r="I50" s="15">
        <v>505.78</v>
      </c>
      <c r="J50" s="15"/>
      <c r="K50" s="15"/>
      <c r="L50" s="15">
        <v>505.78</v>
      </c>
      <c r="M50" s="15"/>
      <c r="N50" s="15"/>
      <c r="O50" s="15">
        <f t="shared" si="15"/>
        <v>505.78</v>
      </c>
      <c r="P50" s="15">
        <v>0</v>
      </c>
      <c r="Q50" s="8"/>
      <c r="R50" s="128"/>
      <c r="S50" s="128"/>
      <c r="T50" s="129"/>
      <c r="U50" s="128"/>
    </row>
    <row r="51" spans="2:21" s="1" customFormat="1" x14ac:dyDescent="0.25">
      <c r="B51" s="119"/>
      <c r="C51" s="76"/>
      <c r="D51" s="74">
        <v>1000163232</v>
      </c>
      <c r="E51" s="54">
        <v>44255</v>
      </c>
      <c r="F51" s="15">
        <v>577.54</v>
      </c>
      <c r="G51" s="22">
        <v>685</v>
      </c>
      <c r="H51" s="54">
        <v>44259</v>
      </c>
      <c r="I51" s="15">
        <v>577.54</v>
      </c>
      <c r="J51" s="15"/>
      <c r="K51" s="15"/>
      <c r="L51" s="15">
        <v>577.54</v>
      </c>
      <c r="M51" s="15"/>
      <c r="N51" s="15"/>
      <c r="O51" s="15">
        <f t="shared" si="15"/>
        <v>577.54</v>
      </c>
      <c r="P51" s="15">
        <v>0</v>
      </c>
      <c r="Q51" s="8"/>
      <c r="R51" s="128"/>
      <c r="S51" s="128"/>
      <c r="T51" s="129"/>
      <c r="U51" s="128"/>
    </row>
    <row r="52" spans="2:21" s="1" customFormat="1" x14ac:dyDescent="0.25">
      <c r="B52" s="119">
        <v>8</v>
      </c>
      <c r="C52" s="76" t="s">
        <v>71</v>
      </c>
      <c r="D52" s="74">
        <v>1000163230</v>
      </c>
      <c r="E52" s="54">
        <v>44255</v>
      </c>
      <c r="F52" s="15">
        <v>18466.560000000001</v>
      </c>
      <c r="G52" s="22">
        <v>686</v>
      </c>
      <c r="H52" s="54">
        <v>44259</v>
      </c>
      <c r="I52" s="15">
        <v>18466.560000000001</v>
      </c>
      <c r="J52" s="15"/>
      <c r="K52" s="15"/>
      <c r="L52" s="15">
        <v>18466.560000000001</v>
      </c>
      <c r="M52" s="15"/>
      <c r="N52" s="15"/>
      <c r="O52" s="15">
        <f t="shared" si="15"/>
        <v>18466.560000000001</v>
      </c>
      <c r="P52" s="15">
        <v>0</v>
      </c>
      <c r="Q52" s="8"/>
      <c r="R52" s="128"/>
      <c r="S52" s="128"/>
      <c r="T52" s="129"/>
      <c r="U52" s="128"/>
    </row>
    <row r="53" spans="2:21" s="1" customFormat="1" x14ac:dyDescent="0.25">
      <c r="B53" s="119"/>
      <c r="C53" s="76"/>
      <c r="D53" s="74">
        <v>1000163228</v>
      </c>
      <c r="E53" s="54">
        <v>44255</v>
      </c>
      <c r="F53" s="15">
        <v>1154.1600000000001</v>
      </c>
      <c r="G53" s="22">
        <v>691</v>
      </c>
      <c r="H53" s="54">
        <v>44259</v>
      </c>
      <c r="I53" s="15">
        <v>1154.1600000000001</v>
      </c>
      <c r="J53" s="15"/>
      <c r="K53" s="15"/>
      <c r="L53" s="15">
        <v>1154.1600000000001</v>
      </c>
      <c r="M53" s="15"/>
      <c r="N53" s="15"/>
      <c r="O53" s="15">
        <f t="shared" si="15"/>
        <v>1154.1600000000001</v>
      </c>
      <c r="P53" s="15">
        <v>0</v>
      </c>
      <c r="Q53" s="8"/>
      <c r="R53" s="128"/>
      <c r="S53" s="128"/>
      <c r="T53" s="129"/>
      <c r="U53" s="128"/>
    </row>
    <row r="54" spans="2:21" s="1" customFormat="1" x14ac:dyDescent="0.25">
      <c r="B54" s="77"/>
      <c r="C54" s="73" t="s">
        <v>5</v>
      </c>
      <c r="D54" s="23"/>
      <c r="E54" s="24"/>
      <c r="F54" s="25">
        <f>SUM(F49:F53)</f>
        <v>21281.58</v>
      </c>
      <c r="G54" s="25"/>
      <c r="H54" s="25"/>
      <c r="I54" s="25">
        <f t="shared" ref="I54:Q54" si="16">SUM(I49:I53)</f>
        <v>21281.58</v>
      </c>
      <c r="J54" s="25">
        <f t="shared" si="16"/>
        <v>0</v>
      </c>
      <c r="K54" s="25">
        <f t="shared" si="16"/>
        <v>0</v>
      </c>
      <c r="L54" s="25">
        <f t="shared" si="16"/>
        <v>21281.58</v>
      </c>
      <c r="M54" s="25">
        <f t="shared" si="16"/>
        <v>0</v>
      </c>
      <c r="N54" s="25">
        <f t="shared" si="16"/>
        <v>0</v>
      </c>
      <c r="O54" s="25">
        <f t="shared" si="16"/>
        <v>21281.58</v>
      </c>
      <c r="P54" s="25">
        <f t="shared" si="16"/>
        <v>0</v>
      </c>
      <c r="Q54" s="25">
        <f t="shared" si="16"/>
        <v>0</v>
      </c>
      <c r="R54" s="128"/>
      <c r="S54" s="128"/>
      <c r="T54" s="128"/>
      <c r="U54" s="128"/>
    </row>
    <row r="55" spans="2:21" s="1" customFormat="1" x14ac:dyDescent="0.25">
      <c r="B55" s="158">
        <v>9</v>
      </c>
      <c r="C55" s="184" t="s">
        <v>7</v>
      </c>
      <c r="D55" s="23">
        <v>172623</v>
      </c>
      <c r="E55" s="54">
        <v>44253</v>
      </c>
      <c r="F55" s="60">
        <v>538.65</v>
      </c>
      <c r="G55" s="55">
        <v>675</v>
      </c>
      <c r="H55" s="54">
        <v>44257</v>
      </c>
      <c r="I55" s="60">
        <v>538.65</v>
      </c>
      <c r="J55" s="25"/>
      <c r="K55" s="25"/>
      <c r="L55" s="60">
        <v>538.65</v>
      </c>
      <c r="M55" s="25"/>
      <c r="N55" s="25"/>
      <c r="O55" s="15">
        <f t="shared" ref="O55:O58" si="17">F55-M55-P55</f>
        <v>538.65</v>
      </c>
      <c r="P55" s="60">
        <v>0</v>
      </c>
      <c r="Q55" s="25"/>
      <c r="R55" s="128"/>
      <c r="S55" s="128"/>
      <c r="T55" s="129"/>
      <c r="U55" s="128"/>
    </row>
    <row r="56" spans="2:21" s="1" customFormat="1" x14ac:dyDescent="0.25">
      <c r="B56" s="159"/>
      <c r="C56" s="183"/>
      <c r="D56" s="23">
        <v>174292</v>
      </c>
      <c r="E56" s="54">
        <v>44253</v>
      </c>
      <c r="F56" s="60">
        <v>10979.3</v>
      </c>
      <c r="G56" s="55">
        <v>676</v>
      </c>
      <c r="H56" s="54">
        <v>44257</v>
      </c>
      <c r="I56" s="60">
        <v>10979.3</v>
      </c>
      <c r="J56" s="25"/>
      <c r="K56" s="25"/>
      <c r="L56" s="60">
        <v>10979.3</v>
      </c>
      <c r="M56" s="25"/>
      <c r="N56" s="25"/>
      <c r="O56" s="15">
        <f t="shared" si="17"/>
        <v>10979.3</v>
      </c>
      <c r="P56" s="60">
        <v>0</v>
      </c>
      <c r="Q56" s="25"/>
      <c r="R56" s="128"/>
      <c r="S56" s="128"/>
      <c r="T56" s="129"/>
      <c r="U56" s="128"/>
    </row>
    <row r="57" spans="2:21" s="1" customFormat="1" ht="15" customHeight="1" x14ac:dyDescent="0.25">
      <c r="B57" s="159"/>
      <c r="C57" s="183"/>
      <c r="D57" s="23">
        <v>172624</v>
      </c>
      <c r="E57" s="54">
        <v>44253</v>
      </c>
      <c r="F57" s="15">
        <v>6370.44</v>
      </c>
      <c r="G57" s="55">
        <v>677</v>
      </c>
      <c r="H57" s="54">
        <v>44257</v>
      </c>
      <c r="I57" s="15">
        <v>6370.44</v>
      </c>
      <c r="J57" s="15"/>
      <c r="K57" s="15"/>
      <c r="L57" s="15">
        <v>6370.44</v>
      </c>
      <c r="M57" s="15"/>
      <c r="N57" s="15"/>
      <c r="O57" s="15">
        <f t="shared" si="17"/>
        <v>6370.44</v>
      </c>
      <c r="P57" s="15">
        <v>0</v>
      </c>
      <c r="Q57" s="8"/>
      <c r="R57" s="128"/>
      <c r="S57" s="128"/>
      <c r="T57" s="129"/>
      <c r="U57" s="128"/>
    </row>
    <row r="58" spans="2:21" s="1" customFormat="1" ht="15" customHeight="1" x14ac:dyDescent="0.25">
      <c r="B58" s="159"/>
      <c r="C58" s="183"/>
      <c r="D58" s="23">
        <v>172633</v>
      </c>
      <c r="E58" s="54">
        <v>44253</v>
      </c>
      <c r="F58" s="15">
        <v>263.5</v>
      </c>
      <c r="G58" s="22">
        <v>692</v>
      </c>
      <c r="H58" s="54">
        <v>44259</v>
      </c>
      <c r="I58" s="15">
        <v>263.5</v>
      </c>
      <c r="J58" s="15"/>
      <c r="K58" s="15"/>
      <c r="L58" s="15">
        <v>263.5</v>
      </c>
      <c r="M58" s="15"/>
      <c r="N58" s="15"/>
      <c r="O58" s="15">
        <f t="shared" si="17"/>
        <v>263.5</v>
      </c>
      <c r="P58" s="15">
        <v>0</v>
      </c>
      <c r="Q58" s="8"/>
      <c r="R58" s="128"/>
      <c r="S58" s="128"/>
      <c r="T58" s="129"/>
      <c r="U58" s="128"/>
    </row>
    <row r="59" spans="2:21" s="1" customFormat="1" ht="15" customHeight="1" x14ac:dyDescent="0.25">
      <c r="B59" s="159"/>
      <c r="C59" s="183"/>
      <c r="D59" s="30" t="s">
        <v>84</v>
      </c>
      <c r="E59" s="54">
        <v>44225</v>
      </c>
      <c r="F59" s="15">
        <v>538.65</v>
      </c>
      <c r="G59" s="22">
        <v>672</v>
      </c>
      <c r="H59" s="54">
        <v>44237</v>
      </c>
      <c r="I59" s="15">
        <v>538.65</v>
      </c>
      <c r="J59" s="15">
        <v>538.65</v>
      </c>
      <c r="K59" s="15"/>
      <c r="L59" s="15"/>
      <c r="M59" s="15"/>
      <c r="N59" s="15"/>
      <c r="O59" s="15">
        <f t="shared" ref="O59:O60" si="18">F59-M59-P59</f>
        <v>538.65</v>
      </c>
      <c r="P59" s="15">
        <v>0</v>
      </c>
      <c r="Q59" s="8"/>
      <c r="R59" s="128"/>
      <c r="S59" s="128"/>
      <c r="T59" s="129"/>
      <c r="U59" s="128"/>
    </row>
    <row r="60" spans="2:21" s="1" customFormat="1" x14ac:dyDescent="0.25">
      <c r="B60" s="159"/>
      <c r="C60" s="185"/>
      <c r="D60" s="30" t="s">
        <v>85</v>
      </c>
      <c r="E60" s="54">
        <v>44225</v>
      </c>
      <c r="F60" s="15">
        <v>6336.96</v>
      </c>
      <c r="G60" s="22">
        <v>673</v>
      </c>
      <c r="H60" s="54">
        <v>44237</v>
      </c>
      <c r="I60" s="15">
        <v>6336.96</v>
      </c>
      <c r="J60" s="15">
        <v>6336.96</v>
      </c>
      <c r="K60" s="15"/>
      <c r="L60" s="15"/>
      <c r="M60" s="15"/>
      <c r="N60" s="15"/>
      <c r="O60" s="15">
        <f t="shared" si="18"/>
        <v>6336.96</v>
      </c>
      <c r="P60" s="15">
        <v>0</v>
      </c>
      <c r="Q60" s="8"/>
      <c r="R60" s="128"/>
      <c r="S60" s="128"/>
      <c r="T60" s="128"/>
      <c r="U60" s="128"/>
    </row>
    <row r="61" spans="2:21" s="1" customFormat="1" x14ac:dyDescent="0.25">
      <c r="B61" s="160"/>
      <c r="C61" s="73" t="s">
        <v>5</v>
      </c>
      <c r="D61" s="31"/>
      <c r="E61" s="32"/>
      <c r="F61" s="25">
        <f>SUM(F55:F60)</f>
        <v>25027.5</v>
      </c>
      <c r="G61" s="25"/>
      <c r="H61" s="25"/>
      <c r="I61" s="25">
        <f t="shared" ref="I61:P61" si="19">SUM(I55:I60)</f>
        <v>25027.5</v>
      </c>
      <c r="J61" s="25">
        <f t="shared" si="19"/>
        <v>6875.61</v>
      </c>
      <c r="K61" s="25">
        <f t="shared" si="19"/>
        <v>0</v>
      </c>
      <c r="L61" s="25">
        <f t="shared" si="19"/>
        <v>18151.89</v>
      </c>
      <c r="M61" s="25">
        <f t="shared" si="19"/>
        <v>0</v>
      </c>
      <c r="N61" s="25">
        <f t="shared" si="19"/>
        <v>0</v>
      </c>
      <c r="O61" s="25">
        <f t="shared" si="19"/>
        <v>25027.5</v>
      </c>
      <c r="P61" s="25">
        <f t="shared" si="19"/>
        <v>0</v>
      </c>
      <c r="Q61" s="8"/>
      <c r="R61" s="128"/>
      <c r="S61" s="128"/>
      <c r="T61" s="128"/>
      <c r="U61" s="128"/>
    </row>
    <row r="62" spans="2:21" s="1" customFormat="1" ht="15" customHeight="1" x14ac:dyDescent="0.25">
      <c r="B62" s="158">
        <v>10</v>
      </c>
      <c r="C62" s="184" t="s">
        <v>6</v>
      </c>
      <c r="D62" s="30" t="s">
        <v>91</v>
      </c>
      <c r="E62" s="54">
        <v>44255</v>
      </c>
      <c r="F62" s="28">
        <v>192.36</v>
      </c>
      <c r="G62" s="22">
        <v>693</v>
      </c>
      <c r="H62" s="54">
        <v>44259</v>
      </c>
      <c r="I62" s="28">
        <v>192.36</v>
      </c>
      <c r="J62" s="28"/>
      <c r="K62" s="17"/>
      <c r="L62" s="28">
        <v>192.36</v>
      </c>
      <c r="M62" s="17"/>
      <c r="N62" s="28"/>
      <c r="O62" s="15">
        <f t="shared" ref="O62:O65" si="20">F62-M62-P62</f>
        <v>192.36</v>
      </c>
      <c r="P62" s="28">
        <v>0</v>
      </c>
      <c r="Q62" s="8"/>
      <c r="R62" s="128"/>
      <c r="S62" s="128"/>
      <c r="T62" s="129"/>
      <c r="U62" s="128"/>
    </row>
    <row r="63" spans="2:21" s="1" customFormat="1" x14ac:dyDescent="0.25">
      <c r="B63" s="159"/>
      <c r="C63" s="183"/>
      <c r="D63" s="30" t="s">
        <v>92</v>
      </c>
      <c r="E63" s="54">
        <v>44255</v>
      </c>
      <c r="F63" s="28">
        <v>1506.81</v>
      </c>
      <c r="G63" s="22">
        <v>694</v>
      </c>
      <c r="H63" s="54">
        <v>44259</v>
      </c>
      <c r="I63" s="28">
        <v>1506.81</v>
      </c>
      <c r="J63" s="28"/>
      <c r="K63" s="17"/>
      <c r="L63" s="28">
        <v>1506.81</v>
      </c>
      <c r="M63" s="17"/>
      <c r="N63" s="28"/>
      <c r="O63" s="15">
        <f t="shared" si="20"/>
        <v>1506.81</v>
      </c>
      <c r="P63" s="28">
        <v>0</v>
      </c>
      <c r="Q63" s="8"/>
      <c r="R63" s="128"/>
      <c r="S63" s="128"/>
      <c r="T63" s="129"/>
      <c r="U63" s="128"/>
    </row>
    <row r="64" spans="2:21" s="1" customFormat="1" x14ac:dyDescent="0.25">
      <c r="B64" s="159"/>
      <c r="C64" s="183"/>
      <c r="D64" s="30" t="s">
        <v>93</v>
      </c>
      <c r="E64" s="54">
        <v>44255</v>
      </c>
      <c r="F64" s="28">
        <v>2410.91</v>
      </c>
      <c r="G64" s="22">
        <v>695</v>
      </c>
      <c r="H64" s="54">
        <v>44259</v>
      </c>
      <c r="I64" s="28">
        <v>2410.91</v>
      </c>
      <c r="J64" s="28"/>
      <c r="K64" s="17"/>
      <c r="L64" s="28">
        <v>2410.91</v>
      </c>
      <c r="M64" s="17"/>
      <c r="N64" s="28"/>
      <c r="O64" s="15">
        <f t="shared" si="20"/>
        <v>2410.91</v>
      </c>
      <c r="P64" s="28">
        <v>0</v>
      </c>
      <c r="Q64" s="8"/>
      <c r="R64" s="128"/>
      <c r="S64" s="128"/>
      <c r="T64" s="129"/>
      <c r="U64" s="128"/>
    </row>
    <row r="65" spans="2:25" s="1" customFormat="1" x14ac:dyDescent="0.25">
      <c r="B65" s="159"/>
      <c r="C65" s="183"/>
      <c r="D65" s="30" t="s">
        <v>94</v>
      </c>
      <c r="E65" s="54">
        <v>44255</v>
      </c>
      <c r="F65" s="28">
        <v>63389.02</v>
      </c>
      <c r="G65" s="22">
        <v>696</v>
      </c>
      <c r="H65" s="54">
        <v>44259</v>
      </c>
      <c r="I65" s="28">
        <v>63074.83</v>
      </c>
      <c r="J65" s="28"/>
      <c r="K65" s="17"/>
      <c r="L65" s="28">
        <v>63074.83</v>
      </c>
      <c r="M65" s="17">
        <v>314.19</v>
      </c>
      <c r="N65" s="28"/>
      <c r="O65" s="15">
        <f t="shared" si="20"/>
        <v>63074.829999999994</v>
      </c>
      <c r="P65" s="28">
        <v>0</v>
      </c>
      <c r="Q65" s="8"/>
      <c r="R65" s="128"/>
      <c r="S65" s="128"/>
      <c r="T65" s="129"/>
      <c r="U65" s="128"/>
    </row>
    <row r="66" spans="2:25" s="1" customFormat="1" x14ac:dyDescent="0.25">
      <c r="B66" s="160"/>
      <c r="C66" s="73" t="s">
        <v>5</v>
      </c>
      <c r="D66" s="23"/>
      <c r="E66" s="24"/>
      <c r="F66" s="25">
        <f>SUM(F62:F65)</f>
        <v>67499.099999999991</v>
      </c>
      <c r="G66" s="26"/>
      <c r="H66" s="25"/>
      <c r="I66" s="25">
        <f t="shared" ref="I66:P66" si="21">SUM(I62:I65)</f>
        <v>67184.91</v>
      </c>
      <c r="J66" s="25">
        <f t="shared" si="21"/>
        <v>0</v>
      </c>
      <c r="K66" s="25">
        <f t="shared" si="21"/>
        <v>0</v>
      </c>
      <c r="L66" s="25">
        <f t="shared" si="21"/>
        <v>67184.91</v>
      </c>
      <c r="M66" s="25">
        <f t="shared" si="21"/>
        <v>314.19</v>
      </c>
      <c r="N66" s="25">
        <f t="shared" si="21"/>
        <v>0</v>
      </c>
      <c r="O66" s="25">
        <f t="shared" si="21"/>
        <v>67184.909999999989</v>
      </c>
      <c r="P66" s="25">
        <f t="shared" si="21"/>
        <v>0</v>
      </c>
      <c r="Q66" s="130"/>
      <c r="R66" s="128"/>
      <c r="S66" s="128"/>
      <c r="T66" s="128"/>
      <c r="U66" s="128"/>
    </row>
    <row r="67" spans="2:25" s="1" customFormat="1" ht="16.5" customHeight="1" x14ac:dyDescent="0.25">
      <c r="B67" s="150">
        <v>11</v>
      </c>
      <c r="C67" s="147" t="s">
        <v>48</v>
      </c>
      <c r="D67" s="22">
        <v>53</v>
      </c>
      <c r="E67" s="54">
        <v>44255</v>
      </c>
      <c r="F67" s="56">
        <v>3327.97</v>
      </c>
      <c r="G67" s="22">
        <v>708</v>
      </c>
      <c r="H67" s="54">
        <v>44260</v>
      </c>
      <c r="I67" s="56">
        <v>3327.97</v>
      </c>
      <c r="J67" s="56"/>
      <c r="K67" s="14"/>
      <c r="L67" s="56">
        <v>3327.97</v>
      </c>
      <c r="M67" s="14"/>
      <c r="N67" s="14"/>
      <c r="O67" s="15">
        <f t="shared" ref="O67" si="22">F67-M67-P67</f>
        <v>0</v>
      </c>
      <c r="P67" s="56">
        <v>3327.97</v>
      </c>
      <c r="Q67" s="8"/>
      <c r="R67" s="128"/>
      <c r="S67" s="128"/>
      <c r="T67" s="129"/>
      <c r="U67" s="128"/>
      <c r="Y67" s="140"/>
    </row>
    <row r="68" spans="2:25" s="1" customFormat="1" x14ac:dyDescent="0.25">
      <c r="B68" s="152"/>
      <c r="C68" s="148"/>
      <c r="D68" s="14"/>
      <c r="E68" s="54"/>
      <c r="F68" s="33"/>
      <c r="G68" s="67"/>
      <c r="H68" s="54"/>
      <c r="I68" s="33"/>
      <c r="J68" s="33"/>
      <c r="K68" s="14"/>
      <c r="L68" s="33"/>
      <c r="M68" s="14"/>
      <c r="N68" s="14"/>
      <c r="O68" s="16"/>
      <c r="P68" s="33"/>
      <c r="Q68" s="8"/>
      <c r="R68" s="128"/>
      <c r="S68" s="128"/>
      <c r="T68" s="128"/>
      <c r="U68" s="128"/>
    </row>
    <row r="69" spans="2:25" s="1" customFormat="1" x14ac:dyDescent="0.25">
      <c r="B69" s="151"/>
      <c r="C69" s="120" t="s">
        <v>5</v>
      </c>
      <c r="D69" s="23"/>
      <c r="E69" s="24"/>
      <c r="F69" s="25">
        <f>SUM(F67:F68)</f>
        <v>3327.97</v>
      </c>
      <c r="G69" s="26"/>
      <c r="H69" s="25"/>
      <c r="I69" s="25">
        <f t="shared" ref="I69:O69" si="23">SUM(I67:I68)</f>
        <v>3327.97</v>
      </c>
      <c r="J69" s="25">
        <f t="shared" si="23"/>
        <v>0</v>
      </c>
      <c r="K69" s="25">
        <f t="shared" si="23"/>
        <v>0</v>
      </c>
      <c r="L69" s="25">
        <f t="shared" si="23"/>
        <v>3327.97</v>
      </c>
      <c r="M69" s="25">
        <f t="shared" si="23"/>
        <v>0</v>
      </c>
      <c r="N69" s="25">
        <f t="shared" si="23"/>
        <v>0</v>
      </c>
      <c r="O69" s="25">
        <f t="shared" si="23"/>
        <v>0</v>
      </c>
      <c r="P69" s="25">
        <f>SUM(P67:P68)</f>
        <v>3327.97</v>
      </c>
      <c r="Q69" s="8"/>
      <c r="R69" s="128"/>
      <c r="S69" s="128"/>
      <c r="T69" s="128"/>
      <c r="U69" s="128"/>
    </row>
    <row r="70" spans="2:25" s="1" customFormat="1" ht="15.75" hidden="1" customHeight="1" x14ac:dyDescent="0.25">
      <c r="B70" s="156">
        <v>13</v>
      </c>
      <c r="C70" s="120" t="s">
        <v>68</v>
      </c>
      <c r="D70" s="109"/>
      <c r="E70" s="54"/>
      <c r="F70" s="66"/>
      <c r="G70" s="22"/>
      <c r="H70" s="54"/>
      <c r="I70" s="66"/>
      <c r="J70" s="66"/>
      <c r="K70" s="25"/>
      <c r="L70" s="66"/>
      <c r="M70" s="25"/>
      <c r="N70" s="25"/>
      <c r="O70" s="15"/>
      <c r="P70" s="66"/>
      <c r="Q70" s="8"/>
      <c r="R70" s="128"/>
      <c r="S70" s="128"/>
      <c r="T70" s="128"/>
      <c r="U70" s="128"/>
    </row>
    <row r="71" spans="2:25" s="1" customFormat="1" hidden="1" x14ac:dyDescent="0.25">
      <c r="B71" s="157"/>
      <c r="C71" s="121" t="s">
        <v>69</v>
      </c>
      <c r="D71" s="109"/>
      <c r="E71" s="54"/>
      <c r="F71" s="66"/>
      <c r="G71" s="22"/>
      <c r="H71" s="54"/>
      <c r="I71" s="66"/>
      <c r="J71" s="66"/>
      <c r="K71" s="25"/>
      <c r="L71" s="66"/>
      <c r="M71" s="25"/>
      <c r="N71" s="25"/>
      <c r="O71" s="15"/>
      <c r="P71" s="66"/>
      <c r="Q71" s="8"/>
      <c r="R71" s="128"/>
      <c r="S71" s="128"/>
      <c r="T71" s="128"/>
      <c r="U71" s="128"/>
    </row>
    <row r="72" spans="2:25" s="1" customFormat="1" hidden="1" x14ac:dyDescent="0.25">
      <c r="B72" s="151"/>
      <c r="C72" s="121" t="s">
        <v>5</v>
      </c>
      <c r="D72" s="19"/>
      <c r="E72" s="24"/>
      <c r="F72" s="25">
        <f>SUM(F70:F71)</f>
        <v>0</v>
      </c>
      <c r="G72" s="26"/>
      <c r="H72" s="25"/>
      <c r="I72" s="25">
        <f t="shared" ref="I72:P72" si="24">SUM(I70:I71)</f>
        <v>0</v>
      </c>
      <c r="J72" s="25">
        <f t="shared" si="24"/>
        <v>0</v>
      </c>
      <c r="K72" s="25">
        <f t="shared" si="24"/>
        <v>0</v>
      </c>
      <c r="L72" s="25">
        <f t="shared" si="24"/>
        <v>0</v>
      </c>
      <c r="M72" s="25">
        <f t="shared" si="24"/>
        <v>0</v>
      </c>
      <c r="N72" s="25">
        <f t="shared" si="24"/>
        <v>0</v>
      </c>
      <c r="O72" s="25">
        <f t="shared" si="24"/>
        <v>0</v>
      </c>
      <c r="P72" s="25">
        <f t="shared" si="24"/>
        <v>0</v>
      </c>
      <c r="Q72" s="8"/>
      <c r="R72" s="128"/>
      <c r="S72" s="128"/>
      <c r="T72" s="128"/>
      <c r="U72" s="128"/>
    </row>
    <row r="73" spans="2:25" s="1" customFormat="1" ht="15" hidden="1" customHeight="1" x14ac:dyDescent="0.25">
      <c r="B73" s="150">
        <v>12</v>
      </c>
      <c r="C73" s="147" t="s">
        <v>73</v>
      </c>
      <c r="D73" s="19"/>
      <c r="E73" s="54"/>
      <c r="F73" s="66"/>
      <c r="G73" s="22"/>
      <c r="H73" s="54"/>
      <c r="I73" s="66"/>
      <c r="J73" s="66"/>
      <c r="K73" s="25"/>
      <c r="L73" s="66"/>
      <c r="M73" s="25"/>
      <c r="N73" s="25"/>
      <c r="O73" s="15">
        <f t="shared" ref="O73" si="25">F73-M73-P73</f>
        <v>0</v>
      </c>
      <c r="P73" s="66">
        <v>0</v>
      </c>
      <c r="Q73" s="8"/>
      <c r="R73" s="128"/>
      <c r="S73" s="128"/>
      <c r="T73" s="128"/>
      <c r="U73" s="128"/>
    </row>
    <row r="74" spans="2:25" s="1" customFormat="1" ht="16.5" hidden="1" customHeight="1" x14ac:dyDescent="0.25">
      <c r="B74" s="152"/>
      <c r="C74" s="148"/>
      <c r="D74" s="19"/>
      <c r="E74" s="54"/>
      <c r="F74" s="66"/>
      <c r="G74" s="67"/>
      <c r="H74" s="54"/>
      <c r="I74" s="66"/>
      <c r="J74" s="66"/>
      <c r="K74" s="25"/>
      <c r="L74" s="66"/>
      <c r="M74" s="25"/>
      <c r="N74" s="25"/>
      <c r="O74" s="15"/>
      <c r="P74" s="66"/>
      <c r="Q74" s="8"/>
      <c r="R74" s="128"/>
      <c r="S74" s="128"/>
      <c r="T74" s="128"/>
      <c r="U74" s="128"/>
    </row>
    <row r="75" spans="2:25" s="1" customFormat="1" hidden="1" x14ac:dyDescent="0.25">
      <c r="B75" s="151"/>
      <c r="C75" s="73" t="s">
        <v>5</v>
      </c>
      <c r="D75" s="19"/>
      <c r="E75" s="24"/>
      <c r="F75" s="25">
        <f>SUM(F73:F74)</f>
        <v>0</v>
      </c>
      <c r="G75" s="25"/>
      <c r="H75" s="25"/>
      <c r="I75" s="25">
        <f t="shared" ref="I75:P75" si="26">SUM(I73:I74)</f>
        <v>0</v>
      </c>
      <c r="J75" s="25">
        <f t="shared" si="26"/>
        <v>0</v>
      </c>
      <c r="K75" s="25">
        <f t="shared" si="26"/>
        <v>0</v>
      </c>
      <c r="L75" s="25">
        <f t="shared" si="26"/>
        <v>0</v>
      </c>
      <c r="M75" s="25">
        <f t="shared" si="26"/>
        <v>0</v>
      </c>
      <c r="N75" s="25">
        <f t="shared" si="26"/>
        <v>0</v>
      </c>
      <c r="O75" s="25">
        <f t="shared" si="26"/>
        <v>0</v>
      </c>
      <c r="P75" s="25">
        <f t="shared" si="26"/>
        <v>0</v>
      </c>
      <c r="Q75" s="8"/>
      <c r="R75" s="128"/>
      <c r="S75" s="128"/>
      <c r="T75" s="128"/>
      <c r="U75" s="128"/>
    </row>
    <row r="76" spans="2:25" s="1" customFormat="1" x14ac:dyDescent="0.25">
      <c r="B76" s="150">
        <v>12</v>
      </c>
      <c r="C76" s="147" t="s">
        <v>98</v>
      </c>
      <c r="D76" s="19">
        <v>1408</v>
      </c>
      <c r="E76" s="54">
        <v>44255</v>
      </c>
      <c r="F76" s="15">
        <v>409.26</v>
      </c>
      <c r="G76" s="67">
        <v>711</v>
      </c>
      <c r="H76" s="54">
        <v>44260</v>
      </c>
      <c r="I76" s="15">
        <v>409.26</v>
      </c>
      <c r="J76" s="15"/>
      <c r="K76" s="14"/>
      <c r="L76" s="15">
        <v>409.26</v>
      </c>
      <c r="M76" s="15"/>
      <c r="N76" s="14"/>
      <c r="O76" s="16">
        <f>F76-M76-P76</f>
        <v>0</v>
      </c>
      <c r="P76" s="15">
        <v>409.26</v>
      </c>
      <c r="Q76" s="8"/>
      <c r="R76" s="128"/>
      <c r="S76" s="128"/>
      <c r="T76" s="129"/>
      <c r="U76" s="128"/>
    </row>
    <row r="77" spans="2:25" s="1" customFormat="1" x14ac:dyDescent="0.25">
      <c r="B77" s="152"/>
      <c r="C77" s="148"/>
      <c r="D77" s="19"/>
      <c r="E77" s="54"/>
      <c r="F77" s="15"/>
      <c r="G77" s="67"/>
      <c r="H77" s="54"/>
      <c r="I77" s="15"/>
      <c r="J77" s="15"/>
      <c r="K77" s="14"/>
      <c r="L77" s="14"/>
      <c r="M77" s="15"/>
      <c r="N77" s="14"/>
      <c r="O77" s="16"/>
      <c r="P77" s="15"/>
      <c r="Q77" s="8"/>
      <c r="R77" s="128"/>
      <c r="S77" s="128"/>
      <c r="T77" s="128"/>
      <c r="U77" s="128"/>
    </row>
    <row r="78" spans="2:25" s="1" customFormat="1" x14ac:dyDescent="0.25">
      <c r="B78" s="151"/>
      <c r="C78" s="73" t="s">
        <v>5</v>
      </c>
      <c r="D78" s="19"/>
      <c r="E78" s="68"/>
      <c r="F78" s="25">
        <f>SUM(F76:F77)</f>
        <v>409.26</v>
      </c>
      <c r="G78" s="25"/>
      <c r="H78" s="25"/>
      <c r="I78" s="25">
        <f t="shared" ref="I78:L78" si="27">SUM(I76:I77)</f>
        <v>409.26</v>
      </c>
      <c r="J78" s="25">
        <f t="shared" si="27"/>
        <v>0</v>
      </c>
      <c r="K78" s="25">
        <f>SUM(K76:K76)</f>
        <v>0</v>
      </c>
      <c r="L78" s="25">
        <f t="shared" si="27"/>
        <v>409.26</v>
      </c>
      <c r="M78" s="25">
        <f>SUM(M76:M76)</f>
        <v>0</v>
      </c>
      <c r="N78" s="25">
        <f>SUM(N76:N76)</f>
        <v>0</v>
      </c>
      <c r="O78" s="25">
        <f>SUM(O76:O77)</f>
        <v>0</v>
      </c>
      <c r="P78" s="25">
        <f t="shared" ref="P78" si="28">SUM(P76:P77)</f>
        <v>409.26</v>
      </c>
      <c r="Q78" s="8"/>
      <c r="R78" s="128"/>
      <c r="S78" s="128"/>
      <c r="T78" s="128"/>
      <c r="U78" s="128"/>
    </row>
    <row r="79" spans="2:25" s="1" customFormat="1" x14ac:dyDescent="0.25">
      <c r="B79" s="150">
        <v>13</v>
      </c>
      <c r="C79" s="147" t="s">
        <v>30</v>
      </c>
      <c r="D79" s="19">
        <v>3504</v>
      </c>
      <c r="E79" s="54">
        <v>44227</v>
      </c>
      <c r="F79" s="66">
        <v>2300.38</v>
      </c>
      <c r="G79" s="67">
        <v>674</v>
      </c>
      <c r="H79" s="54">
        <v>44237</v>
      </c>
      <c r="I79" s="66">
        <v>2300.38</v>
      </c>
      <c r="J79" s="66">
        <v>2300.38</v>
      </c>
      <c r="K79" s="66"/>
      <c r="L79" s="66"/>
      <c r="M79" s="66"/>
      <c r="N79" s="66"/>
      <c r="O79" s="16">
        <f>F79-M79-P79</f>
        <v>2300.38</v>
      </c>
      <c r="P79" s="66">
        <v>0</v>
      </c>
      <c r="Q79" s="8"/>
      <c r="R79" s="128"/>
      <c r="S79" s="128"/>
      <c r="T79" s="128"/>
      <c r="U79" s="128"/>
    </row>
    <row r="80" spans="2:25" s="1" customFormat="1" hidden="1" x14ac:dyDescent="0.25">
      <c r="B80" s="152"/>
      <c r="C80" s="148"/>
      <c r="D80" s="19"/>
      <c r="E80" s="54"/>
      <c r="F80" s="66"/>
      <c r="G80" s="22"/>
      <c r="H80" s="54"/>
      <c r="I80" s="66"/>
      <c r="J80" s="66"/>
      <c r="K80" s="66"/>
      <c r="L80" s="66"/>
      <c r="M80" s="66"/>
      <c r="N80" s="66"/>
      <c r="O80" s="16"/>
      <c r="P80" s="66"/>
      <c r="Q80" s="8"/>
      <c r="R80" s="128"/>
      <c r="S80" s="128"/>
      <c r="T80" s="128"/>
      <c r="U80" s="128"/>
    </row>
    <row r="81" spans="2:21" s="1" customFormat="1" x14ac:dyDescent="0.25">
      <c r="B81" s="151"/>
      <c r="C81" s="120" t="s">
        <v>5</v>
      </c>
      <c r="D81" s="19"/>
      <c r="E81" s="68"/>
      <c r="F81" s="25">
        <f>SUM(F79:F80)</f>
        <v>2300.38</v>
      </c>
      <c r="G81" s="26"/>
      <c r="H81" s="25"/>
      <c r="I81" s="25">
        <f t="shared" ref="I81:P81" si="29">SUM(I79:I80)</f>
        <v>2300.38</v>
      </c>
      <c r="J81" s="25">
        <f t="shared" si="29"/>
        <v>2300.38</v>
      </c>
      <c r="K81" s="25">
        <f t="shared" si="29"/>
        <v>0</v>
      </c>
      <c r="L81" s="25">
        <f t="shared" si="29"/>
        <v>0</v>
      </c>
      <c r="M81" s="25">
        <f t="shared" si="29"/>
        <v>0</v>
      </c>
      <c r="N81" s="25">
        <f t="shared" si="29"/>
        <v>0</v>
      </c>
      <c r="O81" s="25">
        <f t="shared" si="29"/>
        <v>2300.38</v>
      </c>
      <c r="P81" s="25">
        <f t="shared" si="29"/>
        <v>0</v>
      </c>
      <c r="Q81" s="8"/>
      <c r="R81" s="128"/>
      <c r="S81" s="128"/>
      <c r="T81" s="128"/>
      <c r="U81" s="128"/>
    </row>
    <row r="82" spans="2:21" s="1" customFormat="1" ht="15.75" customHeight="1" x14ac:dyDescent="0.25">
      <c r="B82" s="156">
        <v>14</v>
      </c>
      <c r="C82" s="154" t="s">
        <v>46</v>
      </c>
      <c r="D82" s="108">
        <v>1048</v>
      </c>
      <c r="E82" s="54">
        <v>44255</v>
      </c>
      <c r="F82" s="66">
        <v>1731.24</v>
      </c>
      <c r="G82" s="22">
        <v>704</v>
      </c>
      <c r="H82" s="54">
        <v>44260</v>
      </c>
      <c r="I82" s="66">
        <v>1731.24</v>
      </c>
      <c r="J82" s="66"/>
      <c r="K82" s="66"/>
      <c r="L82" s="66">
        <v>1731.24</v>
      </c>
      <c r="M82" s="66"/>
      <c r="N82" s="66"/>
      <c r="O82" s="16">
        <f>F82-M82-P82</f>
        <v>1731.24</v>
      </c>
      <c r="P82" s="66">
        <v>0</v>
      </c>
      <c r="Q82" s="8"/>
      <c r="R82" s="128"/>
      <c r="S82" s="128"/>
      <c r="T82" s="129"/>
      <c r="U82" s="128"/>
    </row>
    <row r="83" spans="2:21" s="1" customFormat="1" ht="15" customHeight="1" x14ac:dyDescent="0.25">
      <c r="B83" s="157"/>
      <c r="C83" s="155"/>
      <c r="D83" s="108"/>
      <c r="E83" s="54"/>
      <c r="F83" s="66"/>
      <c r="G83" s="22"/>
      <c r="H83" s="54"/>
      <c r="I83" s="66"/>
      <c r="J83" s="66"/>
      <c r="K83" s="66"/>
      <c r="L83" s="66"/>
      <c r="M83" s="66"/>
      <c r="N83" s="66"/>
      <c r="O83" s="16"/>
      <c r="P83" s="66"/>
      <c r="Q83" s="8"/>
      <c r="R83" s="128"/>
      <c r="S83" s="128"/>
      <c r="T83" s="128"/>
      <c r="U83" s="128"/>
    </row>
    <row r="84" spans="2:21" s="1" customFormat="1" x14ac:dyDescent="0.25">
      <c r="B84" s="152"/>
      <c r="C84" s="120" t="s">
        <v>5</v>
      </c>
      <c r="D84" s="19"/>
      <c r="E84" s="68"/>
      <c r="F84" s="25">
        <f>SUM(F82:F83)</f>
        <v>1731.24</v>
      </c>
      <c r="G84" s="26"/>
      <c r="H84" s="25"/>
      <c r="I84" s="25">
        <f t="shared" ref="I84:P84" si="30">SUM(I82:I83)</f>
        <v>1731.24</v>
      </c>
      <c r="J84" s="25">
        <f t="shared" si="30"/>
        <v>0</v>
      </c>
      <c r="K84" s="25">
        <f t="shared" si="30"/>
        <v>0</v>
      </c>
      <c r="L84" s="25">
        <f t="shared" si="30"/>
        <v>1731.24</v>
      </c>
      <c r="M84" s="25">
        <f t="shared" si="30"/>
        <v>0</v>
      </c>
      <c r="N84" s="25">
        <f t="shared" si="30"/>
        <v>0</v>
      </c>
      <c r="O84" s="25">
        <f t="shared" si="30"/>
        <v>1731.24</v>
      </c>
      <c r="P84" s="25">
        <f t="shared" si="30"/>
        <v>0</v>
      </c>
      <c r="Q84" s="104"/>
      <c r="R84" s="128"/>
      <c r="S84" s="128"/>
      <c r="T84" s="128"/>
      <c r="U84" s="128"/>
    </row>
    <row r="85" spans="2:21" s="1" customFormat="1" x14ac:dyDescent="0.25">
      <c r="B85" s="150">
        <v>15</v>
      </c>
      <c r="C85" s="135" t="s">
        <v>23</v>
      </c>
      <c r="D85" s="113" t="s">
        <v>97</v>
      </c>
      <c r="E85" s="54">
        <v>44253</v>
      </c>
      <c r="F85" s="56">
        <v>4713.87</v>
      </c>
      <c r="G85" s="22">
        <v>709</v>
      </c>
      <c r="H85" s="54">
        <v>44260</v>
      </c>
      <c r="I85" s="56">
        <v>4713.87</v>
      </c>
      <c r="J85" s="56"/>
      <c r="K85" s="66"/>
      <c r="L85" s="56">
        <v>4713.87</v>
      </c>
      <c r="M85" s="66"/>
      <c r="N85" s="66"/>
      <c r="O85" s="16">
        <f t="shared" ref="O85" si="31">F85-M85-P85</f>
        <v>0</v>
      </c>
      <c r="P85" s="56">
        <v>4713.87</v>
      </c>
      <c r="Q85" s="104"/>
      <c r="R85" s="128"/>
      <c r="S85" s="128"/>
      <c r="T85" s="129"/>
      <c r="U85" s="128"/>
    </row>
    <row r="86" spans="2:21" s="1" customFormat="1" x14ac:dyDescent="0.25">
      <c r="B86" s="151"/>
      <c r="C86" s="114" t="s">
        <v>5</v>
      </c>
      <c r="D86" s="19"/>
      <c r="E86" s="68"/>
      <c r="F86" s="25">
        <f>SUM(F85:F85)</f>
        <v>4713.87</v>
      </c>
      <c r="G86" s="26"/>
      <c r="H86" s="25"/>
      <c r="I86" s="25">
        <f t="shared" ref="I86:P86" si="32">SUM(I85:I85)</f>
        <v>4713.87</v>
      </c>
      <c r="J86" s="25">
        <f t="shared" si="32"/>
        <v>0</v>
      </c>
      <c r="K86" s="25">
        <f t="shared" si="32"/>
        <v>0</v>
      </c>
      <c r="L86" s="25">
        <f t="shared" si="32"/>
        <v>4713.87</v>
      </c>
      <c r="M86" s="25">
        <f t="shared" si="32"/>
        <v>0</v>
      </c>
      <c r="N86" s="25">
        <f t="shared" si="32"/>
        <v>0</v>
      </c>
      <c r="O86" s="25">
        <f t="shared" si="32"/>
        <v>0</v>
      </c>
      <c r="P86" s="25">
        <f t="shared" si="32"/>
        <v>4713.87</v>
      </c>
      <c r="Q86" s="8"/>
      <c r="R86" s="128"/>
      <c r="S86" s="128"/>
      <c r="T86" s="128"/>
      <c r="U86" s="128"/>
    </row>
    <row r="87" spans="2:21" s="1" customFormat="1" hidden="1" x14ac:dyDescent="0.25">
      <c r="B87" s="150">
        <v>15</v>
      </c>
      <c r="C87" s="120" t="s">
        <v>39</v>
      </c>
      <c r="D87" s="19"/>
      <c r="E87" s="54"/>
      <c r="F87" s="66"/>
      <c r="G87" s="22"/>
      <c r="H87" s="54"/>
      <c r="I87" s="66"/>
      <c r="J87" s="66"/>
      <c r="K87" s="66"/>
      <c r="L87" s="66"/>
      <c r="M87" s="66"/>
      <c r="N87" s="66"/>
      <c r="O87" s="16">
        <f>F87-M87-P87</f>
        <v>0</v>
      </c>
      <c r="P87" s="66">
        <v>0</v>
      </c>
      <c r="Q87" s="8"/>
      <c r="R87" s="128"/>
      <c r="S87" s="128"/>
      <c r="T87" s="128"/>
      <c r="U87" s="128"/>
    </row>
    <row r="88" spans="2:21" s="1" customFormat="1" hidden="1" x14ac:dyDescent="0.25">
      <c r="B88" s="151"/>
      <c r="C88" s="73" t="s">
        <v>5</v>
      </c>
      <c r="D88" s="19"/>
      <c r="E88" s="68"/>
      <c r="F88" s="25">
        <f>SUM(F87:F87)</f>
        <v>0</v>
      </c>
      <c r="G88" s="25"/>
      <c r="H88" s="25"/>
      <c r="I88" s="25">
        <f t="shared" ref="I88:P88" si="33">SUM(I87:I87)</f>
        <v>0</v>
      </c>
      <c r="J88" s="25">
        <f t="shared" si="33"/>
        <v>0</v>
      </c>
      <c r="K88" s="25">
        <f t="shared" si="33"/>
        <v>0</v>
      </c>
      <c r="L88" s="25">
        <f t="shared" si="33"/>
        <v>0</v>
      </c>
      <c r="M88" s="25">
        <f t="shared" si="33"/>
        <v>0</v>
      </c>
      <c r="N88" s="25">
        <f t="shared" si="33"/>
        <v>0</v>
      </c>
      <c r="O88" s="25">
        <f t="shared" si="33"/>
        <v>0</v>
      </c>
      <c r="P88" s="25">
        <f t="shared" si="33"/>
        <v>0</v>
      </c>
      <c r="Q88" s="8"/>
      <c r="R88" s="128"/>
      <c r="S88" s="128"/>
      <c r="T88" s="128"/>
      <c r="U88" s="128"/>
    </row>
    <row r="89" spans="2:21" s="1" customFormat="1" x14ac:dyDescent="0.25">
      <c r="B89" s="150">
        <v>16</v>
      </c>
      <c r="C89" s="120" t="s">
        <v>24</v>
      </c>
      <c r="D89" s="19">
        <v>23506</v>
      </c>
      <c r="E89" s="54">
        <v>44253</v>
      </c>
      <c r="F89" s="66">
        <v>263.5</v>
      </c>
      <c r="G89" s="22">
        <v>703</v>
      </c>
      <c r="H89" s="54">
        <v>44260</v>
      </c>
      <c r="I89" s="66">
        <v>263.5</v>
      </c>
      <c r="J89" s="66"/>
      <c r="K89" s="66"/>
      <c r="L89" s="66">
        <v>263.5</v>
      </c>
      <c r="M89" s="66"/>
      <c r="N89" s="66"/>
      <c r="O89" s="16">
        <f t="shared" ref="O89" si="34">F89-M89-P89</f>
        <v>263.5</v>
      </c>
      <c r="P89" s="66">
        <v>0</v>
      </c>
      <c r="Q89" s="8"/>
      <c r="R89" s="128"/>
      <c r="S89" s="128"/>
      <c r="T89" s="129"/>
      <c r="U89" s="128"/>
    </row>
    <row r="90" spans="2:21" s="1" customFormat="1" x14ac:dyDescent="0.25">
      <c r="B90" s="151"/>
      <c r="C90" s="73" t="s">
        <v>5</v>
      </c>
      <c r="D90" s="19"/>
      <c r="E90" s="68"/>
      <c r="F90" s="25">
        <f>SUM(F89:F89)</f>
        <v>263.5</v>
      </c>
      <c r="G90" s="25"/>
      <c r="H90" s="25"/>
      <c r="I90" s="25">
        <f t="shared" ref="I90:P90" si="35">SUM(I89:I89)</f>
        <v>263.5</v>
      </c>
      <c r="J90" s="25">
        <f t="shared" si="35"/>
        <v>0</v>
      </c>
      <c r="K90" s="25">
        <f t="shared" si="35"/>
        <v>0</v>
      </c>
      <c r="L90" s="25">
        <f t="shared" si="35"/>
        <v>263.5</v>
      </c>
      <c r="M90" s="25">
        <f t="shared" si="35"/>
        <v>0</v>
      </c>
      <c r="N90" s="25">
        <f t="shared" si="35"/>
        <v>0</v>
      </c>
      <c r="O90" s="25">
        <f t="shared" si="35"/>
        <v>263.5</v>
      </c>
      <c r="P90" s="25">
        <f t="shared" si="35"/>
        <v>0</v>
      </c>
      <c r="Q90" s="8"/>
      <c r="R90" s="128"/>
      <c r="S90" s="128"/>
      <c r="T90" s="128"/>
      <c r="U90" s="128"/>
    </row>
    <row r="91" spans="2:21" s="1" customFormat="1" ht="18" hidden="1" customHeight="1" x14ac:dyDescent="0.25">
      <c r="B91" s="150">
        <v>17</v>
      </c>
      <c r="C91" s="120" t="s">
        <v>36</v>
      </c>
      <c r="D91" s="19"/>
      <c r="E91" s="54"/>
      <c r="F91" s="66"/>
      <c r="G91" s="55"/>
      <c r="H91" s="54"/>
      <c r="I91" s="66"/>
      <c r="J91" s="66"/>
      <c r="K91" s="25"/>
      <c r="L91" s="66"/>
      <c r="M91" s="25"/>
      <c r="N91" s="25"/>
      <c r="O91" s="16"/>
      <c r="P91" s="66">
        <v>0</v>
      </c>
      <c r="Q91" s="8"/>
      <c r="R91" s="128"/>
      <c r="S91" s="128"/>
      <c r="T91" s="128"/>
      <c r="U91" s="128"/>
    </row>
    <row r="92" spans="2:21" s="1" customFormat="1" ht="15" hidden="1" customHeight="1" x14ac:dyDescent="0.25">
      <c r="B92" s="151"/>
      <c r="C92" s="73" t="s">
        <v>5</v>
      </c>
      <c r="D92" s="19"/>
      <c r="E92" s="68"/>
      <c r="F92" s="25">
        <f>SUM(F91:F91)</f>
        <v>0</v>
      </c>
      <c r="G92" s="26"/>
      <c r="H92" s="25"/>
      <c r="I92" s="25">
        <f t="shared" ref="I92:P92" si="36">SUM(I91:I91)</f>
        <v>0</v>
      </c>
      <c r="J92" s="25">
        <f t="shared" si="36"/>
        <v>0</v>
      </c>
      <c r="K92" s="25">
        <f t="shared" si="36"/>
        <v>0</v>
      </c>
      <c r="L92" s="25">
        <f t="shared" si="36"/>
        <v>0</v>
      </c>
      <c r="M92" s="25">
        <f t="shared" si="36"/>
        <v>0</v>
      </c>
      <c r="N92" s="25">
        <f t="shared" si="36"/>
        <v>0</v>
      </c>
      <c r="O92" s="25">
        <f t="shared" si="36"/>
        <v>0</v>
      </c>
      <c r="P92" s="25">
        <f t="shared" si="36"/>
        <v>0</v>
      </c>
      <c r="Q92" s="8"/>
      <c r="R92" s="128"/>
      <c r="S92" s="128"/>
      <c r="T92" s="128"/>
      <c r="U92" s="128"/>
    </row>
    <row r="93" spans="2:21" s="1" customFormat="1" x14ac:dyDescent="0.25">
      <c r="B93" s="150">
        <v>17</v>
      </c>
      <c r="C93" s="147" t="s">
        <v>25</v>
      </c>
      <c r="D93" s="53" t="s">
        <v>96</v>
      </c>
      <c r="E93" s="54">
        <v>44254</v>
      </c>
      <c r="F93" s="66">
        <v>243.07</v>
      </c>
      <c r="G93" s="22">
        <v>702</v>
      </c>
      <c r="H93" s="54">
        <v>44260</v>
      </c>
      <c r="I93" s="66">
        <v>243.07</v>
      </c>
      <c r="J93" s="66"/>
      <c r="K93" s="25"/>
      <c r="L93" s="66">
        <v>243.07</v>
      </c>
      <c r="M93" s="25"/>
      <c r="N93" s="25"/>
      <c r="O93" s="16">
        <f>F93-M93-P93</f>
        <v>243.07</v>
      </c>
      <c r="P93" s="66">
        <v>0</v>
      </c>
      <c r="Q93" s="8"/>
      <c r="R93" s="128"/>
      <c r="S93" s="128"/>
      <c r="T93" s="129"/>
      <c r="U93" s="128"/>
    </row>
    <row r="94" spans="2:21" s="1" customFormat="1" hidden="1" x14ac:dyDescent="0.25">
      <c r="B94" s="152"/>
      <c r="C94" s="148"/>
      <c r="D94" s="53"/>
      <c r="E94" s="54"/>
      <c r="F94" s="66"/>
      <c r="G94" s="55"/>
      <c r="H94" s="54"/>
      <c r="I94" s="66"/>
      <c r="J94" s="66"/>
      <c r="K94" s="25"/>
      <c r="L94" s="66"/>
      <c r="M94" s="25"/>
      <c r="N94" s="25"/>
      <c r="O94" s="16"/>
      <c r="P94" s="66">
        <v>0</v>
      </c>
      <c r="Q94" s="8"/>
      <c r="R94" s="128"/>
      <c r="S94" s="128"/>
      <c r="T94" s="128"/>
      <c r="U94" s="128"/>
    </row>
    <row r="95" spans="2:21" s="1" customFormat="1" x14ac:dyDescent="0.25">
      <c r="B95" s="151"/>
      <c r="C95" s="73" t="s">
        <v>5</v>
      </c>
      <c r="D95" s="19"/>
      <c r="E95" s="68"/>
      <c r="F95" s="25">
        <f>SUM(F93:F94)</f>
        <v>243.07</v>
      </c>
      <c r="G95" s="25"/>
      <c r="H95" s="25"/>
      <c r="I95" s="25">
        <f t="shared" ref="I95:P95" si="37">SUM(I93:I94)</f>
        <v>243.07</v>
      </c>
      <c r="J95" s="25">
        <f t="shared" si="37"/>
        <v>0</v>
      </c>
      <c r="K95" s="25">
        <f t="shared" si="37"/>
        <v>0</v>
      </c>
      <c r="L95" s="25">
        <f t="shared" si="37"/>
        <v>243.07</v>
      </c>
      <c r="M95" s="25">
        <f t="shared" si="37"/>
        <v>0</v>
      </c>
      <c r="N95" s="25">
        <f t="shared" si="37"/>
        <v>0</v>
      </c>
      <c r="O95" s="25">
        <f t="shared" si="37"/>
        <v>243.07</v>
      </c>
      <c r="P95" s="25">
        <f t="shared" si="37"/>
        <v>0</v>
      </c>
      <c r="Q95" s="8"/>
      <c r="R95" s="128"/>
      <c r="S95" s="128"/>
      <c r="T95" s="128"/>
      <c r="U95" s="128"/>
    </row>
    <row r="96" spans="2:21" s="1" customFormat="1" ht="17.25" hidden="1" customHeight="1" x14ac:dyDescent="0.25">
      <c r="B96" s="150">
        <v>14</v>
      </c>
      <c r="C96" s="147" t="s">
        <v>79</v>
      </c>
      <c r="D96" s="19"/>
      <c r="E96" s="54"/>
      <c r="F96" s="60"/>
      <c r="G96" s="67"/>
      <c r="H96" s="54"/>
      <c r="I96" s="60"/>
      <c r="J96" s="60"/>
      <c r="K96" s="25"/>
      <c r="L96" s="60"/>
      <c r="M96" s="25"/>
      <c r="N96" s="25"/>
      <c r="O96" s="16">
        <f t="shared" ref="O96" si="38">F96-M96-P96</f>
        <v>0</v>
      </c>
      <c r="P96" s="60">
        <v>0</v>
      </c>
      <c r="Q96" s="8"/>
      <c r="R96" s="128"/>
      <c r="S96" s="128"/>
      <c r="T96" s="128"/>
      <c r="U96" s="128"/>
    </row>
    <row r="97" spans="2:21" s="1" customFormat="1" ht="15" hidden="1" customHeight="1" x14ac:dyDescent="0.25">
      <c r="B97" s="152"/>
      <c r="C97" s="148"/>
      <c r="D97" s="19"/>
      <c r="E97" s="54"/>
      <c r="F97" s="60"/>
      <c r="G97" s="55"/>
      <c r="H97" s="54"/>
      <c r="I97" s="60"/>
      <c r="J97" s="60"/>
      <c r="K97" s="25"/>
      <c r="L97" s="25"/>
      <c r="M97" s="25"/>
      <c r="N97" s="25"/>
      <c r="O97" s="15"/>
      <c r="P97" s="60"/>
      <c r="Q97" s="8"/>
      <c r="R97" s="128"/>
      <c r="S97" s="128"/>
      <c r="T97" s="128"/>
      <c r="U97" s="128"/>
    </row>
    <row r="98" spans="2:21" s="1" customFormat="1" hidden="1" x14ac:dyDescent="0.25">
      <c r="B98" s="151"/>
      <c r="C98" s="73" t="s">
        <v>5</v>
      </c>
      <c r="D98" s="19"/>
      <c r="E98" s="68"/>
      <c r="F98" s="25">
        <f>SUM(F96:F97)</f>
        <v>0</v>
      </c>
      <c r="G98" s="26"/>
      <c r="H98" s="25"/>
      <c r="I98" s="25">
        <f t="shared" ref="I98:P98" si="39">SUM(I96:I97)</f>
        <v>0</v>
      </c>
      <c r="J98" s="25">
        <f t="shared" si="39"/>
        <v>0</v>
      </c>
      <c r="K98" s="25">
        <f t="shared" si="39"/>
        <v>0</v>
      </c>
      <c r="L98" s="25">
        <f t="shared" si="39"/>
        <v>0</v>
      </c>
      <c r="M98" s="25">
        <f t="shared" si="39"/>
        <v>0</v>
      </c>
      <c r="N98" s="25">
        <f t="shared" si="39"/>
        <v>0</v>
      </c>
      <c r="O98" s="25">
        <f t="shared" si="39"/>
        <v>0</v>
      </c>
      <c r="P98" s="25">
        <f t="shared" si="39"/>
        <v>0</v>
      </c>
      <c r="Q98" s="8"/>
      <c r="R98" s="128"/>
      <c r="S98" s="128"/>
      <c r="T98" s="128"/>
      <c r="U98" s="128"/>
    </row>
    <row r="99" spans="2:21" s="1" customFormat="1" ht="16.5" customHeight="1" x14ac:dyDescent="0.25">
      <c r="B99" s="150">
        <v>18</v>
      </c>
      <c r="C99" s="123" t="s">
        <v>35</v>
      </c>
      <c r="D99" s="19">
        <v>211</v>
      </c>
      <c r="E99" s="54">
        <v>44255</v>
      </c>
      <c r="F99" s="66">
        <v>1056.1600000000001</v>
      </c>
      <c r="G99" s="22">
        <v>688</v>
      </c>
      <c r="H99" s="54">
        <v>44258</v>
      </c>
      <c r="I99" s="66">
        <v>1056.1600000000001</v>
      </c>
      <c r="J99" s="66"/>
      <c r="K99" s="25"/>
      <c r="L99" s="66">
        <v>1056.1600000000001</v>
      </c>
      <c r="M99" s="25"/>
      <c r="N99" s="25"/>
      <c r="O99" s="16">
        <f>F99-M99-P99</f>
        <v>1056.1600000000001</v>
      </c>
      <c r="P99" s="66">
        <v>0</v>
      </c>
      <c r="Q99" s="8"/>
      <c r="R99" s="128"/>
      <c r="S99" s="128"/>
      <c r="T99" s="129"/>
      <c r="U99" s="128"/>
    </row>
    <row r="100" spans="2:21" s="1" customFormat="1" x14ac:dyDescent="0.25">
      <c r="B100" s="151"/>
      <c r="C100" s="73" t="s">
        <v>5</v>
      </c>
      <c r="D100" s="19" t="s">
        <v>86</v>
      </c>
      <c r="E100" s="68"/>
      <c r="F100" s="25">
        <f t="shared" ref="F100:L100" si="40">SUM(F99:F99)</f>
        <v>1056.1600000000001</v>
      </c>
      <c r="G100" s="25"/>
      <c r="H100" s="25"/>
      <c r="I100" s="25">
        <f t="shared" si="40"/>
        <v>1056.1600000000001</v>
      </c>
      <c r="J100" s="25">
        <f t="shared" si="40"/>
        <v>0</v>
      </c>
      <c r="K100" s="25">
        <f t="shared" si="40"/>
        <v>0</v>
      </c>
      <c r="L100" s="25">
        <f t="shared" si="40"/>
        <v>1056.1600000000001</v>
      </c>
      <c r="M100" s="25">
        <f t="shared" ref="M100:O100" si="41">SUM(M99:M99)</f>
        <v>0</v>
      </c>
      <c r="N100" s="25">
        <f t="shared" si="41"/>
        <v>0</v>
      </c>
      <c r="O100" s="25">
        <f t="shared" si="41"/>
        <v>1056.1600000000001</v>
      </c>
      <c r="P100" s="25">
        <f>SUM(P99:P99)</f>
        <v>0</v>
      </c>
      <c r="Q100" s="25"/>
      <c r="R100" s="128"/>
      <c r="S100" s="128"/>
      <c r="T100" s="128"/>
      <c r="U100" s="128"/>
    </row>
    <row r="101" spans="2:21" s="1" customFormat="1" x14ac:dyDescent="0.25">
      <c r="B101" s="150">
        <v>19</v>
      </c>
      <c r="C101" s="120" t="s">
        <v>43</v>
      </c>
      <c r="D101" s="53" t="s">
        <v>95</v>
      </c>
      <c r="E101" s="54">
        <v>44253</v>
      </c>
      <c r="F101" s="16">
        <v>5790.29</v>
      </c>
      <c r="G101" s="22">
        <v>699</v>
      </c>
      <c r="H101" s="54">
        <v>44259</v>
      </c>
      <c r="I101" s="16">
        <v>5790.29</v>
      </c>
      <c r="J101" s="16"/>
      <c r="K101" s="19"/>
      <c r="L101" s="16">
        <v>5790.29</v>
      </c>
      <c r="M101" s="19"/>
      <c r="N101" s="19"/>
      <c r="O101" s="16">
        <f>F101-M101-P101</f>
        <v>5790.29</v>
      </c>
      <c r="P101" s="16">
        <v>0</v>
      </c>
      <c r="Q101" s="8"/>
      <c r="R101" s="128"/>
      <c r="S101" s="128"/>
      <c r="T101" s="129"/>
      <c r="U101" s="128"/>
    </row>
    <row r="102" spans="2:21" s="1" customFormat="1" x14ac:dyDescent="0.25">
      <c r="B102" s="151"/>
      <c r="C102" s="73" t="s">
        <v>5</v>
      </c>
      <c r="D102" s="19"/>
      <c r="E102" s="35"/>
      <c r="F102" s="37">
        <f>SUM(F101:F101)</f>
        <v>5790.29</v>
      </c>
      <c r="G102" s="36"/>
      <c r="H102" s="37"/>
      <c r="I102" s="37">
        <f t="shared" ref="I102:P102" si="42">SUM(I101:I101)</f>
        <v>5790.29</v>
      </c>
      <c r="J102" s="37">
        <f t="shared" si="42"/>
        <v>0</v>
      </c>
      <c r="K102" s="37">
        <f t="shared" si="42"/>
        <v>0</v>
      </c>
      <c r="L102" s="37">
        <f t="shared" si="42"/>
        <v>5790.29</v>
      </c>
      <c r="M102" s="37">
        <f t="shared" si="42"/>
        <v>0</v>
      </c>
      <c r="N102" s="37">
        <f t="shared" si="42"/>
        <v>0</v>
      </c>
      <c r="O102" s="37">
        <f t="shared" si="42"/>
        <v>5790.29</v>
      </c>
      <c r="P102" s="37">
        <f t="shared" si="42"/>
        <v>0</v>
      </c>
      <c r="Q102" s="8"/>
      <c r="R102" s="128"/>
      <c r="S102" s="128"/>
      <c r="T102" s="128"/>
      <c r="U102" s="128"/>
    </row>
    <row r="103" spans="2:21" s="1" customFormat="1" ht="15" hidden="1" customHeight="1" x14ac:dyDescent="0.25">
      <c r="B103" s="150">
        <v>21</v>
      </c>
      <c r="C103" s="78" t="s">
        <v>51</v>
      </c>
      <c r="D103" s="53"/>
      <c r="E103" s="54"/>
      <c r="F103" s="16"/>
      <c r="G103" s="22"/>
      <c r="H103" s="54"/>
      <c r="I103" s="16"/>
      <c r="J103" s="16"/>
      <c r="K103" s="16"/>
      <c r="L103" s="16"/>
      <c r="M103" s="16"/>
      <c r="N103" s="16"/>
      <c r="O103" s="16">
        <f t="shared" ref="O103" si="43">F103-M103-P103</f>
        <v>0</v>
      </c>
      <c r="P103" s="16">
        <v>0</v>
      </c>
      <c r="Q103" s="8"/>
      <c r="R103" s="128"/>
      <c r="S103" s="128"/>
      <c r="T103" s="128"/>
      <c r="U103" s="128"/>
    </row>
    <row r="104" spans="2:21" s="1" customFormat="1" ht="15" hidden="1" customHeight="1" x14ac:dyDescent="0.25">
      <c r="B104" s="152"/>
      <c r="C104" s="79" t="s">
        <v>50</v>
      </c>
      <c r="D104" s="19"/>
      <c r="E104" s="35"/>
      <c r="F104" s="16"/>
      <c r="G104" s="27"/>
      <c r="H104" s="16"/>
      <c r="I104" s="16"/>
      <c r="J104" s="16"/>
      <c r="K104" s="16"/>
      <c r="L104" s="16"/>
      <c r="M104" s="16"/>
      <c r="N104" s="16"/>
      <c r="O104" s="15"/>
      <c r="P104" s="16"/>
      <c r="Q104" s="8"/>
      <c r="R104" s="128"/>
      <c r="S104" s="128"/>
      <c r="T104" s="128"/>
      <c r="U104" s="128"/>
    </row>
    <row r="105" spans="2:21" s="1" customFormat="1" ht="15" hidden="1" customHeight="1" x14ac:dyDescent="0.25">
      <c r="B105" s="151"/>
      <c r="C105" s="73" t="s">
        <v>5</v>
      </c>
      <c r="D105" s="19"/>
      <c r="E105" s="35"/>
      <c r="F105" s="37">
        <f>SUM(F103:F104)</f>
        <v>0</v>
      </c>
      <c r="G105" s="36"/>
      <c r="H105" s="37"/>
      <c r="I105" s="37">
        <f t="shared" ref="I105:P105" si="44">SUM(I103:I104)</f>
        <v>0</v>
      </c>
      <c r="J105" s="37">
        <f t="shared" si="44"/>
        <v>0</v>
      </c>
      <c r="K105" s="37">
        <f t="shared" si="44"/>
        <v>0</v>
      </c>
      <c r="L105" s="37">
        <f t="shared" si="44"/>
        <v>0</v>
      </c>
      <c r="M105" s="37">
        <f t="shared" si="44"/>
        <v>0</v>
      </c>
      <c r="N105" s="37">
        <f t="shared" si="44"/>
        <v>0</v>
      </c>
      <c r="O105" s="37">
        <f t="shared" si="44"/>
        <v>0</v>
      </c>
      <c r="P105" s="37">
        <f t="shared" si="44"/>
        <v>0</v>
      </c>
      <c r="Q105" s="8"/>
      <c r="R105" s="128"/>
      <c r="S105" s="128"/>
      <c r="T105" s="128"/>
      <c r="U105" s="128"/>
    </row>
    <row r="106" spans="2:21" s="1" customFormat="1" ht="18" hidden="1" customHeight="1" x14ac:dyDescent="0.25">
      <c r="B106" s="150">
        <v>21</v>
      </c>
      <c r="C106" s="120" t="s">
        <v>52</v>
      </c>
      <c r="D106" s="74"/>
      <c r="E106" s="54"/>
      <c r="F106" s="57"/>
      <c r="G106" s="22"/>
      <c r="H106" s="54"/>
      <c r="I106" s="57"/>
      <c r="J106" s="57"/>
      <c r="K106" s="57"/>
      <c r="L106" s="57"/>
      <c r="M106" s="57"/>
      <c r="N106" s="57"/>
      <c r="O106" s="16"/>
      <c r="P106" s="57">
        <v>0</v>
      </c>
      <c r="Q106" s="8"/>
      <c r="R106" s="128"/>
      <c r="S106" s="128"/>
      <c r="T106" s="128"/>
      <c r="U106" s="128"/>
    </row>
    <row r="107" spans="2:21" s="1" customFormat="1" ht="15" hidden="1" customHeight="1" x14ac:dyDescent="0.25">
      <c r="B107" s="152"/>
      <c r="C107" s="121" t="s">
        <v>28</v>
      </c>
      <c r="D107" s="74"/>
      <c r="E107" s="54"/>
      <c r="F107" s="57"/>
      <c r="G107" s="103"/>
      <c r="H107" s="54"/>
      <c r="I107" s="57"/>
      <c r="J107" s="57"/>
      <c r="K107" s="57"/>
      <c r="L107" s="57"/>
      <c r="M107" s="57"/>
      <c r="N107" s="57"/>
      <c r="O107" s="16"/>
      <c r="P107" s="57"/>
      <c r="Q107" s="8"/>
      <c r="R107" s="128"/>
      <c r="S107" s="128"/>
      <c r="T107" s="128"/>
      <c r="U107" s="128"/>
    </row>
    <row r="108" spans="2:21" s="1" customFormat="1" ht="15" hidden="1" customHeight="1" x14ac:dyDescent="0.25">
      <c r="B108" s="151"/>
      <c r="C108" s="121" t="s">
        <v>5</v>
      </c>
      <c r="D108" s="19"/>
      <c r="E108" s="35"/>
      <c r="F108" s="37">
        <f>SUM(F106:F107)</f>
        <v>0</v>
      </c>
      <c r="G108" s="36"/>
      <c r="H108" s="37"/>
      <c r="I108" s="37">
        <f t="shared" ref="I108:P108" si="45">SUM(I106:I107)</f>
        <v>0</v>
      </c>
      <c r="J108" s="37">
        <f t="shared" si="45"/>
        <v>0</v>
      </c>
      <c r="K108" s="37">
        <f t="shared" si="45"/>
        <v>0</v>
      </c>
      <c r="L108" s="37">
        <f t="shared" si="45"/>
        <v>0</v>
      </c>
      <c r="M108" s="37">
        <f t="shared" si="45"/>
        <v>0</v>
      </c>
      <c r="N108" s="37">
        <f t="shared" si="45"/>
        <v>0</v>
      </c>
      <c r="O108" s="37">
        <f t="shared" si="45"/>
        <v>0</v>
      </c>
      <c r="P108" s="37">
        <f t="shared" si="45"/>
        <v>0</v>
      </c>
      <c r="Q108" s="8"/>
      <c r="R108" s="128"/>
      <c r="S108" s="128"/>
      <c r="T108" s="128"/>
      <c r="U108" s="128"/>
    </row>
    <row r="109" spans="2:21" s="1" customFormat="1" ht="18" hidden="1" customHeight="1" x14ac:dyDescent="0.25">
      <c r="B109" s="127">
        <v>22</v>
      </c>
      <c r="C109" s="123" t="s">
        <v>47</v>
      </c>
      <c r="D109" s="17"/>
      <c r="E109" s="54"/>
      <c r="F109" s="15"/>
      <c r="G109" s="103"/>
      <c r="H109" s="54"/>
      <c r="I109" s="15"/>
      <c r="J109" s="15"/>
      <c r="K109" s="15"/>
      <c r="L109" s="15"/>
      <c r="M109" s="15"/>
      <c r="N109" s="15"/>
      <c r="O109" s="15"/>
      <c r="P109" s="15">
        <v>0</v>
      </c>
      <c r="Q109" s="8"/>
      <c r="R109" s="128"/>
      <c r="S109" s="128"/>
      <c r="T109" s="128"/>
      <c r="U109" s="128"/>
    </row>
    <row r="110" spans="2:21" s="1" customFormat="1" ht="15" hidden="1" customHeight="1" x14ac:dyDescent="0.25">
      <c r="B110" s="122"/>
      <c r="C110" s="73" t="s">
        <v>5</v>
      </c>
      <c r="D110" s="19"/>
      <c r="E110" s="35"/>
      <c r="F110" s="37">
        <f>SUM(F109:F109)</f>
        <v>0</v>
      </c>
      <c r="G110" s="36"/>
      <c r="H110" s="37"/>
      <c r="I110" s="37">
        <f t="shared" ref="I110:P110" si="46">SUM(I109:I109)</f>
        <v>0</v>
      </c>
      <c r="J110" s="37">
        <f t="shared" si="46"/>
        <v>0</v>
      </c>
      <c r="K110" s="37">
        <f t="shared" si="46"/>
        <v>0</v>
      </c>
      <c r="L110" s="37">
        <f t="shared" si="46"/>
        <v>0</v>
      </c>
      <c r="M110" s="37">
        <f t="shared" si="46"/>
        <v>0</v>
      </c>
      <c r="N110" s="37">
        <f t="shared" si="46"/>
        <v>0</v>
      </c>
      <c r="O110" s="37">
        <f t="shared" si="46"/>
        <v>0</v>
      </c>
      <c r="P110" s="37">
        <f t="shared" si="46"/>
        <v>0</v>
      </c>
      <c r="Q110" s="8"/>
      <c r="R110" s="128"/>
      <c r="S110" s="128"/>
      <c r="T110" s="128"/>
      <c r="U110" s="128"/>
    </row>
    <row r="111" spans="2:21" s="1" customFormat="1" ht="15" customHeight="1" x14ac:dyDescent="0.25">
      <c r="B111" s="150">
        <v>20</v>
      </c>
      <c r="C111" s="120" t="s">
        <v>41</v>
      </c>
      <c r="D111" s="53" t="s">
        <v>90</v>
      </c>
      <c r="E111" s="54">
        <v>44255</v>
      </c>
      <c r="F111" s="57">
        <v>2016.7</v>
      </c>
      <c r="G111" s="22">
        <v>687</v>
      </c>
      <c r="H111" s="54">
        <v>44259</v>
      </c>
      <c r="I111" s="57">
        <v>2016.7</v>
      </c>
      <c r="J111" s="57"/>
      <c r="K111" s="37"/>
      <c r="L111" s="57">
        <v>2016.7</v>
      </c>
      <c r="M111" s="37"/>
      <c r="N111" s="37"/>
      <c r="O111" s="16">
        <f>F111-M111-P111</f>
        <v>2016.7</v>
      </c>
      <c r="P111" s="57">
        <v>0</v>
      </c>
      <c r="Q111" s="8"/>
      <c r="R111" s="128"/>
      <c r="S111" s="128"/>
      <c r="T111" s="129"/>
      <c r="U111" s="128"/>
    </row>
    <row r="112" spans="2:21" s="1" customFormat="1" ht="15" customHeight="1" x14ac:dyDescent="0.25">
      <c r="B112" s="151"/>
      <c r="C112" s="73" t="s">
        <v>5</v>
      </c>
      <c r="D112" s="19"/>
      <c r="E112" s="35"/>
      <c r="F112" s="58">
        <f>SUM(F111:F111)</f>
        <v>2016.7</v>
      </c>
      <c r="G112" s="59"/>
      <c r="H112" s="58"/>
      <c r="I112" s="58">
        <f>SUM(I111:I111)</f>
        <v>2016.7</v>
      </c>
      <c r="J112" s="58">
        <f>SUM(J111:J111)</f>
        <v>0</v>
      </c>
      <c r="K112" s="58"/>
      <c r="L112" s="58">
        <f>SUM(L111:L111)</f>
        <v>2016.7</v>
      </c>
      <c r="M112" s="58"/>
      <c r="N112" s="58"/>
      <c r="O112" s="131">
        <f>F112-M112-P112</f>
        <v>2016.7</v>
      </c>
      <c r="P112" s="58">
        <f>SUM(P111:P111)</f>
        <v>0</v>
      </c>
      <c r="Q112" s="8"/>
      <c r="R112" s="128"/>
      <c r="S112" s="128"/>
      <c r="T112" s="128"/>
      <c r="U112" s="128"/>
    </row>
    <row r="113" spans="2:21" s="1" customFormat="1" ht="15" customHeight="1" x14ac:dyDescent="0.25">
      <c r="B113" s="150">
        <v>21</v>
      </c>
      <c r="C113" s="147" t="s">
        <v>70</v>
      </c>
      <c r="D113" s="19">
        <v>5</v>
      </c>
      <c r="E113" s="54">
        <v>44255</v>
      </c>
      <c r="F113" s="57">
        <v>156.80000000000001</v>
      </c>
      <c r="G113" s="8">
        <v>714</v>
      </c>
      <c r="H113" s="54">
        <v>44265</v>
      </c>
      <c r="I113" s="57">
        <v>156.80000000000001</v>
      </c>
      <c r="J113" s="57"/>
      <c r="K113" s="58"/>
      <c r="L113" s="57">
        <v>156.80000000000001</v>
      </c>
      <c r="M113" s="58"/>
      <c r="N113" s="58"/>
      <c r="O113" s="16">
        <f>F113-M113-P113</f>
        <v>0</v>
      </c>
      <c r="P113" s="57">
        <v>156.80000000000001</v>
      </c>
      <c r="Q113" s="8"/>
      <c r="R113" s="128"/>
      <c r="S113" s="128"/>
      <c r="T113" s="129"/>
      <c r="U113" s="128"/>
    </row>
    <row r="114" spans="2:21" s="1" customFormat="1" ht="15" customHeight="1" x14ac:dyDescent="0.25">
      <c r="B114" s="152"/>
      <c r="C114" s="148"/>
      <c r="D114" s="19"/>
      <c r="E114" s="54"/>
      <c r="F114" s="57"/>
      <c r="G114" s="103"/>
      <c r="H114" s="54"/>
      <c r="I114" s="57"/>
      <c r="J114" s="57"/>
      <c r="K114" s="58"/>
      <c r="L114" s="57"/>
      <c r="M114" s="58"/>
      <c r="N114" s="58"/>
      <c r="O114" s="15"/>
      <c r="P114" s="57">
        <v>0</v>
      </c>
      <c r="Q114" s="8"/>
      <c r="R114" s="128"/>
      <c r="S114" s="128"/>
      <c r="T114" s="128"/>
      <c r="U114" s="128"/>
    </row>
    <row r="115" spans="2:21" s="1" customFormat="1" ht="15" customHeight="1" x14ac:dyDescent="0.25">
      <c r="B115" s="151"/>
      <c r="C115" s="73" t="s">
        <v>5</v>
      </c>
      <c r="D115" s="19"/>
      <c r="E115" s="35"/>
      <c r="F115" s="58">
        <f>SUM(F113:F114)</f>
        <v>156.80000000000001</v>
      </c>
      <c r="G115" s="59"/>
      <c r="H115" s="58"/>
      <c r="I115" s="58">
        <f t="shared" ref="I115:P115" si="47">SUM(I113:I114)</f>
        <v>156.80000000000001</v>
      </c>
      <c r="J115" s="58">
        <f t="shared" si="47"/>
        <v>0</v>
      </c>
      <c r="K115" s="58">
        <f t="shared" si="47"/>
        <v>0</v>
      </c>
      <c r="L115" s="58">
        <f t="shared" si="47"/>
        <v>156.80000000000001</v>
      </c>
      <c r="M115" s="58">
        <f t="shared" si="47"/>
        <v>0</v>
      </c>
      <c r="N115" s="58">
        <f t="shared" si="47"/>
        <v>0</v>
      </c>
      <c r="O115" s="58">
        <f t="shared" si="47"/>
        <v>0</v>
      </c>
      <c r="P115" s="58">
        <f t="shared" si="47"/>
        <v>156.80000000000001</v>
      </c>
      <c r="Q115" s="8"/>
      <c r="R115" s="128"/>
      <c r="S115" s="128"/>
      <c r="T115" s="128"/>
      <c r="U115" s="128"/>
    </row>
    <row r="116" spans="2:21" s="1" customFormat="1" ht="15" customHeight="1" x14ac:dyDescent="0.25">
      <c r="B116" s="150">
        <v>22</v>
      </c>
      <c r="C116" s="147" t="s">
        <v>65</v>
      </c>
      <c r="D116" s="19">
        <v>19</v>
      </c>
      <c r="E116" s="54">
        <v>44253</v>
      </c>
      <c r="F116" s="57">
        <v>2113.13</v>
      </c>
      <c r="G116" s="22">
        <v>697</v>
      </c>
      <c r="H116" s="54">
        <v>44259</v>
      </c>
      <c r="I116" s="57">
        <v>2113.13</v>
      </c>
      <c r="J116" s="57"/>
      <c r="K116" s="57"/>
      <c r="L116" s="57">
        <v>2113.13</v>
      </c>
      <c r="M116" s="57"/>
      <c r="N116" s="57"/>
      <c r="O116" s="16">
        <f>F116-M116-P116</f>
        <v>2113.13</v>
      </c>
      <c r="P116" s="57">
        <v>0</v>
      </c>
      <c r="Q116" s="8"/>
      <c r="R116" s="128"/>
      <c r="S116" s="128"/>
      <c r="T116" s="129"/>
      <c r="U116" s="128"/>
    </row>
    <row r="117" spans="2:21" s="1" customFormat="1" ht="15" customHeight="1" x14ac:dyDescent="0.25">
      <c r="B117" s="152"/>
      <c r="C117" s="148"/>
      <c r="D117" s="19">
        <v>18</v>
      </c>
      <c r="E117" s="54">
        <v>44225</v>
      </c>
      <c r="F117" s="57">
        <v>2195.08</v>
      </c>
      <c r="G117" s="103">
        <v>671</v>
      </c>
      <c r="H117" s="54">
        <v>44237</v>
      </c>
      <c r="I117" s="57">
        <v>2195.08</v>
      </c>
      <c r="J117" s="57">
        <v>2195.08</v>
      </c>
      <c r="K117" s="58"/>
      <c r="L117" s="58"/>
      <c r="M117" s="58"/>
      <c r="N117" s="58"/>
      <c r="O117" s="15">
        <f>F117-M117-P117</f>
        <v>2195.08</v>
      </c>
      <c r="P117" s="57">
        <v>0</v>
      </c>
      <c r="Q117" s="8"/>
      <c r="R117" s="128"/>
      <c r="S117" s="128"/>
      <c r="T117" s="128"/>
      <c r="U117" s="128"/>
    </row>
    <row r="118" spans="2:21" s="1" customFormat="1" ht="15" customHeight="1" x14ac:dyDescent="0.25">
      <c r="B118" s="151"/>
      <c r="C118" s="73" t="s">
        <v>5</v>
      </c>
      <c r="D118" s="19"/>
      <c r="E118" s="35"/>
      <c r="F118" s="58">
        <f>SUM(F116:F117)</f>
        <v>4308.21</v>
      </c>
      <c r="G118" s="59"/>
      <c r="H118" s="58"/>
      <c r="I118" s="58">
        <f t="shared" ref="I118:O118" si="48">SUM(I116:I117)</f>
        <v>4308.21</v>
      </c>
      <c r="J118" s="58">
        <f t="shared" si="48"/>
        <v>2195.08</v>
      </c>
      <c r="K118" s="58">
        <f t="shared" si="48"/>
        <v>0</v>
      </c>
      <c r="L118" s="58">
        <f t="shared" si="48"/>
        <v>2113.13</v>
      </c>
      <c r="M118" s="58">
        <f t="shared" si="48"/>
        <v>0</v>
      </c>
      <c r="N118" s="58">
        <f t="shared" si="48"/>
        <v>0</v>
      </c>
      <c r="O118" s="58">
        <f t="shared" si="48"/>
        <v>4308.21</v>
      </c>
      <c r="P118" s="58">
        <f>SUM(P116:P117)</f>
        <v>0</v>
      </c>
      <c r="Q118" s="8"/>
      <c r="R118" s="128"/>
      <c r="S118" s="128"/>
      <c r="T118" s="128"/>
      <c r="U118" s="128"/>
    </row>
    <row r="119" spans="2:21" s="1" customFormat="1" ht="15" hidden="1" customHeight="1" x14ac:dyDescent="0.25">
      <c r="B119" s="150">
        <v>25</v>
      </c>
      <c r="C119" s="147" t="s">
        <v>74</v>
      </c>
      <c r="D119" s="19"/>
      <c r="E119" s="54"/>
      <c r="F119" s="57"/>
      <c r="G119" s="103"/>
      <c r="H119" s="54"/>
      <c r="I119" s="57"/>
      <c r="J119" s="57"/>
      <c r="K119" s="58"/>
      <c r="L119" s="57"/>
      <c r="M119" s="58"/>
      <c r="N119" s="58"/>
      <c r="O119" s="15">
        <f>F119-M119-P119</f>
        <v>0</v>
      </c>
      <c r="P119" s="57">
        <v>0</v>
      </c>
      <c r="Q119" s="8"/>
      <c r="R119" s="128"/>
      <c r="S119" s="128"/>
      <c r="T119" s="128"/>
      <c r="U119" s="128"/>
    </row>
    <row r="120" spans="2:21" s="1" customFormat="1" ht="15" hidden="1" customHeight="1" x14ac:dyDescent="0.25">
      <c r="B120" s="152"/>
      <c r="C120" s="148"/>
      <c r="D120" s="19"/>
      <c r="E120" s="35"/>
      <c r="F120" s="58"/>
      <c r="G120" s="59"/>
      <c r="H120" s="58"/>
      <c r="I120" s="58"/>
      <c r="J120" s="58"/>
      <c r="K120" s="58"/>
      <c r="L120" s="58"/>
      <c r="M120" s="58"/>
      <c r="N120" s="58"/>
      <c r="O120" s="58"/>
      <c r="P120" s="58"/>
      <c r="Q120" s="8"/>
      <c r="R120" s="128"/>
      <c r="S120" s="128"/>
      <c r="T120" s="128"/>
      <c r="U120" s="128"/>
    </row>
    <row r="121" spans="2:21" s="1" customFormat="1" ht="15" hidden="1" customHeight="1" x14ac:dyDescent="0.25">
      <c r="B121" s="151"/>
      <c r="C121" s="73" t="s">
        <v>5</v>
      </c>
      <c r="D121" s="19"/>
      <c r="E121" s="35"/>
      <c r="F121" s="58">
        <f>SUM(F119:F120)</f>
        <v>0</v>
      </c>
      <c r="G121" s="59"/>
      <c r="H121" s="58"/>
      <c r="I121" s="58">
        <f t="shared" ref="I121:P121" si="49">SUM(I119:I120)</f>
        <v>0</v>
      </c>
      <c r="J121" s="58">
        <f t="shared" si="49"/>
        <v>0</v>
      </c>
      <c r="K121" s="58">
        <f t="shared" si="49"/>
        <v>0</v>
      </c>
      <c r="L121" s="58">
        <f t="shared" si="49"/>
        <v>0</v>
      </c>
      <c r="M121" s="58">
        <f t="shared" si="49"/>
        <v>0</v>
      </c>
      <c r="N121" s="58">
        <f t="shared" si="49"/>
        <v>0</v>
      </c>
      <c r="O121" s="58">
        <f t="shared" si="49"/>
        <v>0</v>
      </c>
      <c r="P121" s="58">
        <f t="shared" si="49"/>
        <v>0</v>
      </c>
      <c r="Q121" s="8"/>
      <c r="R121" s="128"/>
      <c r="S121" s="128"/>
      <c r="T121" s="128"/>
      <c r="U121" s="128"/>
    </row>
    <row r="122" spans="2:21" s="1" customFormat="1" ht="15" hidden="1" customHeight="1" x14ac:dyDescent="0.25">
      <c r="B122" s="119"/>
      <c r="C122" s="147" t="s">
        <v>72</v>
      </c>
      <c r="D122" s="19"/>
      <c r="E122" s="35"/>
      <c r="F122" s="58"/>
      <c r="G122" s="59"/>
      <c r="H122" s="58"/>
      <c r="I122" s="58"/>
      <c r="J122" s="58"/>
      <c r="K122" s="58"/>
      <c r="L122" s="58"/>
      <c r="M122" s="58"/>
      <c r="N122" s="58"/>
      <c r="O122" s="58"/>
      <c r="P122" s="58"/>
      <c r="Q122" s="8"/>
      <c r="R122" s="128"/>
      <c r="S122" s="128"/>
      <c r="T122" s="128"/>
      <c r="U122" s="128"/>
    </row>
    <row r="123" spans="2:21" s="1" customFormat="1" ht="15" hidden="1" customHeight="1" x14ac:dyDescent="0.25">
      <c r="B123" s="110">
        <v>26</v>
      </c>
      <c r="C123" s="148"/>
      <c r="D123" s="19"/>
      <c r="E123" s="54"/>
      <c r="F123" s="57"/>
      <c r="G123" s="103"/>
      <c r="H123" s="54"/>
      <c r="I123" s="57"/>
      <c r="J123" s="58"/>
      <c r="K123" s="58"/>
      <c r="L123" s="57"/>
      <c r="M123" s="58"/>
      <c r="N123" s="58"/>
      <c r="O123" s="15">
        <f>F123-M123-P123</f>
        <v>0</v>
      </c>
      <c r="P123" s="57">
        <v>0</v>
      </c>
      <c r="Q123" s="8"/>
      <c r="R123" s="128"/>
      <c r="S123" s="128"/>
      <c r="T123" s="128"/>
      <c r="U123" s="128"/>
    </row>
    <row r="124" spans="2:21" s="1" customFormat="1" ht="15" hidden="1" customHeight="1" x14ac:dyDescent="0.25">
      <c r="B124" s="77"/>
      <c r="C124" s="120" t="s">
        <v>5</v>
      </c>
      <c r="D124" s="19"/>
      <c r="E124" s="35"/>
      <c r="F124" s="58">
        <f>SUM(F122:F123)</f>
        <v>0</v>
      </c>
      <c r="G124" s="59"/>
      <c r="H124" s="58"/>
      <c r="I124" s="58">
        <f t="shared" ref="I124:P124" si="50">SUM(I122:I123)</f>
        <v>0</v>
      </c>
      <c r="J124" s="58">
        <f t="shared" si="50"/>
        <v>0</v>
      </c>
      <c r="K124" s="58">
        <f t="shared" si="50"/>
        <v>0</v>
      </c>
      <c r="L124" s="58">
        <f t="shared" si="50"/>
        <v>0</v>
      </c>
      <c r="M124" s="58">
        <f t="shared" si="50"/>
        <v>0</v>
      </c>
      <c r="N124" s="58">
        <f t="shared" si="50"/>
        <v>0</v>
      </c>
      <c r="O124" s="58">
        <f t="shared" si="50"/>
        <v>0</v>
      </c>
      <c r="P124" s="58">
        <f t="shared" si="50"/>
        <v>0</v>
      </c>
      <c r="Q124" s="8"/>
      <c r="R124" s="128"/>
      <c r="S124" s="128"/>
      <c r="T124" s="128"/>
      <c r="U124" s="128"/>
    </row>
    <row r="125" spans="2:21" s="1" customFormat="1" ht="15" hidden="1" customHeight="1" x14ac:dyDescent="0.25">
      <c r="B125" s="150">
        <v>27</v>
      </c>
      <c r="C125" s="120" t="s">
        <v>76</v>
      </c>
      <c r="D125" s="74"/>
      <c r="E125" s="35"/>
      <c r="F125" s="58"/>
      <c r="G125" s="59"/>
      <c r="H125" s="58"/>
      <c r="I125" s="58"/>
      <c r="J125" s="58"/>
      <c r="K125" s="58"/>
      <c r="L125" s="58"/>
      <c r="M125" s="58"/>
      <c r="N125" s="58"/>
      <c r="O125" s="58"/>
      <c r="P125" s="58"/>
      <c r="Q125" s="8"/>
      <c r="R125" s="128"/>
      <c r="S125" s="128"/>
      <c r="T125" s="128"/>
      <c r="U125" s="128"/>
    </row>
    <row r="126" spans="2:21" s="1" customFormat="1" ht="15" hidden="1" customHeight="1" x14ac:dyDescent="0.25">
      <c r="B126" s="152"/>
      <c r="C126" s="121" t="s">
        <v>77</v>
      </c>
      <c r="D126" s="74"/>
      <c r="E126" s="35"/>
      <c r="F126" s="58"/>
      <c r="G126" s="59"/>
      <c r="H126" s="58"/>
      <c r="I126" s="58"/>
      <c r="J126" s="58"/>
      <c r="K126" s="58"/>
      <c r="L126" s="58"/>
      <c r="M126" s="58"/>
      <c r="N126" s="58"/>
      <c r="O126" s="58"/>
      <c r="P126" s="58"/>
      <c r="Q126" s="8"/>
      <c r="R126" s="128"/>
      <c r="S126" s="128"/>
      <c r="T126" s="128"/>
      <c r="U126" s="128"/>
    </row>
    <row r="127" spans="2:21" s="1" customFormat="1" ht="15" hidden="1" customHeight="1" x14ac:dyDescent="0.25">
      <c r="B127" s="151"/>
      <c r="C127" s="121" t="s">
        <v>5</v>
      </c>
      <c r="D127" s="19"/>
      <c r="E127" s="35"/>
      <c r="F127" s="58">
        <f>SUM(F125:F126)</f>
        <v>0</v>
      </c>
      <c r="G127" s="59"/>
      <c r="H127" s="58"/>
      <c r="I127" s="58">
        <f t="shared" ref="I127:P127" si="51">SUM(I125:I126)</f>
        <v>0</v>
      </c>
      <c r="J127" s="58">
        <f t="shared" si="51"/>
        <v>0</v>
      </c>
      <c r="K127" s="58">
        <f t="shared" si="51"/>
        <v>0</v>
      </c>
      <c r="L127" s="58">
        <f t="shared" si="51"/>
        <v>0</v>
      </c>
      <c r="M127" s="58">
        <f t="shared" si="51"/>
        <v>0</v>
      </c>
      <c r="N127" s="58">
        <f t="shared" si="51"/>
        <v>0</v>
      </c>
      <c r="O127" s="58">
        <f t="shared" si="51"/>
        <v>0</v>
      </c>
      <c r="P127" s="58">
        <f t="shared" si="51"/>
        <v>0</v>
      </c>
      <c r="Q127" s="8"/>
      <c r="R127" s="128"/>
      <c r="S127" s="128"/>
      <c r="T127" s="128"/>
      <c r="U127" s="128"/>
    </row>
    <row r="128" spans="2:21" s="1" customFormat="1" ht="15" hidden="1" customHeight="1" x14ac:dyDescent="0.25">
      <c r="B128" s="150">
        <v>16</v>
      </c>
      <c r="C128" s="112" t="s">
        <v>80</v>
      </c>
      <c r="D128" s="19"/>
      <c r="E128" s="54"/>
      <c r="F128" s="57"/>
      <c r="G128" s="103"/>
      <c r="H128" s="54"/>
      <c r="I128" s="57"/>
      <c r="J128" s="57"/>
      <c r="K128" s="57"/>
      <c r="L128" s="57"/>
      <c r="M128" s="57"/>
      <c r="N128" s="57"/>
      <c r="O128" s="15">
        <f>F128-M128-P128</f>
        <v>0</v>
      </c>
      <c r="P128" s="57">
        <v>0</v>
      </c>
      <c r="Q128" s="8"/>
      <c r="R128" s="128"/>
      <c r="S128" s="128"/>
      <c r="T128" s="128"/>
      <c r="U128" s="128"/>
    </row>
    <row r="129" spans="2:24" s="1" customFormat="1" ht="15" hidden="1" customHeight="1" x14ac:dyDescent="0.25">
      <c r="B129" s="152"/>
      <c r="C129" s="111" t="s">
        <v>78</v>
      </c>
      <c r="D129" s="19"/>
      <c r="E129" s="35"/>
      <c r="F129" s="58"/>
      <c r="G129" s="59"/>
      <c r="H129" s="58"/>
      <c r="I129" s="58"/>
      <c r="J129" s="58"/>
      <c r="K129" s="58"/>
      <c r="L129" s="58"/>
      <c r="M129" s="58"/>
      <c r="N129" s="58"/>
      <c r="O129" s="58"/>
      <c r="P129" s="58"/>
      <c r="Q129" s="8"/>
      <c r="R129" s="128"/>
      <c r="S129" s="128"/>
      <c r="T129" s="128"/>
      <c r="U129" s="128"/>
    </row>
    <row r="130" spans="2:24" s="1" customFormat="1" ht="15" hidden="1" customHeight="1" x14ac:dyDescent="0.25">
      <c r="B130" s="151"/>
      <c r="C130" s="73" t="s">
        <v>5</v>
      </c>
      <c r="D130" s="19"/>
      <c r="E130" s="35"/>
      <c r="F130" s="58">
        <f>SUM(F128:F129)</f>
        <v>0</v>
      </c>
      <c r="G130" s="59"/>
      <c r="H130" s="58"/>
      <c r="I130" s="58">
        <f t="shared" ref="I130:P130" si="52">SUM(I128:I129)</f>
        <v>0</v>
      </c>
      <c r="J130" s="58">
        <f t="shared" si="52"/>
        <v>0</v>
      </c>
      <c r="K130" s="58">
        <f t="shared" si="52"/>
        <v>0</v>
      </c>
      <c r="L130" s="58">
        <f t="shared" si="52"/>
        <v>0</v>
      </c>
      <c r="M130" s="58">
        <f t="shared" si="52"/>
        <v>0</v>
      </c>
      <c r="N130" s="58">
        <f t="shared" si="52"/>
        <v>0</v>
      </c>
      <c r="O130" s="58">
        <f t="shared" si="52"/>
        <v>0</v>
      </c>
      <c r="P130" s="58">
        <f t="shared" si="52"/>
        <v>0</v>
      </c>
      <c r="Q130" s="8"/>
      <c r="R130" s="128"/>
      <c r="S130" s="128"/>
      <c r="T130" s="128"/>
      <c r="U130" s="128"/>
    </row>
    <row r="131" spans="2:24" s="1" customFormat="1" ht="15" hidden="1" customHeight="1" x14ac:dyDescent="0.25">
      <c r="B131" s="150">
        <v>28</v>
      </c>
      <c r="C131" s="147" t="s">
        <v>75</v>
      </c>
      <c r="D131" s="19"/>
      <c r="E131" s="35"/>
      <c r="F131" s="58"/>
      <c r="G131" s="59"/>
      <c r="H131" s="58"/>
      <c r="I131" s="58"/>
      <c r="J131" s="58"/>
      <c r="K131" s="58"/>
      <c r="L131" s="58"/>
      <c r="M131" s="58"/>
      <c r="N131" s="58"/>
      <c r="O131" s="58"/>
      <c r="P131" s="58"/>
      <c r="Q131" s="8"/>
      <c r="R131" s="128"/>
      <c r="S131" s="128"/>
      <c r="T131" s="128"/>
      <c r="U131" s="128"/>
    </row>
    <row r="132" spans="2:24" s="1" customFormat="1" ht="15" hidden="1" customHeight="1" x14ac:dyDescent="0.25">
      <c r="B132" s="152"/>
      <c r="C132" s="148"/>
      <c r="D132" s="19"/>
      <c r="E132" s="35"/>
      <c r="F132" s="58"/>
      <c r="G132" s="59"/>
      <c r="H132" s="58"/>
      <c r="I132" s="58"/>
      <c r="J132" s="58"/>
      <c r="K132" s="58"/>
      <c r="L132" s="58"/>
      <c r="M132" s="58"/>
      <c r="N132" s="58"/>
      <c r="O132" s="58"/>
      <c r="P132" s="58"/>
      <c r="Q132" s="8"/>
      <c r="R132" s="128"/>
      <c r="S132" s="128"/>
      <c r="T132" s="128"/>
      <c r="U132" s="128"/>
    </row>
    <row r="133" spans="2:24" s="1" customFormat="1" ht="15" hidden="1" customHeight="1" x14ac:dyDescent="0.25">
      <c r="B133" s="151"/>
      <c r="C133" s="73" t="s">
        <v>5</v>
      </c>
      <c r="D133" s="19"/>
      <c r="E133" s="35"/>
      <c r="F133" s="58">
        <f>SUM(F131:F132)</f>
        <v>0</v>
      </c>
      <c r="G133" s="59"/>
      <c r="H133" s="58"/>
      <c r="I133" s="58">
        <f>SUM(I123:I124)</f>
        <v>0</v>
      </c>
      <c r="J133" s="58">
        <f t="shared" ref="J133:P133" si="53">SUM(J123:J124)</f>
        <v>0</v>
      </c>
      <c r="K133" s="58">
        <f t="shared" si="53"/>
        <v>0</v>
      </c>
      <c r="L133" s="58">
        <f t="shared" si="53"/>
        <v>0</v>
      </c>
      <c r="M133" s="58">
        <f t="shared" si="53"/>
        <v>0</v>
      </c>
      <c r="N133" s="58">
        <f t="shared" si="53"/>
        <v>0</v>
      </c>
      <c r="O133" s="58">
        <f t="shared" si="53"/>
        <v>0</v>
      </c>
      <c r="P133" s="58">
        <f t="shared" si="53"/>
        <v>0</v>
      </c>
      <c r="Q133" s="8"/>
      <c r="R133" s="128"/>
      <c r="S133" s="128"/>
      <c r="T133" s="128"/>
      <c r="U133" s="128"/>
    </row>
    <row r="134" spans="2:24" s="1" customFormat="1" x14ac:dyDescent="0.25">
      <c r="B134" s="69"/>
      <c r="C134" s="70" t="s">
        <v>4</v>
      </c>
      <c r="D134" s="19"/>
      <c r="E134" s="71"/>
      <c r="F134" s="25">
        <f>F22+F26+F31+F34+F36+F39+F43+F48+F54+F61+F66+F69+F72+F75+F78+F81+F84+F86+F88+F90+F92+F95+F98+F100+F102+F105+F108+F112+F110+F115+F118+F124+F133+F127+F121+F130</f>
        <v>532743.59</v>
      </c>
      <c r="G134" s="25"/>
      <c r="H134" s="25"/>
      <c r="I134" s="25">
        <f t="shared" ref="I134:Q134" si="54">I22+I26+I31+I34+I36+I39+I43+I48+I54+I61+I66+I69+I72+I75+I78+I81+I84+I86+I88+I90+I92+I95+I98+I100+I102+I105+I108+I112+I110+I115+I118+I124+I133+I127+I121+I130</f>
        <v>532063.9</v>
      </c>
      <c r="J134" s="25">
        <f t="shared" si="54"/>
        <v>117084.67000000001</v>
      </c>
      <c r="K134" s="25">
        <f t="shared" si="54"/>
        <v>0</v>
      </c>
      <c r="L134" s="25">
        <f t="shared" si="54"/>
        <v>414979.22999999992</v>
      </c>
      <c r="M134" s="25">
        <f t="shared" si="54"/>
        <v>679.69</v>
      </c>
      <c r="N134" s="25">
        <f t="shared" si="54"/>
        <v>1379.36</v>
      </c>
      <c r="O134" s="25">
        <f t="shared" si="54"/>
        <v>421999.99999999994</v>
      </c>
      <c r="P134" s="25">
        <f t="shared" si="54"/>
        <v>108684.53999999998</v>
      </c>
      <c r="Q134" s="25">
        <f t="shared" si="54"/>
        <v>89.76</v>
      </c>
      <c r="R134" s="128"/>
      <c r="S134" s="128"/>
      <c r="T134" s="128"/>
      <c r="U134" s="128"/>
    </row>
    <row r="135" spans="2:24" x14ac:dyDescent="0.25">
      <c r="C135" s="12"/>
      <c r="D135" s="38"/>
      <c r="E135" s="39"/>
      <c r="F135" s="29"/>
      <c r="G135" s="40"/>
      <c r="H135" s="29"/>
      <c r="I135" s="11"/>
      <c r="J135" s="11"/>
      <c r="K135" s="11"/>
      <c r="L135" s="11"/>
      <c r="M135" s="11"/>
      <c r="N135" s="11"/>
      <c r="O135" s="72" t="s">
        <v>81</v>
      </c>
      <c r="P135" s="72"/>
    </row>
    <row r="136" spans="2:24" ht="15.75" customHeight="1" x14ac:dyDescent="0.25">
      <c r="B136" s="146" t="s">
        <v>60</v>
      </c>
      <c r="C136" s="146"/>
      <c r="D136" s="12"/>
      <c r="E136" s="41" t="s">
        <v>44</v>
      </c>
      <c r="F136" s="41"/>
      <c r="G136" s="42"/>
      <c r="H136" s="41"/>
      <c r="I136" s="41"/>
      <c r="J136" s="41"/>
      <c r="K136" s="105" t="s">
        <v>61</v>
      </c>
      <c r="L136" s="149" t="s">
        <v>61</v>
      </c>
      <c r="M136" s="149"/>
      <c r="N136" s="149"/>
      <c r="O136" s="149"/>
      <c r="P136" s="149"/>
      <c r="Q136" s="149"/>
    </row>
    <row r="137" spans="2:24" ht="15.75" customHeight="1" x14ac:dyDescent="0.25">
      <c r="B137" s="63" t="s">
        <v>45</v>
      </c>
      <c r="C137" s="43"/>
      <c r="D137" s="12"/>
      <c r="E137" s="144" t="s">
        <v>3</v>
      </c>
      <c r="F137" s="144"/>
      <c r="G137" s="144"/>
      <c r="H137" s="144"/>
      <c r="I137" s="144"/>
      <c r="J137" s="126"/>
      <c r="K137" s="106" t="s">
        <v>61</v>
      </c>
      <c r="L137" s="153" t="s">
        <v>62</v>
      </c>
      <c r="M137" s="153"/>
      <c r="N137" s="153"/>
      <c r="O137" s="153"/>
      <c r="P137" s="153"/>
    </row>
    <row r="138" spans="2:24" x14ac:dyDescent="0.25">
      <c r="B138" s="52"/>
      <c r="C138" s="45"/>
      <c r="D138" s="12"/>
      <c r="E138" s="46"/>
      <c r="F138" s="44"/>
      <c r="G138" s="47"/>
      <c r="H138" s="44"/>
      <c r="I138" s="48"/>
      <c r="J138" s="48"/>
      <c r="K138" s="145"/>
      <c r="L138" s="145"/>
      <c r="M138" s="145"/>
      <c r="N138" s="49"/>
      <c r="O138" s="50"/>
      <c r="P138" s="142"/>
    </row>
    <row r="139" spans="2:24" x14ac:dyDescent="0.25">
      <c r="B139" s="52"/>
      <c r="C139" s="34"/>
      <c r="D139" s="12"/>
      <c r="E139" s="5"/>
      <c r="F139" s="11"/>
      <c r="G139" s="13"/>
      <c r="H139" s="11"/>
      <c r="I139" s="107" t="s">
        <v>63</v>
      </c>
      <c r="J139" s="48"/>
      <c r="K139" s="143"/>
      <c r="L139" s="143"/>
      <c r="M139" s="143"/>
      <c r="N139" s="143"/>
      <c r="S139" s="138" t="s">
        <v>103</v>
      </c>
      <c r="T139" s="138" t="s">
        <v>99</v>
      </c>
      <c r="U139" s="139">
        <v>263.5</v>
      </c>
      <c r="V139" s="138" t="s">
        <v>101</v>
      </c>
      <c r="W139" s="140"/>
      <c r="X139" s="140"/>
    </row>
    <row r="140" spans="2:24" x14ac:dyDescent="0.25">
      <c r="B140" s="52"/>
      <c r="C140" s="34"/>
      <c r="D140" s="12"/>
      <c r="E140" s="5"/>
      <c r="F140" s="11"/>
      <c r="G140" s="13"/>
      <c r="H140" s="186" t="s">
        <v>64</v>
      </c>
      <c r="I140" s="186"/>
      <c r="J140" s="186"/>
      <c r="K140" s="125"/>
      <c r="L140" s="125"/>
      <c r="M140" s="134"/>
      <c r="N140" s="134"/>
      <c r="O140" s="62" t="s">
        <v>2</v>
      </c>
      <c r="S140" s="138" t="s">
        <v>104</v>
      </c>
      <c r="T140" s="138" t="s">
        <v>99</v>
      </c>
      <c r="U140" s="139">
        <v>156.80000000000001</v>
      </c>
      <c r="V140" s="138" t="s">
        <v>101</v>
      </c>
      <c r="W140" s="140"/>
      <c r="X140" s="140"/>
    </row>
    <row r="141" spans="2:24" x14ac:dyDescent="0.25">
      <c r="B141" s="52"/>
      <c r="C141" s="34"/>
      <c r="D141" s="12"/>
      <c r="E141" s="5"/>
      <c r="F141" s="11"/>
      <c r="G141" s="13"/>
      <c r="H141" s="11"/>
      <c r="I141" s="48"/>
      <c r="J141" s="48"/>
      <c r="K141" s="125"/>
      <c r="L141" s="125"/>
      <c r="M141" s="134"/>
      <c r="N141" s="134"/>
      <c r="O141" s="64" t="s">
        <v>0</v>
      </c>
      <c r="S141" s="138" t="s">
        <v>100</v>
      </c>
      <c r="T141" s="138" t="s">
        <v>99</v>
      </c>
      <c r="U141" s="139">
        <v>1249.6300000000001</v>
      </c>
      <c r="V141" s="138" t="s">
        <v>101</v>
      </c>
      <c r="W141" s="140"/>
      <c r="X141" s="140"/>
    </row>
    <row r="142" spans="2:24" x14ac:dyDescent="0.25">
      <c r="C142" s="12"/>
      <c r="D142" s="12"/>
      <c r="E142" s="5"/>
      <c r="F142" s="11"/>
      <c r="G142" s="13"/>
      <c r="H142" s="11"/>
      <c r="I142" s="11"/>
      <c r="J142" s="11"/>
      <c r="K142" s="11"/>
      <c r="L142" s="11"/>
      <c r="M142" s="11"/>
      <c r="N142" s="11"/>
      <c r="O142" s="62"/>
      <c r="S142" s="138" t="s">
        <v>102</v>
      </c>
      <c r="T142" s="138" t="s">
        <v>99</v>
      </c>
      <c r="U142" s="139">
        <v>2110</v>
      </c>
      <c r="V142" s="138" t="s">
        <v>101</v>
      </c>
      <c r="W142" s="140"/>
      <c r="X142" s="140"/>
    </row>
    <row r="143" spans="2:24" x14ac:dyDescent="0.25">
      <c r="C143" s="12"/>
      <c r="D143" s="12"/>
      <c r="E143" s="5" t="s">
        <v>1</v>
      </c>
      <c r="F143" s="11"/>
      <c r="G143" s="13"/>
      <c r="H143" s="11" t="s">
        <v>67</v>
      </c>
      <c r="I143" s="11"/>
      <c r="J143" s="11"/>
      <c r="K143" s="11"/>
      <c r="L143" s="11"/>
      <c r="M143" s="11"/>
      <c r="N143" s="11"/>
      <c r="O143" s="64"/>
    </row>
    <row r="144" spans="2:24" x14ac:dyDescent="0.25">
      <c r="C144" s="12"/>
      <c r="D144" s="12"/>
      <c r="E144" s="5" t="s">
        <v>1</v>
      </c>
      <c r="F144" s="11"/>
      <c r="G144" s="13"/>
      <c r="H144" s="11"/>
      <c r="I144" s="11"/>
      <c r="J144" s="11"/>
      <c r="K144" s="11"/>
      <c r="L144" s="11"/>
      <c r="M144" s="11"/>
      <c r="N144" s="11"/>
      <c r="O144" s="11"/>
    </row>
    <row r="145" spans="2:16" x14ac:dyDescent="0.25">
      <c r="B145"/>
      <c r="C145" s="11"/>
      <c r="F145" s="11"/>
      <c r="G145" s="13"/>
      <c r="H145" s="11"/>
      <c r="I145" s="11"/>
      <c r="J145" s="11"/>
      <c r="K145" s="11"/>
      <c r="L145" s="11"/>
      <c r="M145" s="11"/>
      <c r="N145" s="11"/>
      <c r="O145" s="11"/>
      <c r="P145" s="1"/>
    </row>
  </sheetData>
  <mergeCells count="68">
    <mergeCell ref="C27:C30"/>
    <mergeCell ref="C32:C33"/>
    <mergeCell ref="H140:J140"/>
    <mergeCell ref="C119:C120"/>
    <mergeCell ref="B116:B118"/>
    <mergeCell ref="B119:B121"/>
    <mergeCell ref="C131:C132"/>
    <mergeCell ref="B131:B133"/>
    <mergeCell ref="C122:C123"/>
    <mergeCell ref="B125:B127"/>
    <mergeCell ref="B128:B130"/>
    <mergeCell ref="C116:C117"/>
    <mergeCell ref="C62:C65"/>
    <mergeCell ref="C44:C47"/>
    <mergeCell ref="C40:C42"/>
    <mergeCell ref="C73:C74"/>
    <mergeCell ref="C67:C68"/>
    <mergeCell ref="C79:C80"/>
    <mergeCell ref="C55:C60"/>
    <mergeCell ref="M4:M6"/>
    <mergeCell ref="B7:B22"/>
    <mergeCell ref="C37:C38"/>
    <mergeCell ref="B4:B6"/>
    <mergeCell ref="C4:C6"/>
    <mergeCell ref="D4:F4"/>
    <mergeCell ref="B35:B36"/>
    <mergeCell ref="B23:B26"/>
    <mergeCell ref="C23:C25"/>
    <mergeCell ref="F5:F6"/>
    <mergeCell ref="C7:C21"/>
    <mergeCell ref="B37:B39"/>
    <mergeCell ref="D5:D6"/>
    <mergeCell ref="B27:B29"/>
    <mergeCell ref="E5:E6"/>
    <mergeCell ref="B32:B33"/>
    <mergeCell ref="B40:B43"/>
    <mergeCell ref="B44:B48"/>
    <mergeCell ref="B67:B69"/>
    <mergeCell ref="B79:B81"/>
    <mergeCell ref="B76:B78"/>
    <mergeCell ref="B70:B72"/>
    <mergeCell ref="B73:B75"/>
    <mergeCell ref="B55:B61"/>
    <mergeCell ref="B62:B66"/>
    <mergeCell ref="B87:B88"/>
    <mergeCell ref="B89:B90"/>
    <mergeCell ref="C93:C94"/>
    <mergeCell ref="C76:C77"/>
    <mergeCell ref="C82:C83"/>
    <mergeCell ref="B91:B92"/>
    <mergeCell ref="B93:B95"/>
    <mergeCell ref="B82:B84"/>
    <mergeCell ref="B85:B86"/>
    <mergeCell ref="K139:N139"/>
    <mergeCell ref="E137:I137"/>
    <mergeCell ref="K138:M138"/>
    <mergeCell ref="B136:C136"/>
    <mergeCell ref="C96:C97"/>
    <mergeCell ref="L136:Q136"/>
    <mergeCell ref="B101:B102"/>
    <mergeCell ref="B103:B105"/>
    <mergeCell ref="B106:B108"/>
    <mergeCell ref="B111:B112"/>
    <mergeCell ref="B96:B98"/>
    <mergeCell ref="L137:P137"/>
    <mergeCell ref="C113:C114"/>
    <mergeCell ref="B99:B100"/>
    <mergeCell ref="B113:B115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2021-03-15T11:48:38Z</cp:lastPrinted>
  <dcterms:created xsi:type="dcterms:W3CDTF">2017-06-21T10:50:40Z</dcterms:created>
  <dcterms:modified xsi:type="dcterms:W3CDTF">2021-03-15T13:08:10Z</dcterms:modified>
</cp:coreProperties>
</file>