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prilie mai 2021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<sst xmlns="http://schemas.openxmlformats.org/spreadsheetml/2006/main" count="83" uniqueCount="58">
  <si>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</si>
  <si>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</si>
  <si>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</si>
  <si>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</si>
  <si>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</si>
  <si>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</si>
  <si>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</si>
  <si>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</si>
  <si>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</si>
  <si>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</si>
  <si>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</si>
  <si>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</si>
  <si>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</si>
  <si>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</si>
  <si>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</si>
  <si>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</si>
  <si>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</si>
  <si>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</si>
  <si>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</si>
  <si>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</si>
  <si>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</si>
  <si>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</si>
  <si>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</si>
  <si>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</si>
  <si>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</si>
  <si>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</si>
  <si>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</si>
  <si>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</si>
  <si>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</si>
  <si>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</si>
  <si>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</si>
  <si>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</si>
  <si>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</si>
  <si>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</si>
  <si>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</si>
  <si>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</si>
  <si>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</si>
  <si>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</si>
  <si>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</si>
  <si>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</si>
  <si>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</si>
  <si>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</si>
  <si>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</si>
  <si>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</si>
  <si>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</si>
  <si>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</si>
  <si>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</si>
  <si>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</si>
  <si>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</si>
  <si>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</si>
  <si>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</si>
  <si>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 xml:space="preserve">     Anexa 3</t>
  </si>
  <si>
    <t xml:space="preserve">         Anexa 3</t>
  </si>
  <si>
    <t>Aprilie</t>
  </si>
  <si>
    <t>Mai</t>
  </si>
  <si>
    <t>Trim II</t>
  </si>
  <si>
    <t>An 2021</t>
  </si>
  <si>
    <t>Alocare buget luna aprilie-mai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</si>
</sst>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S1" sqref="S1:U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2.00390625" style="0" customWidth="1"/>
    <col min="10" max="10" width="11.57421875" style="0" customWidth="1"/>
    <col min="11" max="11" width="12.281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27</v>
      </c>
      <c r="B2" s="1"/>
      <c r="C2" s="1"/>
      <c r="H2" s="1"/>
      <c r="I2" s="1"/>
      <c r="J2" s="1"/>
      <c r="K2" s="1"/>
      <c r="L2" s="1" t="s">
        <v>28</v>
      </c>
      <c r="M2" s="1"/>
      <c r="N2" s="1"/>
      <c r="S2" s="1"/>
      <c r="T2" s="20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57</v>
      </c>
      <c r="B8" s="1"/>
      <c r="C8" s="1"/>
      <c r="D8" s="1"/>
      <c r="E8" s="3"/>
      <c r="F8" s="3"/>
      <c r="G8" s="3"/>
      <c r="H8" s="3"/>
      <c r="I8" s="3"/>
      <c r="J8" s="3"/>
      <c r="K8" s="5" t="s">
        <v>51</v>
      </c>
      <c r="L8" s="1" t="s">
        <v>57</v>
      </c>
      <c r="M8" s="1"/>
      <c r="N8" s="1"/>
      <c r="O8" s="1"/>
      <c r="P8" s="1"/>
      <c r="Q8" s="1"/>
      <c r="R8" s="5"/>
      <c r="S8" s="3"/>
      <c r="T8" s="5" t="s">
        <v>52</v>
      </c>
    </row>
    <row r="9" spans="1:20" ht="12.75">
      <c r="A9" s="2"/>
      <c r="B9" s="6" t="s">
        <v>30</v>
      </c>
      <c r="C9" s="6" t="s">
        <v>32</v>
      </c>
      <c r="D9" s="6" t="s">
        <v>33</v>
      </c>
      <c r="E9" s="6" t="s">
        <v>42</v>
      </c>
      <c r="F9" s="21" t="s">
        <v>5</v>
      </c>
      <c r="G9" s="21" t="s">
        <v>39</v>
      </c>
      <c r="H9" s="6" t="s">
        <v>37</v>
      </c>
      <c r="I9" s="6" t="s">
        <v>44</v>
      </c>
      <c r="J9" s="29" t="s">
        <v>45</v>
      </c>
      <c r="K9" s="4" t="s">
        <v>48</v>
      </c>
      <c r="L9" s="4"/>
      <c r="M9" s="6" t="s">
        <v>7</v>
      </c>
      <c r="N9" s="6" t="s">
        <v>17</v>
      </c>
      <c r="O9" s="6" t="s">
        <v>19</v>
      </c>
      <c r="P9" s="6" t="s">
        <v>21</v>
      </c>
      <c r="Q9" s="6" t="s">
        <v>24</v>
      </c>
      <c r="R9" s="6" t="s">
        <v>14</v>
      </c>
      <c r="S9" s="4" t="s">
        <v>8</v>
      </c>
      <c r="T9" s="6" t="s">
        <v>34</v>
      </c>
    </row>
    <row r="10" spans="1:20" ht="12.75">
      <c r="A10" s="2"/>
      <c r="B10" s="6" t="s">
        <v>29</v>
      </c>
      <c r="C10" s="6" t="s">
        <v>31</v>
      </c>
      <c r="D10" s="6" t="s">
        <v>10</v>
      </c>
      <c r="E10" s="6" t="s">
        <v>43</v>
      </c>
      <c r="F10" s="6" t="s">
        <v>40</v>
      </c>
      <c r="G10" s="21" t="s">
        <v>16</v>
      </c>
      <c r="H10" s="6" t="s">
        <v>38</v>
      </c>
      <c r="I10" s="6" t="s">
        <v>6</v>
      </c>
      <c r="J10" s="29" t="s">
        <v>46</v>
      </c>
      <c r="K10" s="4" t="s">
        <v>49</v>
      </c>
      <c r="L10" s="4"/>
      <c r="M10" s="6" t="s">
        <v>11</v>
      </c>
      <c r="N10" s="6" t="s">
        <v>18</v>
      </c>
      <c r="O10" s="6" t="s">
        <v>20</v>
      </c>
      <c r="P10" s="6" t="s">
        <v>22</v>
      </c>
      <c r="Q10" s="6" t="s">
        <v>26</v>
      </c>
      <c r="R10" s="6" t="s">
        <v>15</v>
      </c>
      <c r="S10" s="4"/>
      <c r="T10" s="6">
        <v>2021</v>
      </c>
    </row>
    <row r="11" spans="1:20" ht="12.75">
      <c r="A11" s="4">
        <v>2021</v>
      </c>
      <c r="B11" s="6" t="s">
        <v>9</v>
      </c>
      <c r="C11" s="6" t="s">
        <v>0</v>
      </c>
      <c r="D11" s="7"/>
      <c r="E11" s="7"/>
      <c r="F11" s="6" t="s">
        <v>41</v>
      </c>
      <c r="G11" s="2"/>
      <c r="H11" s="7"/>
      <c r="I11" s="2"/>
      <c r="J11" s="29" t="s">
        <v>47</v>
      </c>
      <c r="K11" s="30" t="s">
        <v>50</v>
      </c>
      <c r="L11" s="4">
        <v>2021</v>
      </c>
      <c r="M11" s="7"/>
      <c r="N11" s="2"/>
      <c r="O11" s="7"/>
      <c r="P11" s="6" t="s">
        <v>23</v>
      </c>
      <c r="Q11" s="6" t="s">
        <v>25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12</v>
      </c>
      <c r="C13" s="6" t="s">
        <v>12</v>
      </c>
      <c r="D13" s="6" t="s">
        <v>12</v>
      </c>
      <c r="E13" s="6" t="s">
        <v>12</v>
      </c>
      <c r="F13" s="4" t="s">
        <v>12</v>
      </c>
      <c r="G13" s="6" t="s">
        <v>12</v>
      </c>
      <c r="H13" s="4" t="s">
        <v>12</v>
      </c>
      <c r="I13" s="4" t="s">
        <v>12</v>
      </c>
      <c r="J13" s="4" t="s">
        <v>12</v>
      </c>
      <c r="K13" s="6" t="s">
        <v>12</v>
      </c>
      <c r="L13" s="4"/>
      <c r="M13" s="21" t="s">
        <v>1</v>
      </c>
      <c r="N13" s="21" t="s">
        <v>1</v>
      </c>
      <c r="O13" s="21" t="s">
        <v>1</v>
      </c>
      <c r="P13" s="21" t="s">
        <v>1</v>
      </c>
      <c r="Q13" s="21" t="s">
        <v>1</v>
      </c>
      <c r="R13" s="21" t="s">
        <v>12</v>
      </c>
      <c r="S13" s="21" t="s">
        <v>13</v>
      </c>
      <c r="T13" s="6" t="s">
        <v>13</v>
      </c>
    </row>
    <row r="14" spans="1:21" ht="12.75">
      <c r="A14" s="9" t="s">
        <v>3</v>
      </c>
      <c r="B14" s="8">
        <f>50451.24-22456.74</f>
        <v>27994.499999999996</v>
      </c>
      <c r="C14" s="8">
        <f>14952.59-22.59</f>
        <v>14930</v>
      </c>
      <c r="D14" s="8">
        <f>13729.5-6.5</f>
        <v>13723</v>
      </c>
      <c r="E14" s="8">
        <f>7709.98-26.98</f>
        <v>7683</v>
      </c>
      <c r="F14" s="8">
        <f>17351.04-5.04</f>
        <v>17346</v>
      </c>
      <c r="G14" s="8">
        <f>24882.32-27.32</f>
        <v>24855</v>
      </c>
      <c r="H14" s="8">
        <f>10518.34-342.34</f>
        <v>10176</v>
      </c>
      <c r="I14" s="8">
        <f>62830.4-15584.9</f>
        <v>47245.5</v>
      </c>
      <c r="J14" s="8">
        <f>23315.2-5.2</f>
        <v>23310</v>
      </c>
      <c r="K14" s="8">
        <f>37170.36-15.36</f>
        <v>37155</v>
      </c>
      <c r="L14" s="9" t="s">
        <v>3</v>
      </c>
      <c r="M14" s="22">
        <f>65339.08-3833.08</f>
        <v>61506</v>
      </c>
      <c r="N14" s="22">
        <f>11575.24-22.24</f>
        <v>11553</v>
      </c>
      <c r="O14" s="22">
        <f>17244.68-294.68</f>
        <v>16950</v>
      </c>
      <c r="P14" s="22">
        <f>14955.12-27.12</f>
        <v>14928</v>
      </c>
      <c r="Q14" s="22">
        <f>69373.92-187.92</f>
        <v>69186</v>
      </c>
      <c r="R14" s="22">
        <f>P32+N14+M14+K14+J14+I14+H14+G14+F14+E14+D14+C14+B14+O14+P14+Q14</f>
        <v>398541</v>
      </c>
      <c r="S14" s="22">
        <f>2601-371</f>
        <v>2230</v>
      </c>
      <c r="T14" s="22">
        <f>R14+S14</f>
        <v>400771</v>
      </c>
      <c r="U14" s="11"/>
    </row>
    <row r="15" spans="1:21" ht="12.75">
      <c r="A15" s="9" t="s">
        <v>35</v>
      </c>
      <c r="B15" s="8">
        <v>45982.5</v>
      </c>
      <c r="C15" s="8">
        <v>9862</v>
      </c>
      <c r="D15" s="8">
        <f>13729.5+6.5</f>
        <v>13736</v>
      </c>
      <c r="E15" s="8">
        <v>7524</v>
      </c>
      <c r="F15" s="8">
        <v>17352</v>
      </c>
      <c r="G15" s="8">
        <v>24885</v>
      </c>
      <c r="H15" s="8">
        <v>10072</v>
      </c>
      <c r="I15" s="8">
        <v>71111.5</v>
      </c>
      <c r="J15" s="8">
        <v>23250</v>
      </c>
      <c r="K15" s="8">
        <v>37179</v>
      </c>
      <c r="L15" s="9" t="s">
        <v>35</v>
      </c>
      <c r="M15" s="22">
        <v>69156</v>
      </c>
      <c r="N15" s="22">
        <v>11580</v>
      </c>
      <c r="O15" s="22">
        <v>17254.5</v>
      </c>
      <c r="P15" s="22">
        <v>14862</v>
      </c>
      <c r="Q15" s="22">
        <v>69558</v>
      </c>
      <c r="R15" s="22">
        <f>B15+C15+D15+E15+F15+G15+H15+I15+J15+K15+M15+N15+O15+P15+Q15-0.02</f>
        <v>443364.48</v>
      </c>
      <c r="S15" s="22">
        <v>1338</v>
      </c>
      <c r="T15" s="22">
        <f>R15+S15</f>
        <v>444702.48</v>
      </c>
      <c r="U15" s="11"/>
    </row>
    <row r="16" spans="1:21" ht="12.75">
      <c r="A16" s="9" t="s">
        <v>36</v>
      </c>
      <c r="B16" s="8">
        <v>76946.02</v>
      </c>
      <c r="C16" s="8">
        <v>19852.74</v>
      </c>
      <c r="D16" s="8">
        <v>13623.84</v>
      </c>
      <c r="E16" s="8">
        <v>7821.28</v>
      </c>
      <c r="F16" s="8">
        <v>16079.14</v>
      </c>
      <c r="G16" s="8">
        <v>24560.66</v>
      </c>
      <c r="H16" s="8">
        <v>11172.38</v>
      </c>
      <c r="I16" s="8">
        <v>69197.26</v>
      </c>
      <c r="J16" s="8">
        <v>23054.94</v>
      </c>
      <c r="K16" s="8">
        <v>37310.16</v>
      </c>
      <c r="L16" s="9" t="s">
        <v>36</v>
      </c>
      <c r="M16" s="22">
        <v>67023.8</v>
      </c>
      <c r="N16" s="22">
        <v>11434.42</v>
      </c>
      <c r="O16" s="22">
        <v>17298</v>
      </c>
      <c r="P16" s="22">
        <v>14867.44</v>
      </c>
      <c r="Q16" s="22">
        <v>70990.8</v>
      </c>
      <c r="R16" s="22">
        <f>P34+N16+M16+K16+J16+I16+H16+G16+F16+E16+D16+C16+B16+O16+P16+Q16</f>
        <v>481232.88000000006</v>
      </c>
      <c r="S16" s="22">
        <v>4235</v>
      </c>
      <c r="T16" s="22">
        <f>R16+S16</f>
        <v>485467.88000000006</v>
      </c>
      <c r="U16" s="11"/>
    </row>
    <row r="17" spans="1:21" ht="12.75">
      <c r="A17" s="26" t="s">
        <v>2</v>
      </c>
      <c r="B17" s="27">
        <f>B14+B15+B16</f>
        <v>150923.02000000002</v>
      </c>
      <c r="C17" s="27">
        <f aca="true" t="shared" si="0" ref="C17:K17">C14+C15+C16</f>
        <v>44644.740000000005</v>
      </c>
      <c r="D17" s="27">
        <f t="shared" si="0"/>
        <v>41082.84</v>
      </c>
      <c r="E17" s="27">
        <f t="shared" si="0"/>
        <v>23028.28</v>
      </c>
      <c r="F17" s="27">
        <f t="shared" si="0"/>
        <v>50777.14</v>
      </c>
      <c r="G17" s="27">
        <f t="shared" si="0"/>
        <v>74300.66</v>
      </c>
      <c r="H17" s="27">
        <f t="shared" si="0"/>
        <v>31420.379999999997</v>
      </c>
      <c r="I17" s="27">
        <f t="shared" si="0"/>
        <v>187554.26</v>
      </c>
      <c r="J17" s="27">
        <f t="shared" si="0"/>
        <v>69614.94</v>
      </c>
      <c r="K17" s="27">
        <f t="shared" si="0"/>
        <v>111644.16</v>
      </c>
      <c r="L17" s="27" t="s">
        <v>2</v>
      </c>
      <c r="M17" s="28">
        <f aca="true" t="shared" si="1" ref="M17:T17">M14+M15+M16</f>
        <v>197685.8</v>
      </c>
      <c r="N17" s="28">
        <f t="shared" si="1"/>
        <v>34567.42</v>
      </c>
      <c r="O17" s="28">
        <f t="shared" si="1"/>
        <v>51502.5</v>
      </c>
      <c r="P17" s="28">
        <f t="shared" si="1"/>
        <v>44657.44</v>
      </c>
      <c r="Q17" s="28">
        <f t="shared" si="1"/>
        <v>209734.8</v>
      </c>
      <c r="R17" s="28">
        <f t="shared" si="1"/>
        <v>1323138.36</v>
      </c>
      <c r="S17" s="28">
        <f t="shared" si="1"/>
        <v>7803</v>
      </c>
      <c r="T17" s="28">
        <f t="shared" si="1"/>
        <v>1330941.36</v>
      </c>
      <c r="U17" s="11"/>
    </row>
    <row r="18" spans="1:21" ht="12.75">
      <c r="A18" s="9" t="s">
        <v>53</v>
      </c>
      <c r="B18" s="31">
        <v>49752.16</v>
      </c>
      <c r="C18" s="31">
        <v>14695.56</v>
      </c>
      <c r="D18" s="31">
        <v>13579.88</v>
      </c>
      <c r="E18" s="31">
        <v>7577.1</v>
      </c>
      <c r="F18" s="31">
        <v>17051.56</v>
      </c>
      <c r="G18" s="31">
        <v>24454.18</v>
      </c>
      <c r="H18" s="31">
        <v>10336.84</v>
      </c>
      <c r="I18" s="31">
        <v>63233.76</v>
      </c>
      <c r="J18" s="31">
        <v>22914.32</v>
      </c>
      <c r="K18" s="31">
        <v>37146.98</v>
      </c>
      <c r="L18" s="31" t="s">
        <v>53</v>
      </c>
      <c r="M18" s="32">
        <v>66849.36</v>
      </c>
      <c r="N18" s="32">
        <v>11376.06</v>
      </c>
      <c r="O18" s="32">
        <v>16947.68</v>
      </c>
      <c r="P18" s="32">
        <v>14697.84</v>
      </c>
      <c r="Q18" s="32">
        <v>70815.04</v>
      </c>
      <c r="R18" s="32">
        <f>B18+C18+D18+E18+F18+G18+H18+I18+J18+K18+M18+N18+O18+P18+Q18</f>
        <v>441428.32</v>
      </c>
      <c r="S18" s="32">
        <v>2601</v>
      </c>
      <c r="T18" s="32">
        <f>R18+S18</f>
        <v>444029.32</v>
      </c>
      <c r="U18" s="11"/>
    </row>
    <row r="19" spans="1:21" ht="12.75">
      <c r="A19" s="9" t="s">
        <v>54</v>
      </c>
      <c r="B19" s="31">
        <v>49752.16</v>
      </c>
      <c r="C19" s="31">
        <v>14695.56</v>
      </c>
      <c r="D19" s="31">
        <v>13579.88</v>
      </c>
      <c r="E19" s="31">
        <v>7577.1</v>
      </c>
      <c r="F19" s="31">
        <v>17051.56</v>
      </c>
      <c r="G19" s="31">
        <v>24454.18</v>
      </c>
      <c r="H19" s="31">
        <v>10336.84</v>
      </c>
      <c r="I19" s="31">
        <v>63233.76</v>
      </c>
      <c r="J19" s="31">
        <v>22914.32</v>
      </c>
      <c r="K19" s="31">
        <v>37146.98</v>
      </c>
      <c r="L19" s="31" t="s">
        <v>54</v>
      </c>
      <c r="M19" s="32">
        <v>66849.36</v>
      </c>
      <c r="N19" s="32">
        <v>11376.06</v>
      </c>
      <c r="O19" s="32">
        <v>16947.68</v>
      </c>
      <c r="P19" s="32">
        <v>14697.84</v>
      </c>
      <c r="Q19" s="32">
        <v>70815.04</v>
      </c>
      <c r="R19" s="32">
        <f>B19+C19+D19+E19+F19+G19+H19+I19+J19+K19+M19+N19+O19+P19+Q19</f>
        <v>441428.32</v>
      </c>
      <c r="S19" s="32">
        <v>2601</v>
      </c>
      <c r="T19" s="32">
        <f>R19+S19</f>
        <v>444029.32</v>
      </c>
      <c r="U19" s="11"/>
    </row>
    <row r="20" spans="1:21" ht="12.75">
      <c r="A20" s="9" t="s">
        <v>55</v>
      </c>
      <c r="B20" s="33">
        <f aca="true" t="shared" si="2" ref="B20:K20">B18+B19</f>
        <v>99504.32</v>
      </c>
      <c r="C20" s="33">
        <f t="shared" si="2"/>
        <v>29391.12</v>
      </c>
      <c r="D20" s="33">
        <f t="shared" si="2"/>
        <v>27159.76</v>
      </c>
      <c r="E20" s="33">
        <f t="shared" si="2"/>
        <v>15154.2</v>
      </c>
      <c r="F20" s="33">
        <f t="shared" si="2"/>
        <v>34103.12</v>
      </c>
      <c r="G20" s="33">
        <f t="shared" si="2"/>
        <v>48908.36</v>
      </c>
      <c r="H20" s="33">
        <f t="shared" si="2"/>
        <v>20673.68</v>
      </c>
      <c r="I20" s="33">
        <f t="shared" si="2"/>
        <v>126467.52</v>
      </c>
      <c r="J20" s="33">
        <f t="shared" si="2"/>
        <v>45828.64</v>
      </c>
      <c r="K20" s="33">
        <f t="shared" si="2"/>
        <v>74293.96</v>
      </c>
      <c r="L20" s="33" t="s">
        <v>55</v>
      </c>
      <c r="M20" s="34">
        <f aca="true" t="shared" si="3" ref="M20:T20">M18+M19</f>
        <v>133698.72</v>
      </c>
      <c r="N20" s="34">
        <f t="shared" si="3"/>
        <v>22752.12</v>
      </c>
      <c r="O20" s="34">
        <f t="shared" si="3"/>
        <v>33895.36</v>
      </c>
      <c r="P20" s="34">
        <f t="shared" si="3"/>
        <v>29395.68</v>
      </c>
      <c r="Q20" s="34">
        <f t="shared" si="3"/>
        <v>141630.08</v>
      </c>
      <c r="R20" s="34">
        <f t="shared" si="3"/>
        <v>882856.64</v>
      </c>
      <c r="S20" s="34">
        <f t="shared" si="3"/>
        <v>5202</v>
      </c>
      <c r="T20" s="34">
        <f t="shared" si="3"/>
        <v>888058.64</v>
      </c>
      <c r="U20" s="11"/>
    </row>
    <row r="21" spans="1:21" ht="15.75" customHeight="1">
      <c r="A21" s="9" t="s">
        <v>56</v>
      </c>
      <c r="B21" s="33">
        <f>B17+B20</f>
        <v>250427.34000000003</v>
      </c>
      <c r="C21" s="33">
        <f>C17+C20</f>
        <v>74035.86</v>
      </c>
      <c r="D21" s="33">
        <f aca="true" t="shared" si="4" ref="D21:K21">D17+D20</f>
        <v>68242.59999999999</v>
      </c>
      <c r="E21" s="33">
        <f t="shared" si="4"/>
        <v>38182.479999999996</v>
      </c>
      <c r="F21" s="33">
        <f t="shared" si="4"/>
        <v>84880.26000000001</v>
      </c>
      <c r="G21" s="33">
        <f t="shared" si="4"/>
        <v>123209.02</v>
      </c>
      <c r="H21" s="33">
        <f t="shared" si="4"/>
        <v>52094.06</v>
      </c>
      <c r="I21" s="33">
        <f t="shared" si="4"/>
        <v>314021.78</v>
      </c>
      <c r="J21" s="33">
        <f t="shared" si="4"/>
        <v>115443.58</v>
      </c>
      <c r="K21" s="33">
        <f t="shared" si="4"/>
        <v>185938.12</v>
      </c>
      <c r="L21" s="33" t="s">
        <v>56</v>
      </c>
      <c r="M21" s="34">
        <f aca="true" t="shared" si="5" ref="M21:T21">M17+M20</f>
        <v>331384.52</v>
      </c>
      <c r="N21" s="34">
        <f t="shared" si="5"/>
        <v>57319.53999999999</v>
      </c>
      <c r="O21" s="34">
        <f t="shared" si="5"/>
        <v>85397.86</v>
      </c>
      <c r="P21" s="34">
        <f t="shared" si="5"/>
        <v>74053.12</v>
      </c>
      <c r="Q21" s="34">
        <f t="shared" si="5"/>
        <v>351364.88</v>
      </c>
      <c r="R21" s="34">
        <f t="shared" si="5"/>
        <v>2205995</v>
      </c>
      <c r="S21" s="34">
        <f t="shared" si="5"/>
        <v>13005</v>
      </c>
      <c r="T21" s="34">
        <f t="shared" si="5"/>
        <v>2219000</v>
      </c>
      <c r="U21" s="11"/>
    </row>
    <row r="22" spans="1:21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5"/>
      <c r="O22" s="25"/>
      <c r="P22" s="25"/>
      <c r="Q22" s="25"/>
      <c r="R22" s="25"/>
      <c r="S22" s="25"/>
      <c r="T22" s="25"/>
      <c r="U22" s="11"/>
    </row>
    <row r="23" spans="1:23" ht="12.75">
      <c r="A23" s="1"/>
      <c r="B23" s="1"/>
      <c r="C23" s="1"/>
      <c r="G23" s="1"/>
      <c r="H23" s="1"/>
      <c r="I23" s="1"/>
      <c r="L23" s="1"/>
      <c r="M23" s="1"/>
      <c r="Q23" s="1"/>
      <c r="R23" s="1"/>
      <c r="S23" s="1"/>
      <c r="T23" s="1"/>
      <c r="U23" s="1"/>
      <c r="W23" s="16"/>
    </row>
    <row r="24" spans="1:25" ht="12.75">
      <c r="A24" s="1"/>
      <c r="B24" s="1"/>
      <c r="C24" s="1"/>
      <c r="G24" s="1"/>
      <c r="H24" s="1"/>
      <c r="I24" s="1"/>
      <c r="L24" s="1"/>
      <c r="M24" s="1"/>
      <c r="Q24" s="1"/>
      <c r="R24" s="1"/>
      <c r="S24" s="1"/>
      <c r="T24" s="19"/>
      <c r="U24" s="1"/>
      <c r="V24" s="17"/>
      <c r="W24" s="16"/>
      <c r="Y24" s="5"/>
    </row>
    <row r="25" spans="2:23" ht="12.75">
      <c r="B25" s="12"/>
      <c r="C25" s="12"/>
      <c r="D25" s="12"/>
      <c r="E25" s="11"/>
      <c r="G25" s="12"/>
      <c r="H25" s="12"/>
      <c r="I25" s="12"/>
      <c r="J25" s="11"/>
      <c r="K25" s="11"/>
      <c r="L25" s="1"/>
      <c r="M25" s="12"/>
      <c r="N25" s="12"/>
      <c r="O25" s="11"/>
      <c r="P25" s="11"/>
      <c r="Q25" s="11"/>
      <c r="R25" s="12"/>
      <c r="S25" s="1"/>
      <c r="T25" s="13"/>
      <c r="V25" s="5"/>
      <c r="W25" s="5"/>
    </row>
    <row r="26" spans="2:23" ht="12.75">
      <c r="B26" s="12"/>
      <c r="C26" s="12"/>
      <c r="D26" s="12"/>
      <c r="E26" s="11"/>
      <c r="G26" s="12"/>
      <c r="H26" s="12"/>
      <c r="I26" s="12"/>
      <c r="J26" s="11"/>
      <c r="K26" s="11"/>
      <c r="L26" s="1"/>
      <c r="M26" s="12"/>
      <c r="N26" s="12"/>
      <c r="O26" s="11"/>
      <c r="P26" s="11"/>
      <c r="Q26" s="11"/>
      <c r="R26" s="12"/>
      <c r="S26" s="1"/>
      <c r="T26" s="13"/>
      <c r="V26" s="5"/>
      <c r="W26" s="5"/>
    </row>
    <row r="27" spans="18:22" ht="12.75">
      <c r="R27" s="1"/>
      <c r="S27" s="11"/>
      <c r="V27" s="5"/>
    </row>
    <row r="28" spans="1:16" ht="12.75">
      <c r="A28" s="15"/>
      <c r="D28" s="1"/>
      <c r="E28" s="1"/>
      <c r="F28" s="1"/>
      <c r="G28" s="15"/>
      <c r="H28" s="11"/>
      <c r="J28" s="1"/>
      <c r="K28" s="1"/>
      <c r="L28" s="1"/>
      <c r="M28" s="1"/>
      <c r="N28" s="1"/>
      <c r="O28" s="1"/>
      <c r="P28" s="5"/>
    </row>
    <row r="29" spans="1:16" ht="12.75">
      <c r="A29" s="15"/>
      <c r="C29" s="17"/>
      <c r="D29" s="1"/>
      <c r="E29" s="1"/>
      <c r="F29" s="1"/>
      <c r="G29" s="15"/>
      <c r="N29" s="1"/>
      <c r="O29" s="1"/>
      <c r="P29" s="5"/>
    </row>
    <row r="30" spans="4:20" ht="12.75">
      <c r="D30" s="11"/>
      <c r="H30" s="1"/>
      <c r="I30" s="1"/>
      <c r="J30" s="1"/>
      <c r="R30" s="5"/>
      <c r="S30" s="5"/>
      <c r="T30" s="5"/>
    </row>
    <row r="31" spans="10:20" ht="12.75">
      <c r="J31" s="10"/>
      <c r="K31" s="10"/>
      <c r="T31" s="10"/>
    </row>
    <row r="32" spans="2:28" ht="12.75">
      <c r="B32" s="10"/>
      <c r="I32" s="18"/>
      <c r="J32" s="18"/>
      <c r="K32" s="18"/>
      <c r="P32" s="10"/>
      <c r="Q32" s="10"/>
      <c r="R32" s="18"/>
      <c r="AB32" s="10"/>
    </row>
    <row r="33" spans="1:2" ht="12.75">
      <c r="A33" s="10"/>
      <c r="B33" s="10"/>
    </row>
    <row r="34" ht="12.75">
      <c r="A34" s="10"/>
    </row>
    <row r="38" spans="18:19" ht="12.75">
      <c r="R38" s="14"/>
      <c r="S38" s="14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2021-04-06T11:17:19Z</cp:lastPrinted>
  <dcterms:created xsi:type="dcterms:W3CDTF">1996-10-14T23:33:28Z</dcterms:created>
  <dcterms:modified xsi:type="dcterms:W3CDTF">2021-05-13T06:37:12Z</dcterms:modified>
  <cp:category/>
  <cp:version/>
  <cp:contentType/>
  <cp:contentStatus/>
</cp:coreProperties>
</file>