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295" windowHeight="8025" activeTab="3"/>
  </bookViews>
  <sheets>
    <sheet name="Lista serv.spit.zi" sheetId="1" r:id="rId1"/>
    <sheet name="Fundamentare generala cronici" sheetId="2" r:id="rId2"/>
    <sheet name="Fundam.detaliat cronici" sheetId="3" r:id="rId3"/>
    <sheet name="ANEXA 22 A" sheetId="4" r:id="rId4"/>
  </sheets>
  <externalReferences>
    <externalReference r:id="rId7"/>
  </externalReferences>
  <definedNames>
    <definedName name="_xlnm.Print_Area" localSheetId="3">'ANEXA 22 A'!$A$1:$E$90</definedName>
    <definedName name="_xlnm.Print_Area" localSheetId="1">'Fundamentare generala cronici'!$A$1:$X$53</definedName>
    <definedName name="_xlnm.Print_Titles" localSheetId="3">'ANEXA 22 A'!$1:$7</definedName>
    <definedName name="_xlnm.Print_Titles" localSheetId="0">'Lista serv.spit.zi'!$1:$5</definedName>
  </definedNames>
  <calcPr fullCalcOnLoad="1"/>
</workbook>
</file>

<file path=xl/sharedStrings.xml><?xml version="1.0" encoding="utf-8"?>
<sst xmlns="http://schemas.openxmlformats.org/spreadsheetml/2006/main" count="1162" uniqueCount="922">
  <si>
    <t>Boala refluxului gastro-esofagian fără esofagită</t>
  </si>
  <si>
    <t>K26.3</t>
  </si>
  <si>
    <t>Ulcerul duodenal, acut fără hemoragie sau perforaţie, diagnosticat anterior</t>
  </si>
  <si>
    <t>K29.1</t>
  </si>
  <si>
    <t>Alte gastrite acute</t>
  </si>
  <si>
    <t>K29.5</t>
  </si>
  <si>
    <t>Gastrita cronică, nespecificată</t>
  </si>
  <si>
    <t>K29.9</t>
  </si>
  <si>
    <t>Gastro-duodenita, nespecificată</t>
  </si>
  <si>
    <t>K30</t>
  </si>
  <si>
    <t>Dispepsia</t>
  </si>
  <si>
    <t>K52.9</t>
  </si>
  <si>
    <t>Gastroenterita şi colita neinfecţioase, nespecificate</t>
  </si>
  <si>
    <t>K58.0</t>
  </si>
  <si>
    <t>Sindromul intestinului iritabil cu diaree</t>
  </si>
  <si>
    <t>K58.9</t>
  </si>
  <si>
    <t>Sindromul intestinului iritabil fără diaree</t>
  </si>
  <si>
    <t>K70.1</t>
  </si>
  <si>
    <t>Hepatita alcoolică</t>
  </si>
  <si>
    <t>K73.2</t>
  </si>
  <si>
    <t>Hepatita activă cronică, neclasificată altundeva</t>
  </si>
  <si>
    <t>K75.2</t>
  </si>
  <si>
    <t>Hepatita reactivă nespecifică</t>
  </si>
  <si>
    <t>K76.0</t>
  </si>
  <si>
    <t>Degenerescenţa grăsoasă a ficatului, neclasificată altundeva</t>
  </si>
  <si>
    <t>K81.1</t>
  </si>
  <si>
    <t>Colecistita cronică</t>
  </si>
  <si>
    <t>K81.8</t>
  </si>
  <si>
    <t>Alte colecistite</t>
  </si>
  <si>
    <t>K82.8</t>
  </si>
  <si>
    <t>Alte boli specificate ale vezicii biliare</t>
  </si>
  <si>
    <t>K91.1</t>
  </si>
  <si>
    <t>Sindroame după chirurgia gastrică</t>
  </si>
  <si>
    <t>L40.0</t>
  </si>
  <si>
    <t>Psoriazis vulgaris</t>
  </si>
  <si>
    <t>L50.0</t>
  </si>
  <si>
    <t>Urticaria alergică (fără Edem Quinke)</t>
  </si>
  <si>
    <t>L60.0</t>
  </si>
  <si>
    <t>Unghia încarnată</t>
  </si>
  <si>
    <t>M16.9</t>
  </si>
  <si>
    <t>Coxartroza, nespecificata</t>
  </si>
  <si>
    <t>M17.9</t>
  </si>
  <si>
    <t>Gonartroza, nespecificata</t>
  </si>
  <si>
    <t>M51.2</t>
  </si>
  <si>
    <t>Altă deplasare a unui alt disc intervertebral specificat, fără indicaţie operatorie</t>
  </si>
  <si>
    <t>M54.4</t>
  </si>
  <si>
    <r>
      <t>Lumbago cu sciatică</t>
    </r>
    <r>
      <rPr>
        <b/>
        <strike/>
        <sz val="12"/>
        <color indexed="40"/>
        <rFont val="Times New Roman"/>
        <family val="1"/>
      </rPr>
      <t xml:space="preserve">- </t>
    </r>
  </si>
  <si>
    <t>M54.5</t>
  </si>
  <si>
    <r>
      <t>Dorsalgie joasă</t>
    </r>
    <r>
      <rPr>
        <b/>
        <strike/>
        <sz val="12"/>
        <color indexed="40"/>
        <rFont val="Times New Roman"/>
        <family val="1"/>
      </rPr>
      <t>-</t>
    </r>
  </si>
  <si>
    <t>N30.0</t>
  </si>
  <si>
    <t>Cistita acută</t>
  </si>
  <si>
    <t>N39.0</t>
  </si>
  <si>
    <t>Infecţia tractului urinar, cu localizare nespecificată</t>
  </si>
  <si>
    <t>N47</t>
  </si>
  <si>
    <t>Hipertrofia prepuţului, fimoza, parafimoza</t>
  </si>
  <si>
    <t>N73.9</t>
  </si>
  <si>
    <t>Boala inflamatorie pelviană feminină, nespecificată</t>
  </si>
  <si>
    <t>N92.0</t>
  </si>
  <si>
    <t>Menstruaţie excesivă şi frecventă cu ciclu menstrual regulat</t>
  </si>
  <si>
    <t>N92.1</t>
  </si>
  <si>
    <t>Menstruaţie excesivă şi frecventă cu ciclu menstrual neregulat</t>
  </si>
  <si>
    <t>N92.4</t>
  </si>
  <si>
    <t>Sângerări excesive în perioada de premenopauză</t>
  </si>
  <si>
    <t>N93.8</t>
  </si>
  <si>
    <t>Alte sângerări anormale specificate ale uterului şi vaginului</t>
  </si>
  <si>
    <t>N95.0</t>
  </si>
  <si>
    <t>Sângerări postmenopauză</t>
  </si>
  <si>
    <t>O02.1</t>
  </si>
  <si>
    <t>Avort fals</t>
  </si>
  <si>
    <t>O03.4</t>
  </si>
  <si>
    <t>Avort spontan incomplet, fără complicaţii</t>
  </si>
  <si>
    <t>O12.0</t>
  </si>
  <si>
    <t>Edem gestaţional</t>
  </si>
  <si>
    <t>O21.0</t>
  </si>
  <si>
    <t>Hiperemeza gravidică uşoară</t>
  </si>
  <si>
    <t>O23.1</t>
  </si>
  <si>
    <t>Infecţiile vezicii urinare în sarcină</t>
  </si>
  <si>
    <t>O34.2</t>
  </si>
  <si>
    <t>Îngrijiri acordate mamei pentru cicatrice uterină datorită unei intervenţii chirurgicale anterioare</t>
  </si>
  <si>
    <t>R10.4</t>
  </si>
  <si>
    <t>Altă durere abdominală şi nespecificată</t>
  </si>
  <si>
    <t>R59.0</t>
  </si>
  <si>
    <t>Ganglioni limfatici măriţi localizaţi</t>
  </si>
  <si>
    <t>S61.0</t>
  </si>
  <si>
    <t>Plagă deschisă a degetului (degetelor) fără vătămarea unghiei</t>
  </si>
  <si>
    <t>S61.88</t>
  </si>
  <si>
    <t>Plagă deschisă a altor părţi ale pumnului şi mâinii</t>
  </si>
  <si>
    <t>Z46.6</t>
  </si>
  <si>
    <t>Amplasarea şi ajustarea unei proteze urinare</t>
  </si>
  <si>
    <t>Z50.9</t>
  </si>
  <si>
    <t>Îngrijiri implicând o procedură de reabilitare, nespecificată</t>
  </si>
  <si>
    <t>Z51.88</t>
  </si>
  <si>
    <t>Alte îngrijiri medicale specificate</t>
  </si>
  <si>
    <t>I25.5</t>
  </si>
  <si>
    <t>Cardiomiopatie ischemică</t>
  </si>
  <si>
    <t>I70.21</t>
  </si>
  <si>
    <t>Ateroscleroza arterelor extremităţilor cu claudicaţie intermitentă</t>
  </si>
  <si>
    <t>I80.3</t>
  </si>
  <si>
    <t>Flebita şi tromboflebita extremităţilor inferioare, nespecificată</t>
  </si>
  <si>
    <t>R60.0</t>
  </si>
  <si>
    <t>Edem localizat</t>
  </si>
  <si>
    <t>I83.0</t>
  </si>
  <si>
    <t>Vene varicoase cu ulceraţie ale extremităţilor inferioare</t>
  </si>
  <si>
    <t>I87.2</t>
  </si>
  <si>
    <t>Insuficienţa venoasă (cronică) (periferică)</t>
  </si>
  <si>
    <t>A69.2</t>
  </si>
  <si>
    <t>Boala Lyme (*diagnostic şi tratament)</t>
  </si>
  <si>
    <t>D01003</t>
  </si>
  <si>
    <t>Miringotomia cu inserţia de tub</t>
  </si>
  <si>
    <t>Miringotomia cu inserţie de tub, unilateral</t>
  </si>
  <si>
    <t>D01004</t>
  </si>
  <si>
    <t>Miringotomia cu inserţie de tub, bilateral</t>
  </si>
  <si>
    <t>283.18</t>
  </si>
  <si>
    <t>E04301</t>
  </si>
  <si>
    <t>Amigdalectomie</t>
  </si>
  <si>
    <t>Tonsilectomia fără adenoidectomie</t>
  </si>
  <si>
    <t>589.67</t>
  </si>
  <si>
    <t>E04302</t>
  </si>
  <si>
    <t>Tonsilectomia cu adenoidectomie</t>
  </si>
  <si>
    <t>P07001</t>
  </si>
  <si>
    <t>Rinoplastie posttraumatică (reducerea şi imobilizarea fracturilor piramidei nazale după un traumatism recent)</t>
  </si>
  <si>
    <t>Rinoplastie implicând corecţia cartilajului</t>
  </si>
  <si>
    <t>742.92</t>
  </si>
  <si>
    <t>P07002</t>
  </si>
  <si>
    <t>Rinoplastia implicând corectarea conturului osos</t>
  </si>
  <si>
    <t>P07003</t>
  </si>
  <si>
    <t>Rinoplastie totală</t>
  </si>
  <si>
    <t>P07004</t>
  </si>
  <si>
    <t>Rinoplastie folosind grefa cartilaginoasă septală sau nazală</t>
  </si>
  <si>
    <t>P07005</t>
  </si>
  <si>
    <t>Rinoplastie folosind grefă de os nazal</t>
  </si>
  <si>
    <t>P07006</t>
  </si>
  <si>
    <t>Rinoplastie cu grefă de os nazal şi cartilaj septal/ 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</si>
  <si>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</si>
  <si>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</si>
  <si>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</si>
  <si>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</si>
  <si>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</si>
  <si>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</si>
  <si>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G02401</t>
  </si>
  <si>
    <t>Bronhomediastinoscopie</t>
  </si>
  <si>
    <t>Bronhoscopia</t>
  </si>
  <si>
    <t>629.69</t>
  </si>
  <si>
    <t>G02403</t>
  </si>
  <si>
    <t>Fibrobronhoscopia</t>
  </si>
  <si>
    <t>G03103</t>
  </si>
  <si>
    <t>Biopsia pleurei</t>
  </si>
  <si>
    <t>I00601</t>
  </si>
  <si>
    <t>Biopsie ganglioni laterocervicali şi supraclaviculari</t>
  </si>
  <si>
    <t>Biopsie de ganglion limfatic</t>
  </si>
  <si>
    <t>416.26</t>
  </si>
  <si>
    <t>G03102</t>
  </si>
  <si>
    <t>Puncţie biopsie transparietală cu ac pentru formaţiuni tumorale pulmonare</t>
  </si>
  <si>
    <t>Biopsia percutanata(cu ac) a plamanului</t>
  </si>
  <si>
    <t>696.26</t>
  </si>
  <si>
    <t>G04103</t>
  </si>
  <si>
    <t>Implantare cateter pleural</t>
  </si>
  <si>
    <t>Inserţia cateterului intercostal pentru drenaj</t>
  </si>
  <si>
    <t>653.15</t>
  </si>
  <si>
    <t>E04303</t>
  </si>
  <si>
    <t>Adenoidectomie</t>
  </si>
  <si>
    <t>Adenoidectomia fără tonsilectomie</t>
  </si>
  <si>
    <t>G02502</t>
  </si>
  <si>
    <t>Extracţia de corpi străini prin bronhoscopie</t>
  </si>
  <si>
    <t>Bronhoscopia cu extracţia unui corp străin</t>
  </si>
  <si>
    <t>526.19</t>
  </si>
  <si>
    <t>C05702</t>
  </si>
  <si>
    <t>Strabismul adultului</t>
  </si>
  <si>
    <t>Proceduri pentru strabism implicând 1 sau 2 muşchi, un ochi</t>
  </si>
  <si>
    <t>246.93</t>
  </si>
  <si>
    <t>C01302</t>
  </si>
  <si>
    <t xml:space="preserve"> Pterigion cu plastie  </t>
  </si>
  <si>
    <t>Excizia pterigionului</t>
  </si>
  <si>
    <t>C08003</t>
  </si>
  <si>
    <t>Refacerea staticii palpebrare (entropion, ectropion, lagoftalmie) ptoză palpebrala</t>
  </si>
  <si>
    <t>Corecţia ectropionului sau entropionului prin strangerea sau scurtarea retractorilor inferiori</t>
  </si>
  <si>
    <t>C08004</t>
  </si>
  <si>
    <t>Corectia ectropionului sau entropionului prin alte corectii ale retractorilor inferiori</t>
  </si>
  <si>
    <t>C08005</t>
  </si>
  <si>
    <t>corectia ectropion-ului sau entropion-ului prin tehnici de sutura</t>
  </si>
  <si>
    <t>C08006</t>
  </si>
  <si>
    <t>corectia ectropion-ului sau entropion-ului cu rezectie larga</t>
  </si>
  <si>
    <t>F00801</t>
  </si>
  <si>
    <t>Extracţia dentară chirurgicală</t>
  </si>
  <si>
    <t>Extracţie dentară sau a unor părţi de dinte</t>
  </si>
  <si>
    <t>F00802</t>
  </si>
  <si>
    <t>Extracţie dentară cu separare</t>
  </si>
  <si>
    <t>F00901</t>
  </si>
  <si>
    <t>Îndepărtare chirurgicală a unui dinte erupt</t>
  </si>
  <si>
    <t>F00902</t>
  </si>
  <si>
    <t>Îndepărtare chirurgicală a 2 sau mai mulţi dinţi erupţi</t>
  </si>
  <si>
    <t>F00903</t>
  </si>
  <si>
    <t>Îndepărtarea chirurgicală a unui dinte inclus sau parţial erupt, fără îndepărtare de os sau separare</t>
  </si>
  <si>
    <t>F00904</t>
  </si>
  <si>
    <t>Îndepărtarea chirurgicală a unui dinte inclus sau parţial erupt, cu îndepărtare de os sau separare</t>
  </si>
  <si>
    <t>M02601</t>
  </si>
  <si>
    <t>Excizie polip cervical, dilataţia şi chiuretajul uterului</t>
  </si>
  <si>
    <t>Dilatarea şi chiuretajul uterin [D&amp;C]</t>
  </si>
  <si>
    <t>390.76</t>
  </si>
  <si>
    <t>M02602</t>
  </si>
  <si>
    <t>Chiuretajul uterin fără dilatare</t>
  </si>
  <si>
    <t xml:space="preserve"> 390.76</t>
  </si>
  <si>
    <t>M02801</t>
  </si>
  <si>
    <t>Dilatarea şi curetajul [D&amp;C] după avort sau pentru întrerupere de sarcină</t>
  </si>
  <si>
    <t>M02802</t>
  </si>
  <si>
    <t>Curetajul aspirativ al cavităţii uterine</t>
  </si>
  <si>
    <t xml:space="preserve"> 219.55</t>
  </si>
  <si>
    <t>M03702</t>
  </si>
  <si>
    <t>Polipectomia la nivelul colului uterin</t>
  </si>
  <si>
    <t>M04402</t>
  </si>
  <si>
    <t>Reparaţia cisto şi rectocelului</t>
  </si>
  <si>
    <t>Corecţia chirurgicală a rectocelului</t>
  </si>
  <si>
    <t>480.31</t>
  </si>
  <si>
    <t>M04403</t>
  </si>
  <si>
    <t>Corecţia chirurgicală a cistocelului şi rectocelului</t>
  </si>
  <si>
    <t>O13205</t>
  </si>
  <si>
    <t>Artroscopia genunchiului</t>
  </si>
  <si>
    <t>439.53</t>
  </si>
  <si>
    <t>O13404</t>
  </si>
  <si>
    <t>Operaţia artroscopică a meniscului</t>
  </si>
  <si>
    <t>Meniscectomie artroscopică a genunchiului</t>
  </si>
  <si>
    <t>371.57</t>
  </si>
  <si>
    <t>O18104</t>
  </si>
  <si>
    <t>Îndepărtarea materialului de osteosinteză</t>
  </si>
  <si>
    <t>Îndepărtarea de brosă, şurub sau fir metalic, neclasificată în altă parte</t>
  </si>
  <si>
    <t>492.38</t>
  </si>
  <si>
    <t>O18106</t>
  </si>
  <si>
    <t>Îndepărtarea de placă, tijă sau cui, neclasificată în altă parte</t>
  </si>
  <si>
    <t>O20404</t>
  </si>
  <si>
    <t>Reparaţia diformităţii piciorului</t>
  </si>
  <si>
    <t>Corecţia diformităţii osoase</t>
  </si>
  <si>
    <t>A07402</t>
  </si>
  <si>
    <t>Eliberarea tunelului carpal</t>
  </si>
  <si>
    <t>Decompresia endoscopică a tunelului carpian</t>
  </si>
  <si>
    <t>674.75</t>
  </si>
  <si>
    <t>A07403</t>
  </si>
  <si>
    <t>Decompresia tunelului carpian</t>
  </si>
  <si>
    <t>O13601</t>
  </si>
  <si>
    <t>Excizia chistului Baker</t>
  </si>
  <si>
    <t>682.96</t>
  </si>
  <si>
    <t>O07302</t>
  </si>
  <si>
    <t>Rezolvarea contracturii Dupuytren</t>
  </si>
  <si>
    <t>Fasciotomia subcutanată pentru maladia Dupuytren</t>
  </si>
  <si>
    <t>O08001</t>
  </si>
  <si>
    <t>Fasciectomia palmară pentru contractura Dupuytren</t>
  </si>
  <si>
    <t>O15303</t>
  </si>
  <si>
    <t>Repararea ligamentului încrucişat</t>
  </si>
  <si>
    <t>Reconstrucţia artroscopică a ligamentului încrucişat al genunchiului cu repararea meniscului</t>
  </si>
  <si>
    <t>855.88</t>
  </si>
  <si>
    <t>O15304</t>
  </si>
  <si>
    <t>Reconstrucţia ligamentului încrucişat al genunchiului cu repararea meniscului</t>
  </si>
  <si>
    <t>Q00501</t>
  </si>
  <si>
    <t>Excizia locală a leziunilor sânului</t>
  </si>
  <si>
    <t>Excizia leziunilor sânului</t>
  </si>
  <si>
    <t>413.52</t>
  </si>
  <si>
    <t>J10102</t>
  </si>
  <si>
    <t>Colecistectomia laparoscopică</t>
  </si>
  <si>
    <t>J10104</t>
  </si>
  <si>
    <t>Colecistectomia laparoscopică cu extragerea calculului de pe canalul biliar comun prin ductul cistic</t>
  </si>
  <si>
    <t>J10105</t>
  </si>
  <si>
    <t>Colecistectomia laparoscopică cu extragerea calculului de pe canalul biliar comun prin coledocotomia laparoscopică</t>
  </si>
  <si>
    <t>J08504</t>
  </si>
  <si>
    <t>Hemoroidectomia</t>
  </si>
  <si>
    <t>631.35</t>
  </si>
  <si>
    <t>J12603</t>
  </si>
  <si>
    <t>Cura chirurgicală a herniei inghinale</t>
  </si>
  <si>
    <t>Cura chirurgicală a herniei inghinale unilaterale</t>
  </si>
  <si>
    <t>J12604</t>
  </si>
  <si>
    <t>Cura chirurgicală a herniei inghinale bilaterale</t>
  </si>
  <si>
    <t>J00101</t>
  </si>
  <si>
    <t>Endoscopie digestivă superioară</t>
  </si>
  <si>
    <t>Esofagoscopia flexibilă</t>
  </si>
  <si>
    <t>J01202</t>
  </si>
  <si>
    <t>Endoscopie digestivă superioară cu biopsie</t>
  </si>
  <si>
    <t>Esofagoscopia cu biopsie</t>
  </si>
  <si>
    <t>J13901</t>
  </si>
  <si>
    <t>Panendoscopia până la duoden</t>
  </si>
  <si>
    <t>J13903</t>
  </si>
  <si>
    <t>Panendoscopia până la ileum</t>
  </si>
  <si>
    <t>J14201</t>
  </si>
  <si>
    <t>Panendoscopia până la duoden cu biopsie</t>
  </si>
  <si>
    <t>J14202</t>
  </si>
  <si>
    <t>Endoscopia ileală cu biopsie</t>
  </si>
  <si>
    <t>L03702</t>
  </si>
  <si>
    <t>Terapia chirurgicală a fimozei</t>
  </si>
  <si>
    <t>Circumcizia la bărbat</t>
  </si>
  <si>
    <t>193.54</t>
  </si>
  <si>
    <t>L04101</t>
  </si>
  <si>
    <t>Reducerea parafimozei</t>
  </si>
  <si>
    <t>H12002</t>
  </si>
  <si>
    <t>Chirurgia varicelor</t>
  </si>
  <si>
    <t>Injectări multiple cu substanţe sclerozante la nivelul venelor varicoase</t>
  </si>
  <si>
    <t>808.68</t>
  </si>
  <si>
    <t>H12501</t>
  </si>
  <si>
    <t>Întreruperea joncţiunii safenofemurală varicoasă</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</si>
  <si>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</si>
  <si>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</si>
  <si>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</si>
  <si>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</si>
  <si>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</si>
  <si>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</si>
  <si>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</si>
  <si>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</si>
  <si>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P02103</t>
  </si>
  <si>
    <t>Debridarea nonexcizională a tegumentului şi ţesutului subcutanat</t>
  </si>
  <si>
    <t>Debridarea nonexcizională a arsurii</t>
  </si>
  <si>
    <t>162.44</t>
  </si>
  <si>
    <t>O19301</t>
  </si>
  <si>
    <t>Debridarea excizională a părţilor moi</t>
  </si>
  <si>
    <t>649.77</t>
  </si>
  <si>
    <t>P02201</t>
  </si>
  <si>
    <t>Debridarea excizională a tegumentului şi ţesutului subcutanat</t>
  </si>
  <si>
    <t>Dilatarea şi curetajul după avort sau pentru întrerupere de sarcină</t>
  </si>
  <si>
    <t>O17801</t>
  </si>
  <si>
    <t>* Pentru investigatii, explorari, analize si proceduri, valoarea nu poate depasi tarifele maximale din normele de aplicare a Contractului - Cadru pe 2021</t>
  </si>
  <si>
    <t xml:space="preserve">  FUNDAMENTARE  CONTRACT FURNIZARE SERVICII MEDICALE SPITALICEȘTI - CRONICI AN  2021</t>
  </si>
  <si>
    <t>Pentru contract furnizare servicii medicale spitaliceşti pe anul 2021</t>
  </si>
  <si>
    <t>Tarif propus **/ 2021</t>
  </si>
  <si>
    <t>Aplicarea dispozitivului de fixare externă neclasificată altundeva</t>
  </si>
  <si>
    <t>965.45</t>
  </si>
  <si>
    <t>P01701</t>
  </si>
  <si>
    <t>Biopsia tegumentului şi ţesutului subcutanat</t>
  </si>
  <si>
    <t>609.55</t>
  </si>
  <si>
    <t>P00701</t>
  </si>
  <si>
    <t>Incizia şi drenajul tegumentelor şi ale ţesutului subcutanat</t>
  </si>
  <si>
    <t>Incizia şi drenajul hematomului tegumentar şi al ţesutului subcutanat</t>
  </si>
  <si>
    <t>519.43</t>
  </si>
  <si>
    <t>P00702</t>
  </si>
  <si>
    <t xml:space="preserve">Incizia şi drenajul  tegumentelor şi ale ţesutului subcutanat </t>
  </si>
  <si>
    <t>Incizia şi drenajul abceselor tegumentelor şi ale ţesutului subcutanat</t>
  </si>
  <si>
    <t>P00703</t>
  </si>
  <si>
    <t>Alte incizii și drenaje ale tegumentelor și țesutului subcutanat</t>
  </si>
  <si>
    <t>E04701</t>
  </si>
  <si>
    <t>Examinare fibroscopică a faringelui</t>
  </si>
  <si>
    <t>444.84</t>
  </si>
  <si>
    <t>P01901</t>
  </si>
  <si>
    <t>Excizia leziunilor tegumentare şi ţesutului subcutanat</t>
  </si>
  <si>
    <t>Excizia leziunilor tegumentare şi ţesutului subcutanat în alte zone</t>
  </si>
  <si>
    <t>555.80</t>
  </si>
  <si>
    <t>M02501</t>
  </si>
  <si>
    <t>Chiuretaj cu biopsia de endometru</t>
  </si>
  <si>
    <t>Biopsia de endometru</t>
  </si>
  <si>
    <t>M03701</t>
  </si>
  <si>
    <t xml:space="preserve">Chiuretaj cu biopsia de col uterin </t>
  </si>
  <si>
    <t>Biopsia de col uterin</t>
  </si>
  <si>
    <t>P00601</t>
  </si>
  <si>
    <t>Îndepărtarea corpilor străini din tegument şi ţesutul subcutanat cu incizie</t>
  </si>
  <si>
    <t>454.09</t>
  </si>
  <si>
    <t>P01309</t>
  </si>
  <si>
    <t>Electroterapia leziunilor tegumentare, leziuni multiple/leziune unică</t>
  </si>
  <si>
    <t>Electroterapia leziunilor tegumentare, leziune unică</t>
  </si>
  <si>
    <t>273.03</t>
  </si>
  <si>
    <t>P02902</t>
  </si>
  <si>
    <t>Repararea plăgilor tegumentare şi ale ţesutului subcutanat, implicând ţesuturile mai profunde</t>
  </si>
  <si>
    <t>Repararea plăgilor tegumentare şi ale ţesutului subcutanat în alte zone implicând şi ţesuturile profunde</t>
  </si>
  <si>
    <t>K02803</t>
  </si>
  <si>
    <t>Extragerea endoscopică a stentului ureteral</t>
  </si>
  <si>
    <t>360.11</t>
  </si>
  <si>
    <t>P02504</t>
  </si>
  <si>
    <t>Rezecţia parţială a unghiei încarnate</t>
  </si>
  <si>
    <t>O18108</t>
  </si>
  <si>
    <t>Îndepărtarea dispozitivului de fixare externă</t>
  </si>
  <si>
    <t>379.98</t>
  </si>
  <si>
    <t>H06801</t>
  </si>
  <si>
    <t>Coronarografie</t>
  </si>
  <si>
    <t>1050.94</t>
  </si>
  <si>
    <t>H15902</t>
  </si>
  <si>
    <t>Realizarea fistulei arteriovenoase la persoanele dializate</t>
  </si>
  <si>
    <t>Efectuarea unei fistule arteriovenoase native (cu venă) la nivelul membrului inferior</t>
  </si>
  <si>
    <t>H15903</t>
  </si>
  <si>
    <t>Efectuarea unei fistule arteriovenoase native (cu venă) la nivelul membrului superior</t>
  </si>
  <si>
    <t>L03701</t>
  </si>
  <si>
    <t>Biopsia leziunii peniene</t>
  </si>
  <si>
    <t>Biopsia peniana</t>
  </si>
  <si>
    <t>538.48</t>
  </si>
  <si>
    <t>L02801</t>
  </si>
  <si>
    <t>Terapia chirurgicala a varicocelului</t>
  </si>
  <si>
    <t>Cura varicocelului</t>
  </si>
  <si>
    <t>L02501</t>
  </si>
  <si>
    <t>Orhidectomia unilaterala (excizia testicolului)</t>
  </si>
  <si>
    <t>Orhidectomia unilaterala</t>
  </si>
  <si>
    <t>L02502</t>
  </si>
  <si>
    <t>Orhidectomia bilaterala (excizia testicolelor)</t>
  </si>
  <si>
    <t>Orhidectomia bilaterala</t>
  </si>
  <si>
    <t>L02303</t>
  </si>
  <si>
    <t>Excizia spermatocelului, unilateral</t>
  </si>
  <si>
    <t>L02304</t>
  </si>
  <si>
    <t>Excizia spermatocelului, bilateral</t>
  </si>
  <si>
    <t>L02301</t>
  </si>
  <si>
    <t>Terapia chirurgicala a hidrocelului</t>
  </si>
  <si>
    <t>Excizia hidrocelului</t>
  </si>
  <si>
    <t>L00404</t>
  </si>
  <si>
    <t>Biopsia transrectala (cu ac de biopsie) a prostatei</t>
  </si>
  <si>
    <t>L00302</t>
  </si>
  <si>
    <t>Rezectia endoscopica a leziunii  prostatice</t>
  </si>
  <si>
    <t>L00601</t>
  </si>
  <si>
    <t>Rezectia endoscopică transuretrala a prostatei</t>
  </si>
  <si>
    <t>Rezectia transuretrala a prostatei</t>
  </si>
  <si>
    <t>K07505</t>
  </si>
  <si>
    <t>Uretrotomia optica interna pentru stricturi uretrale</t>
  </si>
  <si>
    <t>Uretrotomia optica</t>
  </si>
  <si>
    <t>K07602</t>
  </si>
  <si>
    <t>Distrugerea endoscopica a verucilor uretrale</t>
  </si>
  <si>
    <t>K06801</t>
  </si>
  <si>
    <t>Hidrodilatarea vezicii urinare sub control endoscopic</t>
  </si>
  <si>
    <t>K06001</t>
  </si>
  <si>
    <t>Rezectia endoscopica vezicala</t>
  </si>
  <si>
    <t>Rezectia endoscopica de leziune sau tesut vezical</t>
  </si>
  <si>
    <t>K05604</t>
  </si>
  <si>
    <t>Extragerea endoscopica a litiazei vezicale</t>
  </si>
  <si>
    <t>Litolapaxia vezicii urinare</t>
  </si>
  <si>
    <t xml:space="preserve">          480.31</t>
  </si>
  <si>
    <t>K05303</t>
  </si>
  <si>
    <t>Cistostomia percutanata cu insertia percutanata a cateterului suprapubic</t>
  </si>
  <si>
    <t>Cistotomia percutanată (cistostomia)</t>
  </si>
  <si>
    <t>259.72</t>
  </si>
  <si>
    <t>K04901</t>
  </si>
  <si>
    <t>Cistoscopia</t>
  </si>
  <si>
    <t xml:space="preserve">            297.50</t>
  </si>
  <si>
    <t>K03801</t>
  </si>
  <si>
    <t>Rezectia endoscopica a ureterocelului</t>
  </si>
  <si>
    <t>C01201</t>
  </si>
  <si>
    <t>Excizia tumorii corneo-conjunctivale</t>
  </si>
  <si>
    <t>Excizia tumorii limbus-ului</t>
  </si>
  <si>
    <t>C01202</t>
  </si>
  <si>
    <t>Excizia tumorii limbus-ului cu keratectomie</t>
  </si>
  <si>
    <t>C02201</t>
  </si>
  <si>
    <t>Excizia pingueculei</t>
  </si>
  <si>
    <t>C04401</t>
  </si>
  <si>
    <t>Repozitionarea cristalinului subluxat</t>
  </si>
  <si>
    <t>Repozitionarea cristalinului artificial</t>
  </si>
  <si>
    <t>C08802</t>
  </si>
  <si>
    <t>Dacriocistorinostomia</t>
  </si>
  <si>
    <t>C09001</t>
  </si>
  <si>
    <t>Procedee inchise de restabilire a permeabilităţii sistemului canalicular lacrimal, un ochi</t>
  </si>
  <si>
    <t>E01003</t>
  </si>
  <si>
    <t>Septoplastia</t>
  </si>
  <si>
    <t>Septoplastia cu rezectia submucoasa a septului nazal</t>
  </si>
  <si>
    <t>E01601</t>
  </si>
  <si>
    <t>OFERTĂ CAZURI MEDICALE / CAZURI CHIRURGICALE / SERVICII MEDICALE EFECTUATE ÎN REGIM DE SPITALIZARE DE ZI - 6 LUNI</t>
  </si>
  <si>
    <t xml:space="preserve">Tarif maximal conf.Norme 2021 - lei </t>
  </si>
  <si>
    <t>Tarif propus de furnizor / 2021</t>
  </si>
  <si>
    <t>Terapia distoniilor musculare cu dirijare electromiografică (cervicale, craniofaciale, ale membrelor, laringiene etc.) cu toxină botulinică pentru adulţi şi copii cu greutate peste 25 kg-lei/ asigurat/trimestru</t>
  </si>
  <si>
    <t>Terapia paraliziilor cerebrale/paraliziilor care generează spasticitate cu dirijare electromiografică (cervicale, craniofaciale, ale membrelor, laringiene etc.) cu toxină botulinică pentru copii cu greutate sub 25 kg  lei asigurat/trimestru</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</si>
  <si>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 / lei asigurat/trimestru</t>
  </si>
  <si>
    <t>Terapia paraliziilor cerebrale/paraliziilor care generează spasticitate fără dirijare electromiografică (cervicale, craniofaciale, ale membrelor, laringiene etc.) cu toxină botulinică pentru copii cu greutate sub 25 kg  lei asigurat/ trim</t>
  </si>
  <si>
    <t>Cordonocenteza***) /asigurat/serviciu</t>
  </si>
  <si>
    <t>Evaluarea Sindromului Post Covid-19 /asigurat</t>
  </si>
  <si>
    <t>Ciroza hepatica – monitorizare  cu  proceduri de înaltă performanta la pacienții cu suspiciune de hepatocarcinom (Serviciu anual per asigurat) / an</t>
  </si>
  <si>
    <t xml:space="preserve">Consultaţii de specialitate (Gastroenterologie), Creatinina, CT abdomen cu substanță de contrast / IRM  abdomen cu substanță de contrast / Colangio-IRM </t>
  </si>
  <si>
    <t>Evaluarea și tratamentul anemiei prin carență de fier  cu fier injectabil intravenos - se recomandă numai la pacienții cu un risc mare de sângerare pentru intervențiile prevăzute în Anexa 1 la ordinul ministrului sănătății nr. 1251/2018 pentru aprobarea Ghidului de gestionare a sângelui pacientului în perioada perioperatorie</t>
  </si>
  <si>
    <t>”*9) Se efectuează la femeiledin grupa de vârstă 25-64 ani, cu rezultat pozitiv la examentul precoce al leziunilor displazice ale colului uterin de la poz. 9 și 10.”</t>
  </si>
  <si>
    <t>Notă:*Tarifele propuse pentru servicii/cazuri medicale efectuate în regim de spitalizare de zi, să nu depăşească tarifele maximale din anexa 22 la Normele/2021-2022</t>
  </si>
  <si>
    <t>Notă: Este obligatorie respectarea în totalitate a machetei. Se completează cantitatea, tariful pentru cazurile/serviciile propuse de fiecare furnizor. Pentru cele pentru care nu prezentaţi ofertă se va completa cu 0 (zero). Anexa se va depune în format electronic şi pe hârtie.</t>
  </si>
  <si>
    <t>NU SE ŞTERG SAU NU SE VOR INSERA RÂNDURI.</t>
  </si>
  <si>
    <t>DATA ..../07/2021</t>
  </si>
  <si>
    <t xml:space="preserve">Data </t>
  </si>
  <si>
    <t xml:space="preserve">Ciroză hepatică – monitorizare pacienți cu
 ascită/hidrotorax </t>
  </si>
  <si>
    <t>Ciroză hepatică virală -  monitorizare și 
prescriere tratament antiviral****) (serviciu lunar per asigurat)</t>
  </si>
  <si>
    <t>Hepatita cronica virala B – diagnostic 
(serviciu anual per asigurat)</t>
  </si>
  <si>
    <t>Hepatită cronica virală B fără agent delta – 
monitorizare tratament antiviral (serviciu anual per asigurat)</t>
  </si>
  <si>
    <t xml:space="preserve">Hepatită cronică virală B cu agent delta – 
diagnostic (Serviciu anual per asigurat.) </t>
  </si>
  <si>
    <t xml:space="preserve">Hepatită cronică virală B cu agent delta - 
Monitorizarea eficienței și stabilirea continuării terapiei antivirale (Serviciu anual per asigurat.) </t>
  </si>
  <si>
    <t xml:space="preserve">Hepatita cronica virala C – 
diagnostic (Serviciu anual per asigurat.) </t>
  </si>
  <si>
    <t xml:space="preserve">Boli inflamatorii intestinale – administrare si 
prescriere tratament biologic****) (Serviciu anual per asigurat.) </t>
  </si>
  <si>
    <t xml:space="preserve">Boli inflamatorii intestinale – monitorizare  
 (Serviciu bianual per asigurat.) </t>
  </si>
  <si>
    <t xml:space="preserve">Monitorizare lunară și prescriere tratament 
antiviral B, C, D****) (Serviciu lunar per asigurat.) </t>
  </si>
  <si>
    <t xml:space="preserve">Stadializare fibroza hepatica – Fibroscan la 
pacienții cu afecțiuni hepatice preexistente (Serviciu anual per asigurat.) </t>
  </si>
  <si>
    <t xml:space="preserve">Evaluare postransplant hepatic 
(Serviciu anual per asigurat.) </t>
  </si>
  <si>
    <t>Depistarea si controlul factorilor de risc ai bolilor 
cardiovasculare-tip I 
1 serviciu/asigurat/an</t>
  </si>
  <si>
    <t>Depistarea si controlul factorilor de risc ai bolilor
 cardiovasculare- tip II 
1 serviciu/asigurat/an</t>
  </si>
  <si>
    <t>Depistarea si controlul factorilor de risc ai bolilor
 cardiovasculare- tip III 
1 serviciu/asigurat/an</t>
  </si>
  <si>
    <t xml:space="preserve">Monitorizarea sarcinii cu risc crescut  la gravidă
 cu tulburari  de coagulare / trombofilii ereditare  și dobandite </t>
  </si>
  <si>
    <t>Supravegherea unei sarcini normale 
(la gravida care nu deține documente medicale care să ateste existența în antecedentele personale patologice a rubeolei, toxoplasmozei, infecţiei CMV)*1)</t>
  </si>
  <si>
    <t xml:space="preserve">Supravegherea unei sarcini normale 
(la gravida care deține documente medicale ce atestă existența în antecedentele personale patologice a rubeolei, toxoplasmozei, infecţiei CMV)*1) </t>
  </si>
  <si>
    <t xml:space="preserve">Screening prenatal  (S11 - S19+6 zile) *2) </t>
  </si>
  <si>
    <t xml:space="preserve">Supravegherea altor sarcini cu risc crescut 
(edem gestațional)*3) </t>
  </si>
  <si>
    <t xml:space="preserve">Supravegherea altor sarcini cu risc crescut 
(hiperemeză gravidică ușoară)*3) </t>
  </si>
  <si>
    <t>Supravegherea altor sarcini cu risc crescut 
(evaluarea gravidelor cu uter cicatriceal în trimestrul III) *3)</t>
  </si>
  <si>
    <t xml:space="preserve">Depistarea precoce a leziunilor precanceroase 
ale sanului *4) </t>
  </si>
  <si>
    <t xml:space="preserve">Depistarea precoce a leziunilor precanceroase ale
 sanului cu suspiciune identificată mamografic *5) </t>
  </si>
  <si>
    <t xml:space="preserve">Depistarea si diagonsticarea precoce a leziunilor 
displazice ale  colului uterin*6) </t>
  </si>
  <si>
    <t xml:space="preserve">Depistarea si diagonsticarea precoce a leziunilor 
displazice ale  colului uterin cu examen citologic*7) </t>
  </si>
  <si>
    <t xml:space="preserve">Diagonsticarea precoce a leziunilor displazice ale 
 colului uterin  - Se efectuează de medicii din specialitatea obstetrică ginecologie*8) </t>
  </si>
  <si>
    <t xml:space="preserve">Consultaţii de specialitate (Gastroenterologie sau 
Boli Infecțioase), Hemograma, INR, Albumina, Glicemie, Creatinina, Na, K, Citodiagnostic lichid puncție, Administrare Albumina umana 20%, 100 ml </t>
  </si>
  <si>
    <t xml:space="preserve">Consultaţii de specialitate (Gastroenterologie sau
 Boli Infecțioase), Hemograma, INR, TGO, TGP, Albumina, Glicemie, Bilirubina totala, Bilirubina directa, Creatinina, Na, K </t>
  </si>
  <si>
    <t xml:space="preserve">Consultaţii de specialitate (Gastroenterologie sau
 Boli Infecțioase), Ac Anti HBs, AgHBe, Ac anti-HBe, Ac anti-VHD, Determinare cantitativa ADN VHB, Fibroscan </t>
  </si>
  <si>
    <t xml:space="preserve">Consultaţii de specialitate (Gastroenterologie sau
 Boli Infecțioase), Hemogramă, TGO, TGP, Ac Anti HBs, AgHBe, Ac anti-HBe, Determinare cantitativa ADN VHB, </t>
  </si>
  <si>
    <t xml:space="preserve">Consultaţii de specialitate (Gastroenterologie sau 
Boli Infecțioase), Determinare cantitativa ARN VHD </t>
  </si>
  <si>
    <t xml:space="preserve">Consultaţii de specialitate (Gastroenterologie sau
 Boli Infecțioase), Determinare cantitativa ARN VHD </t>
  </si>
  <si>
    <t xml:space="preserve">Consultaţii de specialitate (Gastroenterologie sau
 Boli Infecțioase), Determinare cantitativa ARN VHC, Fibroscan </t>
  </si>
  <si>
    <t>Consultaţii de specialitate (Gastroenterologie), 
HLG, Albumină, Glicemie, Creatinina, TGP, TGO, Na, K.</t>
  </si>
  <si>
    <t xml:space="preserve">Consultaţii de specialitate (Gastroenterologie),
 HLG, INR, Albumină, Glicemie, Creatinina serica, TGP, TGO, Fosfataza alcalina, Gama GT, Proteina C reactiva, VSH, Calprotectina in materii fecale (cantitativ), Feritina serică, Sideremie </t>
  </si>
  <si>
    <t xml:space="preserve">Consultaţii de specialitate (Gastroenterologie
 sau Boli Infecțioase), Hemograma, TGO, TGP, Creatinina </t>
  </si>
  <si>
    <t xml:space="preserve">Consultaţii de specialitate (Gastroenterologie sau
 Boli Infecțioase), Fibroscan, </t>
  </si>
  <si>
    <t>Consultaţii de specialitate (Gastroenterologie in 
Clinici de Gastroenterologie și Hepatologie - Transplant Hepatic) , CMV Ig M, EBV Ig M, Tacrolinemie /sirolinemie/ciclosporinemie, AFP, Ecografie abdomen + pelvis, Determinare cantitativa ADN VHB sau ARN VHC</t>
  </si>
  <si>
    <t xml:space="preserve">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 </t>
  </si>
  <si>
    <t xml:space="preserve">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 </t>
  </si>
  <si>
    <t xml:space="preserve">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 </t>
  </si>
  <si>
    <t xml:space="preserve">Consultații de specialitate obstetricăginecologie, 
Antitrombină III, Proteină C, Proteină S, Dozarea hemocisteinei serice, Control hemocisteină serică, Factor V Leyden, Anticoagulant lupic screening, Anticoagulant lupic confirmare, Ecografie obstetricală și ginecologică </t>
  </si>
  <si>
    <t>Consultatii de specialitate obstetrica-ginecologie,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(pentru rubeolă, toxoplasmoză, infecţia CMV,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t>
  </si>
  <si>
    <t xml:space="preserve">Consultație de specialitate obstetrică-ginecologie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 </t>
  </si>
  <si>
    <t xml:space="preserve">Consultație de specialitate obstetrică-ginecologie 
(interpretare integrative a rezultatelor)  Dublu test / triplu test Ecografie pentru depistarea anomaliilor fetale (S11 - S19+6 zile) </t>
  </si>
  <si>
    <t xml:space="preserve">Consultație de specialitate obstetrică-ginecologie  
Hemoleucogramă completă Creatinina serică Acid uric seric TGP TGO Examen complet de urină (sumar + sediment) Dozare proteine urinare Proteine totale serice Ecografie obstetricală și ginecologică </t>
  </si>
  <si>
    <t xml:space="preserve">Consultație de specialitate obstetrică-ginecologie  
Hemoleucogramă completă Sodiu seric Potasiu seric Examen complet de urină (sumar + sediment) Uree serică Acid uric seric Creatinină serică Ecografie obstetricală și ginecologică </t>
  </si>
  <si>
    <t xml:space="preserve">Consultație de specialitate obstetrică-ginecologie  
Cardiotocografie Ecografie obstetricală și ginecologică </t>
  </si>
  <si>
    <t xml:space="preserve">Consultatie chirurgie generală/obstetrica-
ginecologie Efectuare mamografie Comunicare rezultat </t>
  </si>
  <si>
    <t xml:space="preserve">Consultație chirurgie generală/obstetrica-
ginecologie Efectuare mamografie Ecografie san Comunicare rezultat </t>
  </si>
  <si>
    <t xml:space="preserve">Consultații de specialitate: obstetrică-ginecologie 
Testare infecție HPV
Recoltare frotiu citovaginal 
Comunicare rezultat si consiliere privind conduita in funcție de rezultate </t>
  </si>
  <si>
    <t>DESFASURATOR AL CHELTUIELILOR CU  INVESTIGATIILE PARACLINICE PE 6 LUNI PE PAT:</t>
  </si>
  <si>
    <t>DESFASURATOR CONSUM MATERIALE,MEDICAMENTE PE 6 LUNI PE PAT</t>
  </si>
  <si>
    <t xml:space="preserve">Consultații de specialitate: obstetrică-ginecologie 
Testare infecție HPV
Recoltare frotiu citovaginal 
Examen citologic 
Comunicare rezultat si consiliere privind conduita in funcție de rezultate </t>
  </si>
  <si>
    <t xml:space="preserve">Consultații de specialitate: obstetrică-ginecologie
Biopsie 
Examen histopatologic </t>
  </si>
  <si>
    <t>Chirurgia functionala endoscopica naso sinusala</t>
  </si>
  <si>
    <t>Extragere intranazala de polip din antrum-ul maxilar</t>
  </si>
  <si>
    <t>E01602</t>
  </si>
  <si>
    <t>Extragerea intranazala de polip din sinusul frontal</t>
  </si>
  <si>
    <t>E01603</t>
  </si>
  <si>
    <t>Extragere intranazala de polip din sinusul etmoidal</t>
  </si>
  <si>
    <t>E01604</t>
  </si>
  <si>
    <t>Extragere intranazala de polip din sinusul sfenoidal</t>
  </si>
  <si>
    <t>E00801</t>
  </si>
  <si>
    <t>Extragerea de polip nazal</t>
  </si>
  <si>
    <t xml:space="preserve">            742.92</t>
  </si>
  <si>
    <t>E01805</t>
  </si>
  <si>
    <t>Antrostomia maxilara intranazala, unilateral</t>
  </si>
  <si>
    <t xml:space="preserve">            589.67</t>
  </si>
  <si>
    <t>E02805</t>
  </si>
  <si>
    <t>Parotidectomia</t>
  </si>
  <si>
    <t>Excizia partiala a glandei parotide</t>
  </si>
  <si>
    <t>E03601</t>
  </si>
  <si>
    <t>Chirurgia ronhopatiei cronice</t>
  </si>
  <si>
    <t>Uvulopalatofaringoplastia</t>
  </si>
  <si>
    <t>500.00</t>
  </si>
  <si>
    <t>D01401</t>
  </si>
  <si>
    <t>Timpanoplastia tip I</t>
  </si>
  <si>
    <t>Miringoplastia, abord transcanalar</t>
  </si>
  <si>
    <t>D01402</t>
  </si>
  <si>
    <t>Miringoplastia, abord postauricular sau endauricular</t>
  </si>
  <si>
    <t>G00402</t>
  </si>
  <si>
    <t>Cura chrirugicala a tumorilor benigne ale laringelui</t>
  </si>
  <si>
    <t>Microlaringoscopia cu extirparea  laser a leziunii</t>
  </si>
  <si>
    <t>J07002</t>
  </si>
  <si>
    <t>Terapia chirurgicala a apendicitei cronice</t>
  </si>
  <si>
    <t>Apendicectomia laparoscopica</t>
  </si>
  <si>
    <t>J08101</t>
  </si>
  <si>
    <t>Terapia chirurgicala a fisurii perianale</t>
  </si>
  <si>
    <t>Excizia fistulei anale implicand jumatatea inferioara a sfincterului anal</t>
  </si>
  <si>
    <t xml:space="preserve">            500.00</t>
  </si>
  <si>
    <t>J08102</t>
  </si>
  <si>
    <t>Excizia fistulei anale implicand jumatatea superioara a sfincterului anal</t>
  </si>
  <si>
    <t>J12401</t>
  </si>
  <si>
    <t>Terapia chirurgicala a tumorilor de perete abdominal sau ombilic</t>
  </si>
  <si>
    <t>Biopsia peretelui abdominal sau a ombilicului</t>
  </si>
  <si>
    <t xml:space="preserve">            300.00</t>
  </si>
  <si>
    <t>J12507</t>
  </si>
  <si>
    <t>Terapia chirurgicala a granulomului  ombilical</t>
  </si>
  <si>
    <t>Excizia granulomului ombilical</t>
  </si>
  <si>
    <t>J12801</t>
  </si>
  <si>
    <t>Hernia ombilicala</t>
  </si>
  <si>
    <t>Cura chirurgicala a herniei ombilicale</t>
  </si>
  <si>
    <t>J12802</t>
  </si>
  <si>
    <t>Hernia epigastrica</t>
  </si>
  <si>
    <t>Cura chirurgicala a herniei epigastrice</t>
  </si>
  <si>
    <t>J12903</t>
  </si>
  <si>
    <t>Eventratie postoperatorie</t>
  </si>
  <si>
    <t>Cura chirurgicala a eventratiei postoperatorii cu prosteza</t>
  </si>
  <si>
    <t>Chimioterapie*) cu monitorizare lei/şedinţă</t>
  </si>
  <si>
    <t>Litotriţie lei/şedinţă</t>
  </si>
  <si>
    <t>Tratamentul şi profilaxia rabiei cu antitetanic lei/administrare</t>
  </si>
  <si>
    <t>Tratamentul şi profilaxia rabiei fără antitetanic lei/administrare</t>
  </si>
  <si>
    <t>Strabism la copii - reeducare ortooptică lei/şedinţă</t>
  </si>
  <si>
    <t>Implant de cristalin**)lei/asigurat/un serviciu pentru fiecare ochi, maxim 2 servicii pe CNP</t>
  </si>
  <si>
    <t>Întrerupere de sarcină cu recomandare medicală * valabil pentru sarcini de până la 12 săptămâni de amenoree-lei/asigurat/serviciu</t>
  </si>
  <si>
    <t>Amniocenteză***)lei/asigurat/serviciu</t>
  </si>
  <si>
    <t>Biopsie de vilozităţi coriale***)lei/asigurat/serviciu</t>
  </si>
  <si>
    <t>Monitorizare bolnavi HIV/SIDA*)lei/lună/asigurat</t>
  </si>
  <si>
    <t>Evaluarea dinamică a răspunsului viro - imunologic*)lei/lună/asigurat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</si>
  <si>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cerebrale)lei/asigurat/lună</t>
  </si>
  <si>
    <t>Monitorizarea şi tratamentul talasemiei şi hemofiliei*)lei/lună/asigurat</t>
  </si>
  <si>
    <t>Boli endocrine (acromegalie în tratament medicamentos şi tumori neuroendocrine)****)lei/lună/asigurat</t>
  </si>
  <si>
    <t>Boala Gaucher****) lei/lună/asigurat</t>
  </si>
  <si>
    <t>Poliartrita reumatoidă pentru tratamentul cu imunosupresoare****)</t>
  </si>
  <si>
    <t>Artropatia psoriazică pentru tratamentul cu imunosupresoare****)lei/lună/asigurat</t>
  </si>
  <si>
    <t>Spondilita ankilozantă pentru tratamentul cu imunosupresoare****)lei/lună/asigurat</t>
  </si>
  <si>
    <t>Artrita juvenilă pentru tratamentul cu imunosupresoare****)lei/lună/asigurat</t>
  </si>
  <si>
    <t>Psoriazis cronic sever pentru tratamentul cu imunosupresoare****)lei/lună/asigurat</t>
  </si>
  <si>
    <t>Scleroza multiplă****)lei/lună/asigurat</t>
  </si>
  <si>
    <t>Boli rare****)lei/lună/asigurat</t>
  </si>
  <si>
    <t>Monitorizare hemodinamică prin metoda bioimpedanţei toracice *******)lei/asigurat/semestru</t>
  </si>
  <si>
    <t>Notă:**aceste propuneri de tarif vor fi însoţite de note de fundamentare conf.Anexei 23 din Normelor metodologice de aplicare Contract cadru 2021 Fără prezentarea tuturor documentelor solicitate pt.fundamentarea tarifului serviciul nu poate fi luat în calcul în vederea negocierii / 2021.Tarifele propuse nu pot depăşi tarifele maximale pe zi de spitalizare din Anexa 22 din Norme/2021.Extimarea cazurilor propuse spre contractare să se facă cu încadrarea în prevederile legale în vigoare pentru 2021.</t>
  </si>
  <si>
    <t>Analgezia autocontrolată-lei/asigurat</t>
  </si>
  <si>
    <t>Analgezie subarahnoidiană- lei/asigurat</t>
  </si>
  <si>
    <t>Analgezie epidurală simplă-lei/asigurat</t>
  </si>
  <si>
    <t>Cod diag.</t>
  </si>
  <si>
    <t>Supleere a functiei intestinale la bolnavii cu insuficienta intestinala cronica care necesita nutritie parenterala pentru o perioada mai mare de 3 luni de zile</t>
  </si>
  <si>
    <t>Terapia spasticitatii membrului superior aparuta ca urmare a unui accident vascular cerebral pentru pacientul adult - cu toxina botulinica / asigurat / trimestru</t>
  </si>
  <si>
    <t>E11.71</t>
  </si>
  <si>
    <t>Analgezie epidurală cu cateter-lei/asigurat</t>
  </si>
  <si>
    <t>Blocaj nervi periferici-lei/asigurat</t>
  </si>
  <si>
    <t>Infiltraţie periradiculară transforaminală*****)-lei/asigurat</t>
  </si>
  <si>
    <t>Bloc de ram median posterior*****)-lei/asigurat</t>
  </si>
  <si>
    <t>Bloc de plex simpatic-lei/asigurat</t>
  </si>
  <si>
    <t>Ablaţie cu radiofrecvenţă de ram median******) lei/nivel/ asigurat</t>
  </si>
  <si>
    <t>Ablaţie cu radiofrecvenţă a inervaţiei genunchiului sau a articulaţiei coxofemurale******)-lei/asigurat</t>
  </si>
  <si>
    <t>Ablaţie sacroiliac******)lei/asigurat</t>
  </si>
  <si>
    <t>Infiltraţie sacroiliacă*****) lei/asigurat</t>
  </si>
  <si>
    <t>Discografie stimulată*****)lei/asigurat</t>
  </si>
  <si>
    <t>Proceduri specifice pentru cefalee, algii craniene, sindroame vertiginoase şi crize de pierdere a conştienţei fără diagnostic etiologic cu investigaţii de înaltă performanţă-lei/asigurat</t>
  </si>
  <si>
    <t>Proceduri specifice pentru cefalee, algii craniene, sindroame vertiginoase şi crize de pierdere a conştienţei fără diagnostic etiologic fără investigaţii de înaltă performanţă-lei/asigurat</t>
  </si>
  <si>
    <t>Urgenţă medico-chirurgicală în camerele de gardă -lei/pacient</t>
  </si>
  <si>
    <t>Urgenţă medico-chirurgicală în structurile de urgenţă din cadrul spitalelor pentru care finanţarea nu se face din bugetul Ministerului Sănătăţii-lei/pacient</t>
  </si>
  <si>
    <t>Discectomie percutană-lei/2 discuri/ asigurat/serviciu</t>
  </si>
  <si>
    <t>Endoscopie de canal spinal- lei/asigurat/serviciu</t>
  </si>
  <si>
    <t>Flavectomie-lei/2 discuri/ asigurat</t>
  </si>
  <si>
    <t>Evaluarea gravidei pentru infecţii cu risc pentru sarcină (pentru rubeolă, toxoplasmoză, infecţia CMV, hepatită B şi C)-lei/asigurat/sarcină</t>
  </si>
  <si>
    <t>Monitorizare afecţiuni oncologice cu investigaţii de înaltă performanţă-lei/asigurat/lună</t>
  </si>
  <si>
    <t>Monitorizare afecţiuni oncologice fără investigaţii de înaltă performanţă</t>
  </si>
  <si>
    <t>Monitorizare insuficienţă renală cronică-lei/asigurat/lună</t>
  </si>
  <si>
    <t>Terapia distoniilor musculare cu dirijare electromiografică (cervicale, craniofaciale, ale membrelor, laringiene etc.) fără toxină botulinică-lei/asigurat</t>
  </si>
  <si>
    <t>Terapia distoniilor musculare fără dirijare electromiografică (cervicale, craniofaciale, ale membrelor, laringiene etc.) fără toxină botulinică-lei/asigurat</t>
  </si>
  <si>
    <t>Bronhoscopia asociata ecografiei (EBUS)</t>
  </si>
  <si>
    <t>Monitorizarea bolilor psihiatrice adulţi şi copii (tulburări cognitive minore, demenţe incipiente, tulburări psihotice şi afective în perioade de remisiune, tulburări nevrotice şi de personalitate)-lei/asigurat/lună</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</si>
  <si>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long-life.-lei/asigurat</t>
  </si>
  <si>
    <t>Implantarea cateterului venos central cu cameră implantabilă destinat administrării de chimioterapice (în cure lungi de 6 - 24 luni) pentru pacienţii oncologici și hematologici. Tariful aferent acestui serviciu include costul cateterului venos central și camerei implantabile-lei/asigurat.</t>
  </si>
  <si>
    <t>Monitorizarea pacemakerelor/defibrilatorului implantabil-lei/asigurat/anual</t>
  </si>
  <si>
    <t>Monitorizarea pacienţilor cu insuficienţă cardiacă congestivă pentru asiguraţi cu afecţiuni cardiovasculare grave de debut sau devenite cronice-lei/asigurat/anual</t>
  </si>
  <si>
    <t>K86,9</t>
  </si>
  <si>
    <t>Boala pancreasului nespecificata</t>
  </si>
  <si>
    <t>Monitorizarea pacienţilor cu tulburări de ritm/ conducere cu afecţiuni cardiovasculare grave de debut sau devenite cronice-lei/asigurat/anual</t>
  </si>
  <si>
    <t>Incizia şi drenajul abceselor periosoase (loji superficiale ale capului şi gâtului)-lei/asigurat</t>
  </si>
  <si>
    <t>Suprimarea firelor de sutură la pacienţi cu despicături labio-maxilo-palatine după plastia buzei sau a palatului-lei/asigurat</t>
  </si>
  <si>
    <t>Iridectomia sau capsulotomia cu laser-lei/asigurat</t>
  </si>
  <si>
    <t>Implantare cateter peritoneal (tariful include şi costul cateterului)-lei/asigurat</t>
  </si>
  <si>
    <t>Monitorizarea sifilisului genital primar şi sifilisului secundar al pielii şi mucoaselor-lei/asigurat/trimestru</t>
  </si>
  <si>
    <t>Monitorizarea și tratamentul colagenenozelor: poliartrita reumatoidă, lupus eritematos sistemic, dermato-polimiozită, sindrom Sjorgen, vasculite sistemice.-lei / asigurat / lună</t>
  </si>
  <si>
    <t>Diagnostic și monitorizare artrită precoce-lei / asigurat / lună</t>
  </si>
  <si>
    <t>Monitorizarea bolilor hematologice-lei/asigurat/lună</t>
  </si>
  <si>
    <t>Diagnosticarea apneei în somn lei/asigurat</t>
  </si>
  <si>
    <t>Raspundem de realitatea, exactitatea si regularitatea datelor</t>
  </si>
  <si>
    <t>REPREZENTANT LEGAL</t>
  </si>
  <si>
    <t>DIRECTOR ECONOMIC</t>
  </si>
  <si>
    <t>ÎNTOCMIT</t>
  </si>
  <si>
    <t>FURNIZOR____________________________</t>
  </si>
  <si>
    <t>Unitatea spitalicească:</t>
  </si>
  <si>
    <t>SECŢII/ COMPARTIMENTE CONFORM STRUCTURII APROBATE DE M.S.</t>
  </si>
  <si>
    <t>Media ultimilor 5 ani</t>
  </si>
  <si>
    <t>Nr. paturi</t>
  </si>
  <si>
    <t>Nr. cazuri externate</t>
  </si>
  <si>
    <t>Nr. zile realizate</t>
  </si>
  <si>
    <t>Durata efectiv realizată</t>
  </si>
  <si>
    <t>Media nr. cazuri externate</t>
  </si>
  <si>
    <t>Media nr. zile realizate</t>
  </si>
  <si>
    <t>Total</t>
  </si>
  <si>
    <t>consultație de specialitate, analize de laborator:
 feritină serică, transferină, hemoleucogramă completă, sideremie, proteina C reactivă, glicemie, creatinină serică, uree, timp Quick (inclusiv INR), APTT; fier injectabil intravenos 500 mg</t>
  </si>
  <si>
    <t>Endoscopie digestivă inferioară cu sedare, fără biopsie
 - colonoscopie flexibilă până la cec</t>
  </si>
  <si>
    <t>consultație de specialitate; consultație ATI; 
analize medicale de laborator: hemoleucogramă, fibrinogen, timp Quick (inclusiv INR), APTT; EKG; anestezie mizadolam/propofol; colonoscopie până la cec</t>
  </si>
  <si>
    <t>Endoscopie digestivă inferioară fără sedare, 
fără biopsie - colonoscopie flexibilă până la cec</t>
  </si>
  <si>
    <t>consultație de specialitate; analize medicale de
 laborator: hemoleucogramă, fibrinogen, timp Quick (inclusiv INR), APTT; EKG; colonoscopie până la cec.</t>
  </si>
  <si>
    <t>Endoscopie digestivă inferioară cu sedare, 
cu polipectomie și biopsie - colonoscopie flexibilă până la cec</t>
  </si>
  <si>
    <t>consultație de specialitate; consultație ATI; 
analize medicale de laborator: hemoleucogramă, fibrinogen, timp Quick (inclusiv INR), APTT; EKG; anestezie mizadolam/propofol; colonoscopie până la cec; polipectomie; examen anatomopatologic</t>
  </si>
  <si>
    <t>Endoscopie digestivă inferioară fără sedare, 
cu polipectomie și biopsie - colonoscopie flexibilă până la cec</t>
  </si>
  <si>
    <t>consultație de specialitate; analize medicale de 
laborator: hemoleucogramă, fibrinogen, timp Quick (inclusiv INR), APTT; EKG; colonoscopie până la cec; polipectomie; examen anatomo-patologic</t>
  </si>
  <si>
    <t>Endoscopie digestivă inferioară cu sedare, cu biopsie 
- colonoscopie flexibilă până la cec</t>
  </si>
  <si>
    <t>consultație de specialitate; consultație ATI; 
analize medicale de laborator: hemoleucogramă, fibrinogen, timp Quick (inclusiv INR), APTT; EKG; anestezie mizadolam/propofol; colonoscopie până la cec; examen anatomo-patologic.</t>
  </si>
  <si>
    <t>Endoscopie digestivă inferioară fără sedare, cu biopsie
 - colonoscopie flexibilă până la cec</t>
  </si>
  <si>
    <t>consultație de specialitate; analize medicale de
 laborator: hemoleucogramă, fibrinogen, timp Quick (inclusiv INR), APTT; EKG; colonoscopie până la cec; examen anatomo-patologic</t>
  </si>
  <si>
    <t>Endoscopie digestivă inferioară cu sedare, fără biopsie
 - colonoscopie flexibilă până la flexura hepatică</t>
  </si>
  <si>
    <t>consultație de specialitate; consultație ATI; 
analize medicale de laborator: hemoleucogramă, fibrinogen, timp Quick (inclusiv INR), APTT; EKG; anestezie mizadolam/propofol; colonoscopie până la flexura hepatică;</t>
  </si>
  <si>
    <t>Endoscopie digestivă inferioară fără sedare, 
fără biopsie - colonoscopie flexibilă până la flexura hepatică</t>
  </si>
  <si>
    <t>consultație de specialitate; analize medicale de 
laborator: hemoleucogramă, fibrinogen, timp Quick (inclusiv INR), APTT; EKG; colonoscopie până la flexura hepatică</t>
  </si>
  <si>
    <t>Endoscopie digestivă inferioară cu sedare, 
cu polipectomie și biopsie - colonoscopie flexibilă până la flexura hepatică</t>
  </si>
  <si>
    <t>consultație de specialitate; consultație ATI; analize 
medicale de laborator: hemoleucogramă, fibrinogen, timp Quick (inclusiv INR), APTT; EKG; anestezie mizadolam/propofol; colonoscopie până la flexura hepatică; polipectomie; examen anatomo-patologic</t>
  </si>
  <si>
    <t>Endoscopie digestivă inferioară fără sedare, 
cu polipectomie și biopsie - colonoscopie flexibilă până la flexura hepatică</t>
  </si>
  <si>
    <t>consultație de specialitate; analize medicale de 
laborator: hemoleucogramă, fibrinogen, timp Quick (inclusiv INR), APTT; EKG; colonoscopie până la până la flexura hepatică; polipectomie; examen anatomopatologic</t>
  </si>
  <si>
    <t>Endoscopie digestivă inferioară cu sedare, cu biopsie - 
colonoscopie flexibilă până la flexura hepatică</t>
  </si>
  <si>
    <t>consultație de specialitate; consultație ATI; analize
 medicale de laborator: hemoleucogramă, fibrinogen, timp Quick (inclusiv INR), APTT; EKG; anestezie mizadolam/propofol; colonoscopie până la flexura hepatică; examen anatomopatologic</t>
  </si>
  <si>
    <t>Endoscopie digestivă inferioară fără sedare, cu biopsie -
 colonoscopie flexibilă până la flexura hepatică</t>
  </si>
  <si>
    <t>consultație de specialitate; analize medicale de
 laborator: hemoleucogramă, fibrinogen, timp Quick (inclusiv INR), APTT; EKG; colonoscopie până la flexura hepatică; examen anatomo-patologic</t>
  </si>
  <si>
    <t>Tratamentul excizional sau ablativ al leziunilor
 precanceroase ale colului uterin *9)</t>
  </si>
  <si>
    <t>Consultație obstetrică-ginecologie; colposcopie;
 anestezie locală; prelevare țesut ERAD (bisturiu rece); examen histopatologic (1-3 blocuri)</t>
  </si>
  <si>
    <t>Notă: media cazurilor externate în ultimii 5 ani ţine cont de modificările de structură aprobate/avizate de M.S., după caz</t>
  </si>
  <si>
    <t>DIRECTOR ECONOMIC/CONTABIL ŞEF</t>
  </si>
  <si>
    <t>Întocmit,</t>
  </si>
  <si>
    <t>Unitatea spitalicească</t>
  </si>
  <si>
    <t>Secţii/ compartimente conf.structurii aprobate de M.S</t>
  </si>
  <si>
    <t>Nr.paturi contractabile 2016</t>
  </si>
  <si>
    <t>Durata optimă de spitalizare conf. Anexei 25 din Norme</t>
  </si>
  <si>
    <t>Durata spitalizare propusă 2016*</t>
  </si>
  <si>
    <t>Estimare cazuri externate 2016</t>
  </si>
  <si>
    <t>Estimare nr.de zile (întregi) estimate 2016</t>
  </si>
  <si>
    <t>_________________________________</t>
  </si>
  <si>
    <t>________________________________</t>
  </si>
  <si>
    <t>Nr. crt.</t>
  </si>
  <si>
    <t>Valoare
- lei -</t>
  </si>
  <si>
    <t>....</t>
  </si>
  <si>
    <t>...</t>
  </si>
  <si>
    <t>TOTAL</t>
  </si>
  <si>
    <t>NOTA:</t>
  </si>
  <si>
    <t>Sectia.......................</t>
  </si>
  <si>
    <t>KIT</t>
  </si>
  <si>
    <t>VACUETTE</t>
  </si>
  <si>
    <t>AC RECOLTARE</t>
  </si>
  <si>
    <t>VATA</t>
  </si>
  <si>
    <t>ALCOOL SANITAR</t>
  </si>
  <si>
    <t>VARFURI PIPETA</t>
  </si>
  <si>
    <t>Alte cheltuieli</t>
  </si>
  <si>
    <t>Denumire procedura/investigatie/explorare/analiza</t>
  </si>
  <si>
    <t>DENUMIRE MEDICAMENT,MATERIAL SANITAR</t>
  </si>
  <si>
    <t>ANEXA</t>
  </si>
  <si>
    <t>mii  lei</t>
  </si>
  <si>
    <t>Subcap. alin.</t>
  </si>
  <si>
    <t>Titlu art.</t>
  </si>
  <si>
    <t>Alin.</t>
  </si>
  <si>
    <t>Denumirea indicatorilor</t>
  </si>
  <si>
    <t>Cheltuieli efective</t>
  </si>
  <si>
    <t>II. CHELTUIELI - TOTAL</t>
  </si>
  <si>
    <t>.01.</t>
  </si>
  <si>
    <t>CHELTUIELI CURENTE</t>
  </si>
  <si>
    <t xml:space="preserve"> 10 TITLUL I CHELTUIELI DE PERSONAL</t>
  </si>
  <si>
    <t>Cheltuieli salariale in bani</t>
  </si>
  <si>
    <t>.01</t>
  </si>
  <si>
    <t>Salarii de baza</t>
  </si>
  <si>
    <t>.02</t>
  </si>
  <si>
    <t>Salarii de merit</t>
  </si>
  <si>
    <t>.03</t>
  </si>
  <si>
    <t>Indemnizatii de conducere</t>
  </si>
  <si>
    <t>.04</t>
  </si>
  <si>
    <t>Spor de vechime</t>
  </si>
  <si>
    <t>.05</t>
  </si>
  <si>
    <t>Sporuri pentru conditii de munca</t>
  </si>
  <si>
    <t>.06</t>
  </si>
  <si>
    <t>Alte sporuri</t>
  </si>
  <si>
    <t>.07</t>
  </si>
  <si>
    <t>Ore suplimentare</t>
  </si>
  <si>
    <t>.08</t>
  </si>
  <si>
    <t>Fond de premii</t>
  </si>
  <si>
    <t>.09</t>
  </si>
  <si>
    <t>Prima de vacanta</t>
  </si>
  <si>
    <t>.10</t>
  </si>
  <si>
    <t>Fond pentru posturi ocupate prin cumul</t>
  </si>
  <si>
    <t>.11</t>
  </si>
  <si>
    <t>Fond aferent platii cu ora</t>
  </si>
  <si>
    <t>.12</t>
  </si>
  <si>
    <t>Indemnizatii platite unor persoane din afara unitatii</t>
  </si>
  <si>
    <t>.13</t>
  </si>
  <si>
    <t>Indemnizatii de delegare</t>
  </si>
  <si>
    <t>.14</t>
  </si>
  <si>
    <t>Indemnizatii de detasare</t>
  </si>
  <si>
    <t>.15</t>
  </si>
  <si>
    <t>Alocatii pentru transportul la si de la locul de munca</t>
  </si>
  <si>
    <t>.16</t>
  </si>
  <si>
    <t>Alocatii pentru locuinte</t>
  </si>
  <si>
    <t>Alte drepturi salariale in bani</t>
  </si>
  <si>
    <t>Cheltuieli salariale in natura</t>
  </si>
  <si>
    <t>Tichete de masa</t>
  </si>
  <si>
    <t>Norme de hrana</t>
  </si>
  <si>
    <t>Uniforme si echipament obligatoriu</t>
  </si>
  <si>
    <t>Alte drepturi salariale in natura</t>
  </si>
  <si>
    <t xml:space="preserve">Contributii </t>
  </si>
  <si>
    <t>Contributii pentru asigurari sociale de stat</t>
  </si>
  <si>
    <t>Contributii pentru asigurarile de somaj</t>
  </si>
  <si>
    <t>Contributii pentru asigurarile sociale de sanatate</t>
  </si>
  <si>
    <t>Contributii de asigurari pentru accidente de munca si boli profesionale</t>
  </si>
  <si>
    <t>Prime de asigurare viata platite de angajator pentru angajati</t>
  </si>
  <si>
    <t>Contributii pentru concedii si indemnizatii</t>
  </si>
  <si>
    <t>Contributii la Fondul de garantare a creantelor salariale</t>
  </si>
  <si>
    <t>20 TITLUL II BUNURI SI SERVICII</t>
  </si>
  <si>
    <t xml:space="preserve">Bunuri si servicii </t>
  </si>
  <si>
    <t>Furnituri de birou</t>
  </si>
  <si>
    <t>Materiale de curatenie</t>
  </si>
  <si>
    <t>Iluminat, incalzit si forta motrica</t>
  </si>
  <si>
    <t>Apa, canal si salubritate</t>
  </si>
  <si>
    <t>Carburanti si lubrifianti</t>
  </si>
  <si>
    <t>Notă *:conf.Art.5, b), pct.1, anexa nr.23, Normele pe 2021-2022</t>
  </si>
  <si>
    <t>Piese de schimb</t>
  </si>
  <si>
    <t xml:space="preserve">Transport  </t>
  </si>
  <si>
    <t>Posta, telecomunicatii, radio, tv, internet</t>
  </si>
  <si>
    <t>Materiale si prestari de servicii cu caracter functional</t>
  </si>
  <si>
    <t>Alte bunuri si servicii pentru intretinere si functionare</t>
  </si>
  <si>
    <t>Reparatii curente</t>
  </si>
  <si>
    <t>Hrana</t>
  </si>
  <si>
    <t>Hrana pentru oameni</t>
  </si>
  <si>
    <t>Hrana pentru animale</t>
  </si>
  <si>
    <t>Medicamente si materiale sanitare</t>
  </si>
  <si>
    <t xml:space="preserve">Medicamente </t>
  </si>
  <si>
    <t xml:space="preserve">Materiale sanitare </t>
  </si>
  <si>
    <t>Reactivi</t>
  </si>
  <si>
    <t>Dezinfectanti</t>
  </si>
  <si>
    <t>Bunuri de natura obiectelor de inventar</t>
  </si>
  <si>
    <t xml:space="preserve">Uniforme si echipament </t>
  </si>
  <si>
    <t>Lenjerie si accesorii de pat</t>
  </si>
  <si>
    <t>Alte obiecte de inventar</t>
  </si>
  <si>
    <t>Deplasari, detasari, transferari</t>
  </si>
  <si>
    <t>Deplasari interne, detasari, transferari</t>
  </si>
  <si>
    <t>Deplasari in strainatate</t>
  </si>
  <si>
    <t>Materiale de laborator</t>
  </si>
  <si>
    <t>Cercetare - dezvoltare</t>
  </si>
  <si>
    <t>Carti, publicatii si materiale documentare</t>
  </si>
  <si>
    <t>Consultanta si expertiza</t>
  </si>
  <si>
    <t>Pregatire profesionala</t>
  </si>
  <si>
    <t>Protectia muncii</t>
  </si>
  <si>
    <t>Cheltuieli judiciare si extrajudiciare pentru interesele statului</t>
  </si>
  <si>
    <t>Tichete cadou</t>
  </si>
  <si>
    <t>Reclama si publicitate</t>
  </si>
  <si>
    <t>Prime de asigurare non-viata</t>
  </si>
  <si>
    <t>Chirii</t>
  </si>
  <si>
    <t>Executarea silita a creantelor bugetare</t>
  </si>
  <si>
    <t>Alte cheltuieli cu bunuri si servicii</t>
  </si>
  <si>
    <t>Răspundem de realitatea si exactitatea datelor</t>
  </si>
  <si>
    <t>FURNIZOR</t>
  </si>
  <si>
    <t>Valoare</t>
  </si>
  <si>
    <t>Denumire afecţiune (diagnostic)/                            Denumire caz rezolvat cu procedură chirurgicală / Denumire serviciu medical</t>
  </si>
  <si>
    <t>Denumire procedură chirurgicală</t>
  </si>
  <si>
    <t>Nr.cazuri/ servicii</t>
  </si>
  <si>
    <t>Valoare propusă pentru contractare</t>
  </si>
  <si>
    <t>A04.9</t>
  </si>
  <si>
    <t>Infecţia intestinală bacteriană, nespecificată</t>
  </si>
  <si>
    <t>A08.4</t>
  </si>
  <si>
    <t>Infecţia intestinală virală, nespecificată</t>
  </si>
  <si>
    <t>A09</t>
  </si>
  <si>
    <t>Diareea şi gastro-enterita probabil infecţioase</t>
  </si>
  <si>
    <t>A49.9</t>
  </si>
  <si>
    <t>Infecţia bacteriană, nespecificată</t>
  </si>
  <si>
    <t>D17.1</t>
  </si>
  <si>
    <t>Tumora lipomatoasă benignă a pielii şi a ţesutului subcutanat al trunchiului</t>
  </si>
  <si>
    <t>D50.0</t>
  </si>
  <si>
    <t>Anemia prin carenţă de fier secundară unei pierderi de sânge (cronică)</t>
  </si>
  <si>
    <t>D50.8</t>
  </si>
  <si>
    <t>Alte anemii prin carenţă de fier</t>
  </si>
  <si>
    <t>D50.9</t>
  </si>
  <si>
    <t>Anemia prin carenţă de fier, nespecificată</t>
  </si>
  <si>
    <t>E04.2</t>
  </si>
  <si>
    <t>Guşa multinodulară netoxică</t>
  </si>
  <si>
    <t>E06.3</t>
  </si>
  <si>
    <t>Tiroidita autoimună</t>
  </si>
  <si>
    <t>E10.65</t>
  </si>
  <si>
    <t>Diabet mellitus (zaharat) tip 1 cu control slab</t>
  </si>
  <si>
    <t>E10.71</t>
  </si>
  <si>
    <t>Diabet mellitus tip 1 cu complicaţii microvasculare multiple</t>
  </si>
  <si>
    <t>E11.65</t>
  </si>
  <si>
    <t>Diabet mellitus (zaharat) tip 2 cu control slab</t>
  </si>
  <si>
    <t>Diabet mellitus tip 2 cu complicaţii microvasculare multiple</t>
  </si>
  <si>
    <t>E11.9</t>
  </si>
  <si>
    <t>Diabet mellitus (zaharat) tip 2 fără complicaţii</t>
  </si>
  <si>
    <t>E13.65</t>
  </si>
  <si>
    <t>Alte forme specifice de diabet mellitus cu control slab</t>
  </si>
  <si>
    <t>E44.0</t>
  </si>
  <si>
    <t>Malnutriţia proteino-energetică moderată</t>
  </si>
  <si>
    <t>E44.1</t>
  </si>
  <si>
    <t>Malnutriţia proteino-energetică uşoară</t>
  </si>
  <si>
    <t>E66.0</t>
  </si>
  <si>
    <t>Obezitate datorită unui exces caloric</t>
  </si>
  <si>
    <t>E78.2</t>
  </si>
  <si>
    <t>Hiperlipidemie mixta</t>
  </si>
  <si>
    <t>E89.0</t>
  </si>
  <si>
    <t>Hipotiroidism postprocedural</t>
  </si>
  <si>
    <t>F41.2</t>
  </si>
  <si>
    <t>Tulburare anxioasă şi depresivă mixtă</t>
  </si>
  <si>
    <t>F50.9</t>
  </si>
  <si>
    <t>Tulburare de apetit, nespecificată</t>
  </si>
  <si>
    <t>G45.0</t>
  </si>
  <si>
    <t>Sindrom vertebro-bazilar</t>
  </si>
  <si>
    <t>I20.8</t>
  </si>
  <si>
    <t>Alte forme de angină pectorală (* fără coronarografie)</t>
  </si>
  <si>
    <t>I25.11</t>
  </si>
  <si>
    <t>Cardiopatia aterosclerotică a arterei coronariene native</t>
  </si>
  <si>
    <t>I25.9</t>
  </si>
  <si>
    <t>Cardiopatie ischemică cronică, nespecificată, fără coronarografie</t>
  </si>
  <si>
    <t>I34.0</t>
  </si>
  <si>
    <t>Insuficienţa mitrală (valva) (* fără indicaţie de intervenţie chirurgicală)</t>
  </si>
  <si>
    <t>I35.0</t>
  </si>
  <si>
    <t>Stenoza (valva) aortică (*fără indicaţie de intervenţie chirurgicală)</t>
  </si>
  <si>
    <t>I35.1</t>
  </si>
  <si>
    <t>Insuficienţă (valva) aortică (*fără coronarografie; fără indicaţie de intervenţie chirurgicală)</t>
  </si>
  <si>
    <t>I67.2</t>
  </si>
  <si>
    <t>Ateroscleroza cerebrală</t>
  </si>
  <si>
    <t>I67.8</t>
  </si>
  <si>
    <t>Alte boli cerebrovasculare, specificate</t>
  </si>
  <si>
    <t>I83.9</t>
  </si>
  <si>
    <t>Vene varicoase ale extremităţilor inferioare fără ulceraţie sau inflamaţie</t>
  </si>
  <si>
    <t>J00</t>
  </si>
  <si>
    <t>Rino-faringita acută [guturaiul comun] (* pentru copii 0 - 5 ani)</t>
  </si>
  <si>
    <t>J02.9</t>
  </si>
  <si>
    <t>Faringita acută, nespecificată (* pentru copii 0 - 5 ani)</t>
  </si>
  <si>
    <t>J03.9</t>
  </si>
  <si>
    <t>Amigdalita acută, nespecificată</t>
  </si>
  <si>
    <t>J06.8</t>
  </si>
  <si>
    <t>Alte infecţii acute ale căilor respiratorii superioare cu localizări multiple</t>
  </si>
  <si>
    <t>J06.9</t>
  </si>
  <si>
    <t>Infecţii acute ale căilor respiratorii superioare, nespecificate</t>
  </si>
  <si>
    <t>J12.9</t>
  </si>
  <si>
    <t>Pneumonia virală, nespecificată</t>
  </si>
  <si>
    <t>J15.8</t>
  </si>
  <si>
    <t>Alte pneumonii bacteriene</t>
  </si>
  <si>
    <t>J18.1</t>
  </si>
  <si>
    <t>Pneumonia lobară, nespecificată</t>
  </si>
  <si>
    <t>J18.8</t>
  </si>
  <si>
    <t>Alte pneumonii, cu micro-organisme nespecificate</t>
  </si>
  <si>
    <t>FUNDAMENTARE DETALIATĂ CRONICI AN 2020</t>
  </si>
  <si>
    <t>Data</t>
  </si>
  <si>
    <t>J18.9</t>
  </si>
  <si>
    <t>Pneumonie, nespecificată</t>
  </si>
  <si>
    <t>J20.9</t>
  </si>
  <si>
    <t>Bronşita acută, nespecificată</t>
  </si>
  <si>
    <t>J44.0</t>
  </si>
  <si>
    <t>Boala pulmonară obstructivă cronică cu infecţie acută a căilor respiratorii inferioare</t>
  </si>
  <si>
    <t>J44.1</t>
  </si>
  <si>
    <t>Boala pulmonară obstructivă cronică cu exacerbare acută, nespecificată</t>
  </si>
  <si>
    <t>J44.9</t>
  </si>
  <si>
    <t>Boala pulmonară obstructivă cronică, nespecificată</t>
  </si>
  <si>
    <t>J45.0</t>
  </si>
  <si>
    <t>Astmul cu predominenţă alergică</t>
  </si>
  <si>
    <t>J47</t>
  </si>
  <si>
    <t>Bronşiectazia</t>
  </si>
  <si>
    <t>J84.8</t>
  </si>
  <si>
    <t>Alte boli pulmonare interstiţiale specificate</t>
  </si>
  <si>
    <t>J84.9</t>
  </si>
  <si>
    <t>Boala pulmonară interstiţială, nespecificată</t>
  </si>
  <si>
    <t>K21.0</t>
  </si>
  <si>
    <t>Boala refluxului gastro-esofagian cu esofagită</t>
  </si>
  <si>
    <t>K21.9</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</si>
</sst>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52">
    <font>
      <sz val="10"/>
      <name val="Arial"/>
      <family val="0"/>
    </font>
    <font>
      <sz val="8"/>
      <name val="Arial"/>
      <family val="0"/>
    </font>
    <font>
      <b/>
      <sz val="10"/>
      <name val="Arial"/>
      <family val="2"/>
    </font>
    <font>
      <b/>
      <i/>
      <sz val="10"/>
      <name val="Arial"/>
      <family val="2"/>
    </font>
    <font>
      <b/>
      <sz val="10"/>
      <color indexed="12"/>
      <name val="Arial"/>
      <family val="2"/>
    </font>
    <font>
      <sz val="10"/>
      <color indexed="12"/>
      <name val="Arial"/>
      <family val="2"/>
    </font>
    <font>
      <b/>
      <i/>
      <sz val="12"/>
      <name val="Arial"/>
      <family val="2"/>
    </font>
    <font>
      <sz val="12"/>
      <name val="Times New Roman"/>
      <family val="1"/>
    </font>
    <font>
      <b/>
      <sz val="12"/>
      <name val="Times New Roman"/>
      <family val="1"/>
    </font>
    <font>
      <b/>
      <sz val="12"/>
      <color indexed="10"/>
      <name val="Times New Roman"/>
      <family val="1"/>
    </font>
    <font>
      <sz val="12"/>
      <color indexed="10"/>
      <name val="Times New Roman"/>
      <family val="1"/>
    </font>
    <font>
      <b/>
      <strike/>
      <sz val="12"/>
      <color indexed="40"/>
      <name val="Times New Roman"/>
      <family val="1"/>
    </font>
    <font>
      <sz val="12"/>
      <name val="Arial"/>
      <family val="2"/>
    </font>
    <font>
      <i/>
      <sz val="10"/>
      <name val="Arial"/>
      <family val="2"/>
    </font>
    <font>
      <sz val="10"/>
      <name val="Tahoma"/>
      <family val="2"/>
    </font>
    <font>
      <b/>
      <sz val="12"/>
      <color indexed="48"/>
      <name val="Times New Roman"/>
      <family val="1"/>
    </font>
    <font>
      <sz val="10"/>
      <color indexed="10"/>
      <name val="Arial"/>
      <family val="0"/>
    </font>
    <font>
      <sz val="12"/>
      <color indexed="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hair"/>
      <right style="hair"/>
      <top style="hair"/>
      <bottom style="hair"/>
    </border>
    <border>
      <left style="thin"/>
      <right style="medium"/>
      <top style="medium"/>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5">
    <xf numFmtId="0" fontId="0" fillId="0" borderId="0" xfId="0" applyAlignment="1">
      <alignment/>
    </xf>
    <xf numFmtId="0" fontId="0" fillId="0" borderId="10" xfId="0" applyBorder="1" applyAlignment="1">
      <alignment horizontal="center"/>
    </xf>
    <xf numFmtId="0" fontId="0" fillId="0" borderId="10" xfId="0" applyBorder="1" applyAlignment="1">
      <alignment/>
    </xf>
    <xf numFmtId="0" fontId="2" fillId="0" borderId="0" xfId="0" applyFont="1" applyAlignment="1">
      <alignment/>
    </xf>
    <xf numFmtId="0" fontId="0" fillId="0" borderId="0" xfId="0" applyBorder="1" applyAlignment="1">
      <alignment/>
    </xf>
    <xf numFmtId="0" fontId="2" fillId="0" borderId="11" xfId="0" applyFont="1" applyBorder="1" applyAlignment="1">
      <alignment horizontal="center" wrapText="1"/>
    </xf>
    <xf numFmtId="0" fontId="2" fillId="0" borderId="12" xfId="0" applyFont="1" applyBorder="1" applyAlignment="1">
      <alignment horizontal="center" wrapText="1"/>
    </xf>
    <xf numFmtId="0" fontId="0" fillId="0" borderId="13" xfId="0" applyBorder="1" applyAlignment="1">
      <alignment horizontal="center"/>
    </xf>
    <xf numFmtId="0" fontId="0" fillId="0" borderId="14" xfId="0" applyBorder="1" applyAlignment="1">
      <alignment/>
    </xf>
    <xf numFmtId="0" fontId="2" fillId="0" borderId="15" xfId="0" applyFont="1" applyBorder="1" applyAlignment="1">
      <alignment/>
    </xf>
    <xf numFmtId="0" fontId="2" fillId="0" borderId="16" xfId="0" applyFont="1" applyBorder="1" applyAlignment="1">
      <alignment/>
    </xf>
    <xf numFmtId="0" fontId="2" fillId="0" borderId="0" xfId="0" applyFont="1" applyBorder="1" applyAlignment="1">
      <alignment horizontal="center"/>
    </xf>
    <xf numFmtId="0" fontId="2" fillId="0" borderId="0" xfId="0" applyFont="1" applyBorder="1" applyAlignment="1">
      <alignment/>
    </xf>
    <xf numFmtId="0" fontId="0" fillId="0" borderId="13" xfId="0" applyFill="1" applyBorder="1" applyAlignment="1">
      <alignment horizontal="center"/>
    </xf>
    <xf numFmtId="0" fontId="2" fillId="0" borderId="17" xfId="0" applyFont="1" applyFill="1" applyBorder="1" applyAlignment="1">
      <alignment horizontal="center"/>
    </xf>
    <xf numFmtId="0" fontId="2" fillId="0" borderId="0" xfId="0" applyFont="1" applyFill="1" applyAlignment="1">
      <alignment/>
    </xf>
    <xf numFmtId="0" fontId="3" fillId="0" borderId="0" xfId="0" applyFont="1" applyFill="1" applyAlignment="1">
      <alignment horizontal="center"/>
    </xf>
    <xf numFmtId="0" fontId="0" fillId="0" borderId="0" xfId="0" applyFont="1" applyFill="1" applyAlignment="1">
      <alignment/>
    </xf>
    <xf numFmtId="0" fontId="4" fillId="0" borderId="0" xfId="0" applyFont="1" applyFill="1" applyAlignment="1">
      <alignment/>
    </xf>
    <xf numFmtId="3" fontId="0" fillId="0" borderId="0" xfId="0" applyNumberFormat="1" applyFont="1" applyFill="1" applyAlignment="1">
      <alignment/>
    </xf>
    <xf numFmtId="3" fontId="3" fillId="0" borderId="0" xfId="0" applyNumberFormat="1" applyFont="1" applyFill="1" applyAlignment="1">
      <alignment/>
    </xf>
    <xf numFmtId="3" fontId="2" fillId="0" borderId="18" xfId="0" applyNumberFormat="1" applyFont="1" applyFill="1" applyBorder="1" applyAlignment="1">
      <alignment horizontal="center" vertical="top" wrapText="1"/>
    </xf>
    <xf numFmtId="0" fontId="0" fillId="0" borderId="0" xfId="0" applyFont="1" applyFill="1" applyAlignment="1">
      <alignment horizontal="center" vertical="top"/>
    </xf>
    <xf numFmtId="4" fontId="5" fillId="0" borderId="0" xfId="0" applyNumberFormat="1" applyFont="1" applyFill="1" applyAlignment="1">
      <alignment horizontal="center" vertical="top"/>
    </xf>
    <xf numFmtId="0" fontId="5" fillId="0" borderId="0" xfId="0" applyFont="1" applyFill="1" applyAlignment="1">
      <alignment horizontal="center" vertical="top"/>
    </xf>
    <xf numFmtId="0" fontId="4" fillId="0" borderId="0" xfId="0" applyFont="1" applyFill="1" applyAlignment="1">
      <alignment horizontal="center" vertical="top"/>
    </xf>
    <xf numFmtId="3" fontId="0" fillId="0" borderId="18" xfId="0" applyNumberFormat="1" applyFont="1" applyFill="1" applyBorder="1" applyAlignment="1">
      <alignment/>
    </xf>
    <xf numFmtId="3" fontId="2" fillId="0" borderId="18" xfId="0" applyNumberFormat="1" applyFont="1" applyFill="1" applyBorder="1" applyAlignment="1">
      <alignment horizontal="center"/>
    </xf>
    <xf numFmtId="0" fontId="5" fillId="0" borderId="0" xfId="0" applyFont="1" applyFill="1" applyAlignment="1">
      <alignment/>
    </xf>
    <xf numFmtId="3" fontId="2" fillId="0" borderId="18" xfId="0" applyNumberFormat="1" applyFont="1" applyFill="1" applyBorder="1" applyAlignment="1">
      <alignment horizontal="right"/>
    </xf>
    <xf numFmtId="3" fontId="2" fillId="0" borderId="18" xfId="0" applyNumberFormat="1" applyFont="1" applyFill="1" applyBorder="1" applyAlignment="1">
      <alignment/>
    </xf>
    <xf numFmtId="4" fontId="2" fillId="0" borderId="18" xfId="0" applyNumberFormat="1" applyFont="1" applyFill="1" applyBorder="1" applyAlignment="1">
      <alignment/>
    </xf>
    <xf numFmtId="4" fontId="5" fillId="0" borderId="0" xfId="0" applyNumberFormat="1" applyFont="1" applyFill="1" applyAlignment="1">
      <alignment/>
    </xf>
    <xf numFmtId="3" fontId="0" fillId="0" borderId="18" xfId="0" applyNumberFormat="1" applyFont="1" applyFill="1" applyBorder="1" applyAlignment="1">
      <alignment horizontal="right"/>
    </xf>
    <xf numFmtId="4" fontId="0" fillId="0" borderId="18" xfId="0" applyNumberFormat="1" applyFont="1" applyFill="1" applyBorder="1" applyAlignment="1">
      <alignment/>
    </xf>
    <xf numFmtId="4" fontId="5" fillId="0" borderId="0" xfId="0" applyNumberFormat="1" applyFont="1" applyFill="1" applyAlignment="1">
      <alignment/>
    </xf>
    <xf numFmtId="0" fontId="5" fillId="0" borderId="0" xfId="0" applyFont="1" applyFill="1" applyAlignment="1">
      <alignment/>
    </xf>
    <xf numFmtId="3" fontId="0" fillId="0" borderId="18" xfId="0" applyNumberFormat="1" applyFont="1" applyFill="1" applyBorder="1" applyAlignment="1">
      <alignment horizontal="justify" vertical="center" wrapText="1"/>
    </xf>
    <xf numFmtId="0" fontId="0" fillId="0" borderId="18" xfId="0" applyFont="1" applyFill="1" applyBorder="1" applyAlignment="1">
      <alignment/>
    </xf>
    <xf numFmtId="3" fontId="0" fillId="0" borderId="18" xfId="0" applyNumberFormat="1" applyFont="1" applyFill="1" applyBorder="1" applyAlignment="1">
      <alignment horizontal="left" wrapText="1"/>
    </xf>
    <xf numFmtId="3" fontId="2" fillId="0" borderId="18" xfId="0" applyNumberFormat="1" applyFont="1" applyFill="1" applyBorder="1" applyAlignment="1">
      <alignment horizontal="right" vertical="center"/>
    </xf>
    <xf numFmtId="3" fontId="2" fillId="0" borderId="18" xfId="0" applyNumberFormat="1" applyFont="1" applyFill="1" applyBorder="1" applyAlignment="1">
      <alignment horizontal="left" wrapText="1"/>
    </xf>
    <xf numFmtId="3" fontId="0" fillId="0" borderId="18" xfId="0" applyNumberFormat="1" applyFont="1" applyFill="1" applyBorder="1" applyAlignment="1">
      <alignment horizontal="right" vertical="center"/>
    </xf>
    <xf numFmtId="3" fontId="2" fillId="0" borderId="18" xfId="0" applyNumberFormat="1" applyFont="1" applyFill="1" applyBorder="1" applyAlignment="1">
      <alignment horizontal="justify" wrapText="1"/>
    </xf>
    <xf numFmtId="3" fontId="2" fillId="0" borderId="18" xfId="0" applyNumberFormat="1" applyFont="1" applyFill="1" applyBorder="1" applyAlignment="1">
      <alignment horizontal="justify" vertical="center" wrapText="1"/>
    </xf>
    <xf numFmtId="3" fontId="2" fillId="0" borderId="18" xfId="0" applyNumberFormat="1" applyFont="1" applyFill="1" applyBorder="1" applyAlignment="1">
      <alignment horizontal="left" vertical="center" wrapText="1"/>
    </xf>
    <xf numFmtId="3" fontId="6" fillId="0" borderId="0" xfId="0" applyNumberFormat="1" applyFont="1" applyFill="1" applyBorder="1" applyAlignment="1">
      <alignment vertical="center"/>
    </xf>
    <xf numFmtId="3" fontId="0" fillId="0" borderId="0" xfId="0" applyNumberFormat="1" applyFont="1" applyFill="1" applyBorder="1" applyAlignment="1">
      <alignment/>
    </xf>
    <xf numFmtId="4" fontId="0" fillId="0" borderId="0" xfId="0" applyNumberFormat="1" applyFont="1" applyFill="1" applyBorder="1" applyAlignment="1">
      <alignment/>
    </xf>
    <xf numFmtId="0" fontId="4" fillId="0" borderId="0" xfId="0" applyFont="1" applyAlignment="1">
      <alignment/>
    </xf>
    <xf numFmtId="3" fontId="2" fillId="0" borderId="0" xfId="0" applyNumberFormat="1" applyFont="1" applyFill="1" applyBorder="1" applyAlignment="1">
      <alignment/>
    </xf>
    <xf numFmtId="0" fontId="2" fillId="0" borderId="0" xfId="0" applyFont="1" applyBorder="1" applyAlignment="1">
      <alignment horizontal="center" wrapText="1"/>
    </xf>
    <xf numFmtId="0" fontId="2" fillId="0" borderId="19" xfId="0" applyFont="1" applyFill="1" applyBorder="1" applyAlignment="1">
      <alignment horizontal="center" wrapText="1"/>
    </xf>
    <xf numFmtId="0" fontId="7" fillId="0" borderId="0" xfId="0" applyFont="1" applyAlignment="1">
      <alignment/>
    </xf>
    <xf numFmtId="0" fontId="7" fillId="0" borderId="0" xfId="0" applyFont="1" applyAlignment="1">
      <alignment horizontal="center"/>
    </xf>
    <xf numFmtId="0" fontId="8" fillId="0" borderId="0" xfId="0" applyFont="1" applyAlignment="1">
      <alignment/>
    </xf>
    <xf numFmtId="4" fontId="9" fillId="0" borderId="0" xfId="0" applyNumberFormat="1" applyFont="1" applyAlignment="1">
      <alignment/>
    </xf>
    <xf numFmtId="0" fontId="8" fillId="0" borderId="10" xfId="0" applyFont="1" applyBorder="1" applyAlignment="1">
      <alignment horizontal="center" vertical="center" wrapText="1"/>
    </xf>
    <xf numFmtId="0" fontId="8" fillId="0" borderId="10" xfId="0" applyFont="1" applyBorder="1" applyAlignment="1">
      <alignment horizontal="center" wrapText="1"/>
    </xf>
    <xf numFmtId="4" fontId="9" fillId="0" borderId="10" xfId="0" applyNumberFormat="1" applyFont="1" applyBorder="1" applyAlignment="1">
      <alignment horizontal="center" wrapText="1"/>
    </xf>
    <xf numFmtId="0" fontId="8" fillId="0" borderId="20" xfId="0" applyFont="1" applyBorder="1" applyAlignment="1">
      <alignment horizontal="center" vertical="center" wrapText="1"/>
    </xf>
    <xf numFmtId="0" fontId="7" fillId="0" borderId="10" xfId="0" applyFont="1" applyFill="1" applyBorder="1" applyAlignment="1">
      <alignment vertical="top" wrapText="1"/>
    </xf>
    <xf numFmtId="0" fontId="7" fillId="33" borderId="10" xfId="0" applyFont="1" applyFill="1" applyBorder="1" applyAlignment="1">
      <alignment horizontal="center" vertical="top" wrapText="1"/>
    </xf>
    <xf numFmtId="0" fontId="7" fillId="33" borderId="10" xfId="0" applyFont="1" applyFill="1" applyBorder="1" applyAlignment="1">
      <alignment vertical="top" wrapText="1"/>
    </xf>
    <xf numFmtId="4" fontId="9" fillId="0" borderId="10" xfId="0" applyNumberFormat="1" applyFont="1" applyBorder="1" applyAlignment="1">
      <alignment horizontal="right" wrapText="1"/>
    </xf>
    <xf numFmtId="0" fontId="7" fillId="0" borderId="20" xfId="0" applyFont="1" applyBorder="1" applyAlignment="1">
      <alignment/>
    </xf>
    <xf numFmtId="0" fontId="7" fillId="0" borderId="10" xfId="0" applyFont="1" applyBorder="1" applyAlignment="1">
      <alignment/>
    </xf>
    <xf numFmtId="4" fontId="7" fillId="0" borderId="10" xfId="0" applyNumberFormat="1" applyFont="1" applyBorder="1" applyAlignment="1">
      <alignment/>
    </xf>
    <xf numFmtId="4" fontId="9" fillId="0" borderId="10" xfId="0" applyNumberFormat="1" applyFont="1" applyBorder="1" applyAlignment="1">
      <alignment horizontal="right" vertical="top" wrapText="1"/>
    </xf>
    <xf numFmtId="4" fontId="9" fillId="0" borderId="10" xfId="0" applyNumberFormat="1" applyFont="1" applyFill="1" applyBorder="1" applyAlignment="1">
      <alignment horizontal="right" wrapText="1"/>
    </xf>
    <xf numFmtId="0" fontId="7" fillId="33" borderId="10" xfId="0" applyFont="1" applyFill="1" applyBorder="1" applyAlignment="1">
      <alignment horizontal="justify" vertical="top" wrapText="1"/>
    </xf>
    <xf numFmtId="0" fontId="10" fillId="33" borderId="10" xfId="0" applyFont="1" applyFill="1" applyBorder="1" applyAlignment="1">
      <alignment horizontal="center" vertical="top" wrapText="1"/>
    </xf>
    <xf numFmtId="0" fontId="10" fillId="33" borderId="10" xfId="0" applyFont="1" applyFill="1" applyBorder="1" applyAlignment="1">
      <alignment vertical="top" wrapText="1"/>
    </xf>
    <xf numFmtId="0" fontId="10" fillId="0" borderId="20" xfId="0" applyFont="1" applyBorder="1" applyAlignment="1">
      <alignment/>
    </xf>
    <xf numFmtId="0" fontId="10" fillId="0" borderId="10" xfId="0" applyFont="1" applyBorder="1" applyAlignment="1">
      <alignment/>
    </xf>
    <xf numFmtId="0" fontId="10" fillId="0" borderId="0" xfId="0" applyFont="1" applyAlignment="1">
      <alignment/>
    </xf>
    <xf numFmtId="0" fontId="7" fillId="34" borderId="10" xfId="0" applyFont="1" applyFill="1" applyBorder="1" applyAlignment="1">
      <alignment horizontal="center" vertical="top" wrapText="1"/>
    </xf>
    <xf numFmtId="0" fontId="7" fillId="34" borderId="10" xfId="0" applyFont="1" applyFill="1" applyBorder="1" applyAlignment="1">
      <alignment vertical="top" wrapText="1"/>
    </xf>
    <xf numFmtId="0" fontId="7" fillId="34" borderId="10" xfId="0" applyFont="1" applyFill="1" applyBorder="1" applyAlignment="1">
      <alignment horizontal="left" vertical="center" wrapText="1"/>
    </xf>
    <xf numFmtId="0" fontId="10" fillId="34" borderId="10" xfId="0" applyFont="1" applyFill="1" applyBorder="1" applyAlignment="1">
      <alignment horizontal="center" vertical="top" wrapText="1"/>
    </xf>
    <xf numFmtId="0" fontId="7" fillId="34" borderId="21" xfId="0" applyFont="1" applyFill="1" applyBorder="1" applyAlignment="1">
      <alignment horizontal="center" vertical="top" wrapText="1"/>
    </xf>
    <xf numFmtId="0" fontId="7" fillId="34" borderId="21" xfId="0" applyFont="1" applyFill="1" applyBorder="1" applyAlignment="1">
      <alignment vertical="top" wrapText="1"/>
    </xf>
    <xf numFmtId="4" fontId="9" fillId="0" borderId="21" xfId="0" applyNumberFormat="1" applyFont="1" applyBorder="1" applyAlignment="1">
      <alignment horizontal="right" vertical="top" wrapText="1"/>
    </xf>
    <xf numFmtId="0" fontId="10" fillId="34" borderId="10" xfId="0" applyFont="1" applyFill="1" applyBorder="1" applyAlignment="1">
      <alignment vertical="top" wrapText="1"/>
    </xf>
    <xf numFmtId="0" fontId="7" fillId="35" borderId="10" xfId="0" applyFont="1" applyFill="1" applyBorder="1" applyAlignment="1">
      <alignment horizontal="center"/>
    </xf>
    <xf numFmtId="0" fontId="7" fillId="35" borderId="10" xfId="0" applyFont="1" applyFill="1" applyBorder="1" applyAlignment="1">
      <alignment vertical="top" wrapText="1"/>
    </xf>
    <xf numFmtId="0" fontId="7" fillId="35" borderId="10" xfId="0" applyFont="1" applyFill="1" applyBorder="1" applyAlignment="1">
      <alignment/>
    </xf>
    <xf numFmtId="4" fontId="9" fillId="0" borderId="10" xfId="0" applyNumberFormat="1" applyFont="1" applyBorder="1" applyAlignment="1">
      <alignment/>
    </xf>
    <xf numFmtId="0" fontId="7" fillId="35" borderId="10" xfId="0" applyFont="1" applyFill="1" applyBorder="1" applyAlignment="1">
      <alignment horizontal="justify" vertical="top" wrapText="1"/>
    </xf>
    <xf numFmtId="0" fontId="8" fillId="0" borderId="10" xfId="0" applyFont="1" applyBorder="1" applyAlignment="1">
      <alignment/>
    </xf>
    <xf numFmtId="4" fontId="8" fillId="0" borderId="10" xfId="0" applyNumberFormat="1" applyFont="1" applyBorder="1" applyAlignment="1">
      <alignment/>
    </xf>
    <xf numFmtId="3" fontId="12" fillId="0" borderId="0" xfId="0" applyNumberFormat="1" applyFont="1" applyBorder="1" applyAlignment="1">
      <alignment/>
    </xf>
    <xf numFmtId="3" fontId="12" fillId="0" borderId="0" xfId="0" applyNumberFormat="1" applyFont="1" applyAlignment="1">
      <alignment/>
    </xf>
    <xf numFmtId="3" fontId="0" fillId="0" borderId="0" xfId="0" applyNumberFormat="1" applyFont="1" applyAlignment="1">
      <alignment/>
    </xf>
    <xf numFmtId="3" fontId="0" fillId="0" borderId="0" xfId="0" applyNumberFormat="1" applyFont="1" applyFill="1" applyAlignment="1" applyProtection="1">
      <alignment vertical="center"/>
      <protection locked="0"/>
    </xf>
    <xf numFmtId="3" fontId="0" fillId="0" borderId="0" xfId="0" applyNumberFormat="1" applyFont="1" applyBorder="1" applyAlignment="1">
      <alignment/>
    </xf>
    <xf numFmtId="3" fontId="2" fillId="0" borderId="0" xfId="0" applyNumberFormat="1" applyFont="1" applyAlignment="1">
      <alignment/>
    </xf>
    <xf numFmtId="3"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3" fontId="0" fillId="0" borderId="10" xfId="0" applyNumberFormat="1" applyFont="1" applyBorder="1" applyAlignment="1">
      <alignment horizontal="center"/>
    </xf>
    <xf numFmtId="3" fontId="0" fillId="0" borderId="0" xfId="0" applyNumberFormat="1" applyFont="1" applyAlignment="1">
      <alignment horizontal="center"/>
    </xf>
    <xf numFmtId="3" fontId="0" fillId="0" borderId="10" xfId="0" applyNumberFormat="1" applyFont="1" applyBorder="1" applyAlignment="1">
      <alignment/>
    </xf>
    <xf numFmtId="3" fontId="13" fillId="0" borderId="0" xfId="0" applyNumberFormat="1" applyFont="1" applyBorder="1" applyAlignment="1">
      <alignment horizontal="center"/>
    </xf>
    <xf numFmtId="3" fontId="0" fillId="0" borderId="0" xfId="0" applyNumberFormat="1" applyFont="1" applyBorder="1" applyAlignment="1">
      <alignment horizontal="center"/>
    </xf>
    <xf numFmtId="3" fontId="0" fillId="0" borderId="0" xfId="0" applyNumberFormat="1" applyFont="1" applyBorder="1" applyAlignment="1">
      <alignment/>
    </xf>
    <xf numFmtId="3" fontId="0" fillId="0" borderId="0" xfId="0" applyNumberFormat="1" applyFont="1" applyAlignment="1">
      <alignment/>
    </xf>
    <xf numFmtId="0" fontId="0" fillId="0" borderId="0" xfId="0" applyFont="1" applyAlignment="1">
      <alignment/>
    </xf>
    <xf numFmtId="3" fontId="14" fillId="0" borderId="0" xfId="0" applyNumberFormat="1" applyFont="1" applyBorder="1" applyAlignment="1">
      <alignment/>
    </xf>
    <xf numFmtId="3" fontId="14" fillId="0" borderId="0" xfId="0" applyNumberFormat="1" applyFont="1" applyAlignment="1">
      <alignment/>
    </xf>
    <xf numFmtId="3" fontId="2" fillId="0" borderId="0" xfId="0" applyNumberFormat="1" applyFont="1" applyFill="1" applyAlignment="1" applyProtection="1">
      <alignment vertical="center"/>
      <protection locked="0"/>
    </xf>
    <xf numFmtId="4" fontId="15" fillId="0" borderId="10" xfId="0" applyNumberFormat="1" applyFont="1" applyBorder="1" applyAlignment="1">
      <alignment horizontal="right" wrapText="1"/>
    </xf>
    <xf numFmtId="4" fontId="9" fillId="0" borderId="10" xfId="0" applyNumberFormat="1" applyFont="1" applyFill="1" applyBorder="1" applyAlignment="1">
      <alignment/>
    </xf>
    <xf numFmtId="0" fontId="7" fillId="0" borderId="10" xfId="0" applyFont="1" applyFill="1" applyBorder="1" applyAlignment="1">
      <alignment/>
    </xf>
    <xf numFmtId="0" fontId="7" fillId="35" borderId="10" xfId="0" applyFont="1" applyFill="1" applyBorder="1" applyAlignment="1">
      <alignment wrapText="1"/>
    </xf>
    <xf numFmtId="0" fontId="7" fillId="35" borderId="10" xfId="0" applyNumberFormat="1" applyFont="1" applyFill="1" applyBorder="1" applyAlignment="1">
      <alignment wrapText="1"/>
    </xf>
    <xf numFmtId="3" fontId="14" fillId="0" borderId="0" xfId="0" applyNumberFormat="1" applyFont="1" applyBorder="1" applyAlignment="1">
      <alignment horizontal="right"/>
    </xf>
    <xf numFmtId="4" fontId="9" fillId="0" borderId="22" xfId="0" applyNumberFormat="1" applyFont="1" applyFill="1" applyBorder="1" applyAlignment="1">
      <alignment/>
    </xf>
    <xf numFmtId="0" fontId="12" fillId="0" borderId="0" xfId="0" applyFont="1" applyAlignment="1">
      <alignment/>
    </xf>
    <xf numFmtId="3" fontId="12" fillId="0" borderId="0" xfId="0" applyNumberFormat="1" applyFont="1" applyAlignment="1">
      <alignment/>
    </xf>
    <xf numFmtId="0" fontId="2" fillId="0" borderId="19" xfId="0" applyFont="1" applyBorder="1" applyAlignment="1">
      <alignment horizontal="center" wrapText="1"/>
    </xf>
    <xf numFmtId="0" fontId="0" fillId="0" borderId="17" xfId="0" applyBorder="1" applyAlignment="1">
      <alignment horizontal="center"/>
    </xf>
    <xf numFmtId="0" fontId="0" fillId="0" borderId="15" xfId="0" applyBorder="1" applyAlignment="1">
      <alignment horizontal="center"/>
    </xf>
    <xf numFmtId="0" fontId="0" fillId="0" borderId="16" xfId="0" applyBorder="1" applyAlignment="1">
      <alignment/>
    </xf>
    <xf numFmtId="0" fontId="7" fillId="35" borderId="10" xfId="0" applyNumberFormat="1" applyFont="1" applyFill="1" applyBorder="1" applyAlignment="1">
      <alignment vertical="top" wrapText="1"/>
    </xf>
    <xf numFmtId="0" fontId="10" fillId="36" borderId="10" xfId="0" applyFont="1" applyFill="1" applyBorder="1" applyAlignment="1">
      <alignment horizontal="center"/>
    </xf>
    <xf numFmtId="0" fontId="8" fillId="0" borderId="0" xfId="0" applyFont="1" applyBorder="1" applyAlignment="1">
      <alignment horizontal="right"/>
    </xf>
    <xf numFmtId="4" fontId="9" fillId="0" borderId="0" xfId="0" applyNumberFormat="1" applyFont="1" applyBorder="1" applyAlignment="1">
      <alignment/>
    </xf>
    <xf numFmtId="0" fontId="8" fillId="0" borderId="0" xfId="0" applyFont="1" applyBorder="1" applyAlignment="1">
      <alignment/>
    </xf>
    <xf numFmtId="4" fontId="8" fillId="0" borderId="0" xfId="0" applyNumberFormat="1" applyFont="1" applyBorder="1" applyAlignment="1">
      <alignment/>
    </xf>
    <xf numFmtId="0" fontId="8" fillId="0" borderId="0" xfId="0" applyFont="1" applyAlignment="1">
      <alignment horizontal="left" vertical="center" wrapText="1"/>
    </xf>
    <xf numFmtId="0" fontId="0" fillId="0" borderId="0" xfId="0" applyAlignment="1">
      <alignment horizontal="left" vertical="center" wrapText="1"/>
    </xf>
    <xf numFmtId="0" fontId="8" fillId="0" borderId="0" xfId="0" applyFont="1" applyAlignment="1">
      <alignment horizontal="left" vertical="center" wrapText="1"/>
    </xf>
    <xf numFmtId="0" fontId="0" fillId="0" borderId="0" xfId="0" applyAlignment="1">
      <alignment horizontal="left" vertical="center" wrapText="1"/>
    </xf>
    <xf numFmtId="0" fontId="9" fillId="0" borderId="0" xfId="0" applyFont="1" applyAlignment="1">
      <alignment horizontal="left"/>
    </xf>
    <xf numFmtId="0" fontId="8"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8" fillId="0" borderId="20" xfId="0" applyFont="1" applyBorder="1" applyAlignment="1">
      <alignment horizontal="right"/>
    </xf>
    <xf numFmtId="0" fontId="8" fillId="0" borderId="23" xfId="0" applyFont="1" applyBorder="1" applyAlignment="1">
      <alignment horizontal="right"/>
    </xf>
    <xf numFmtId="0" fontId="8" fillId="0" borderId="22" xfId="0" applyFont="1" applyBorder="1" applyAlignment="1">
      <alignment horizontal="right"/>
    </xf>
    <xf numFmtId="3" fontId="12" fillId="0" borderId="0" xfId="0" applyNumberFormat="1" applyFont="1" applyBorder="1" applyAlignment="1">
      <alignment horizontal="left" vertical="center" wrapText="1"/>
    </xf>
    <xf numFmtId="0" fontId="12" fillId="0" borderId="0" xfId="0" applyFont="1" applyAlignment="1">
      <alignment horizontal="left" vertical="center" wrapText="1"/>
    </xf>
    <xf numFmtId="0" fontId="0" fillId="0" borderId="0" xfId="0" applyBorder="1" applyAlignment="1">
      <alignment horizontal="center" vertical="center"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0" fillId="0" borderId="10" xfId="0" applyBorder="1" applyAlignment="1">
      <alignment horizontal="center" vertical="center" wrapText="1"/>
    </xf>
    <xf numFmtId="3" fontId="2" fillId="0" borderId="21" xfId="0" applyNumberFormat="1" applyFont="1" applyBorder="1" applyAlignment="1">
      <alignment horizontal="center" vertical="center" wrapText="1"/>
    </xf>
    <xf numFmtId="3" fontId="2" fillId="0" borderId="24" xfId="0" applyNumberFormat="1" applyFont="1" applyBorder="1" applyAlignment="1">
      <alignment horizontal="center" vertical="center" wrapText="1"/>
    </xf>
    <xf numFmtId="3" fontId="0" fillId="0" borderId="0" xfId="0" applyNumberFormat="1" applyFont="1" applyBorder="1" applyAlignment="1">
      <alignment horizontal="left"/>
    </xf>
    <xf numFmtId="3" fontId="13" fillId="0" borderId="0" xfId="0" applyNumberFormat="1" applyFont="1" applyBorder="1" applyAlignment="1">
      <alignment horizontal="left"/>
    </xf>
    <xf numFmtId="0" fontId="2" fillId="0" borderId="0" xfId="0" applyFont="1" applyAlignment="1">
      <alignment horizontal="left" vertical="center" wrapText="1"/>
    </xf>
    <xf numFmtId="0" fontId="2" fillId="0" borderId="0" xfId="0" applyFont="1" applyAlignment="1">
      <alignment horizontal="center" vertical="center" wrapText="1"/>
    </xf>
    <xf numFmtId="3" fontId="2" fillId="0" borderId="0" xfId="0" applyNumberFormat="1" applyFont="1" applyAlignment="1">
      <alignment horizontal="center"/>
    </xf>
    <xf numFmtId="3" fontId="2" fillId="0" borderId="10" xfId="0" applyNumberFormat="1" applyFont="1" applyBorder="1" applyAlignment="1">
      <alignment horizontal="center" vertical="center" wrapText="1"/>
    </xf>
    <xf numFmtId="1" fontId="2" fillId="0" borderId="10" xfId="0" applyNumberFormat="1" applyFont="1" applyBorder="1" applyAlignment="1">
      <alignment horizontal="center"/>
    </xf>
    <xf numFmtId="3" fontId="2" fillId="0" borderId="10" xfId="0" applyNumberFormat="1" applyFont="1" applyBorder="1" applyAlignment="1">
      <alignment horizontal="center"/>
    </xf>
    <xf numFmtId="0" fontId="0" fillId="0" borderId="0" xfId="0" applyAlignment="1">
      <alignment wrapText="1"/>
    </xf>
    <xf numFmtId="0" fontId="2" fillId="0" borderId="0" xfId="0" applyFont="1" applyFill="1" applyBorder="1" applyAlignment="1">
      <alignment wrapText="1"/>
    </xf>
    <xf numFmtId="0" fontId="2" fillId="0" borderId="0" xfId="0" applyFont="1" applyAlignment="1">
      <alignment horizontal="center" wrapText="1"/>
    </xf>
    <xf numFmtId="0" fontId="2" fillId="0" borderId="0" xfId="0" applyFont="1" applyBorder="1" applyAlignment="1">
      <alignment horizontal="center" wrapText="1"/>
    </xf>
    <xf numFmtId="0" fontId="2" fillId="33" borderId="0" xfId="0" applyFont="1" applyFill="1" applyAlignment="1">
      <alignment horizontal="left"/>
    </xf>
    <xf numFmtId="3" fontId="2" fillId="0" borderId="0" xfId="0" applyNumberFormat="1" applyFont="1" applyFill="1" applyBorder="1" applyAlignment="1">
      <alignment horizontal="center" vertical="center" wrapText="1"/>
    </xf>
    <xf numFmtId="49" fontId="2" fillId="0"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lanificare\Date\`````DATE\2015\2015_executie%20spitale\01_CAS%20Iasi_exec31ian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ENTRALIZATOR"/>
      <sheetName val="IS01_da"/>
      <sheetName val="IS02_da"/>
      <sheetName val="IS03_da"/>
      <sheetName val="IS04_da"/>
      <sheetName val="IS05_da"/>
      <sheetName val="IS06_da"/>
      <sheetName val="IS07_da"/>
      <sheetName val="IS08_da"/>
      <sheetName val="IS09_da"/>
      <sheetName val="IS11_da"/>
      <sheetName val="IS12_da"/>
      <sheetName val="IS13_da"/>
      <sheetName val="IS14_da"/>
      <sheetName val="IS15_da"/>
      <sheetName val="IS21_da"/>
      <sheetName val="IS23_DELENI_da"/>
      <sheetName val="IS28_da"/>
      <sheetName val="IS29_da"/>
      <sheetName val="IS30_da"/>
      <sheetName val="IS31_da"/>
      <sheetName val="IS32_da"/>
      <sheetName val="IS33_da"/>
      <sheetName val="IS34_da"/>
      <sheetName val="IS35_da"/>
      <sheetName val="IS36_da"/>
      <sheetName val="IS37_da"/>
      <sheetName val="IS38_da"/>
      <sheetName val="IS39_da"/>
      <sheetName val="IS40_da"/>
      <sheetName val="IS41_da"/>
      <sheetName val="IS42_Euromedic_da"/>
      <sheetName val="IS43_da"/>
      <sheetName val="T_06_da"/>
      <sheetName val="T_14_da"/>
    </sheetNames>
    <sheetDataSet>
      <sheetData sheetId="0">
        <row r="12">
          <cell r="H12">
            <v>15505.810000000001</v>
          </cell>
        </row>
        <row r="13">
          <cell r="H13">
            <v>0</v>
          </cell>
        </row>
        <row r="14">
          <cell r="H14">
            <v>4.36</v>
          </cell>
        </row>
        <row r="15">
          <cell r="H15">
            <v>572.26</v>
          </cell>
        </row>
        <row r="16">
          <cell r="H16">
            <v>2760.35</v>
          </cell>
        </row>
        <row r="17">
          <cell r="H17">
            <v>2002.46</v>
          </cell>
        </row>
        <row r="18">
          <cell r="H18">
            <v>10.74</v>
          </cell>
        </row>
        <row r="19">
          <cell r="H19">
            <v>0</v>
          </cell>
        </row>
        <row r="20">
          <cell r="H20">
            <v>0</v>
          </cell>
        </row>
        <row r="21">
          <cell r="H21">
            <v>248.7</v>
          </cell>
        </row>
        <row r="22">
          <cell r="H22">
            <v>875.7699999999998</v>
          </cell>
        </row>
        <row r="23">
          <cell r="H23">
            <v>12.1</v>
          </cell>
        </row>
        <row r="24">
          <cell r="H24">
            <v>0.172</v>
          </cell>
        </row>
        <row r="25">
          <cell r="H25">
            <v>0</v>
          </cell>
        </row>
        <row r="26">
          <cell r="H26">
            <v>0</v>
          </cell>
        </row>
        <row r="27">
          <cell r="H27">
            <v>0</v>
          </cell>
        </row>
        <row r="28">
          <cell r="H28">
            <v>76.13000000000002</v>
          </cell>
        </row>
        <row r="30">
          <cell r="H30">
            <v>1195.89</v>
          </cell>
        </row>
        <row r="31">
          <cell r="H31">
            <v>0</v>
          </cell>
        </row>
        <row r="32">
          <cell r="H32">
            <v>0</v>
          </cell>
        </row>
        <row r="33">
          <cell r="H33">
            <v>0</v>
          </cell>
        </row>
        <row r="35">
          <cell r="H35">
            <v>3632.4487999999997</v>
          </cell>
        </row>
        <row r="36">
          <cell r="H36">
            <v>109.88799999999999</v>
          </cell>
        </row>
        <row r="37">
          <cell r="H37">
            <v>1151.7471999999998</v>
          </cell>
        </row>
        <row r="38">
          <cell r="H38">
            <v>60.971904</v>
          </cell>
        </row>
        <row r="39">
          <cell r="H39">
            <v>0</v>
          </cell>
        </row>
        <row r="40">
          <cell r="H40">
            <v>124.48580000000001</v>
          </cell>
        </row>
        <row r="41">
          <cell r="H41">
            <v>2.494</v>
          </cell>
        </row>
        <row r="44">
          <cell r="H44">
            <v>67.09</v>
          </cell>
        </row>
        <row r="45">
          <cell r="H45">
            <v>194.62</v>
          </cell>
        </row>
        <row r="46">
          <cell r="H46">
            <v>2337.4899999999993</v>
          </cell>
        </row>
        <row r="47">
          <cell r="H47">
            <v>534.37</v>
          </cell>
        </row>
        <row r="48">
          <cell r="H48">
            <v>48.29</v>
          </cell>
        </row>
        <row r="49">
          <cell r="H49">
            <v>141.75</v>
          </cell>
        </row>
        <row r="50">
          <cell r="H50">
            <v>8.39</v>
          </cell>
        </row>
        <row r="51">
          <cell r="H51">
            <v>127.80000000000003</v>
          </cell>
        </row>
        <row r="52">
          <cell r="H52">
            <v>1274.6199999999997</v>
          </cell>
        </row>
        <row r="53">
          <cell r="H53">
            <v>1532.6799999999998</v>
          </cell>
        </row>
        <row r="54">
          <cell r="H54">
            <v>184.07999999999998</v>
          </cell>
        </row>
        <row r="56">
          <cell r="H56">
            <v>772.23</v>
          </cell>
        </row>
        <row r="57">
          <cell r="H57">
            <v>0</v>
          </cell>
        </row>
        <row r="59">
          <cell r="H59">
            <v>4207.975</v>
          </cell>
        </row>
        <row r="60">
          <cell r="H60">
            <v>2368.49</v>
          </cell>
        </row>
        <row r="61">
          <cell r="H61">
            <v>1155.9599999999996</v>
          </cell>
        </row>
        <row r="62">
          <cell r="H62">
            <v>136.81999999999996</v>
          </cell>
        </row>
        <row r="64">
          <cell r="H64">
            <v>26.519999999999996</v>
          </cell>
        </row>
        <row r="65">
          <cell r="H65">
            <v>57.12</v>
          </cell>
        </row>
        <row r="66">
          <cell r="H66">
            <v>261.57</v>
          </cell>
        </row>
        <row r="68">
          <cell r="H68">
            <v>16.89</v>
          </cell>
        </row>
        <row r="69">
          <cell r="H69">
            <v>0</v>
          </cell>
        </row>
        <row r="70">
          <cell r="H70">
            <v>109.11999999999999</v>
          </cell>
        </row>
        <row r="71">
          <cell r="H71">
            <v>0</v>
          </cell>
        </row>
        <row r="72">
          <cell r="H72">
            <v>2.54</v>
          </cell>
        </row>
        <row r="73">
          <cell r="H73">
            <v>11.100000000000001</v>
          </cell>
        </row>
        <row r="74">
          <cell r="H74">
            <v>12.8</v>
          </cell>
        </row>
        <row r="75">
          <cell r="H75">
            <v>13.47</v>
          </cell>
        </row>
        <row r="76">
          <cell r="H76">
            <v>0.2</v>
          </cell>
        </row>
        <row r="77">
          <cell r="H77">
            <v>0</v>
          </cell>
        </row>
        <row r="98">
          <cell r="H98">
            <v>12.37</v>
          </cell>
        </row>
        <row r="99">
          <cell r="H99">
            <v>33.88</v>
          </cell>
        </row>
        <row r="100">
          <cell r="H100">
            <v>706.1800000000001</v>
          </cell>
        </row>
        <row r="101">
          <cell r="H101">
            <v>0</v>
          </cell>
        </row>
        <row r="102">
          <cell r="H102">
            <v>197.84000000000003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385"/>
  <sheetViews>
    <sheetView zoomScalePageLayoutView="0" workbookViewId="0" topLeftCell="A366">
      <selection activeCell="D21" sqref="D21"/>
    </sheetView>
  </sheetViews>
  <sheetFormatPr defaultColWidth="9.140625" defaultRowHeight="12.75"/>
  <cols>
    <col min="1" max="1" width="9.140625" style="53" customWidth="1"/>
    <col min="2" max="2" width="9.57421875" style="54" bestFit="1" customWidth="1"/>
    <col min="3" max="4" width="47.421875" style="53" customWidth="1"/>
    <col min="5" max="5" width="15.57421875" style="56" customWidth="1"/>
    <col min="6" max="7" width="11.28125" style="53" customWidth="1"/>
    <col min="8" max="8" width="13.140625" style="53" customWidth="1"/>
    <col min="9" max="16384" width="9.140625" style="53" customWidth="1"/>
  </cols>
  <sheetData>
    <row r="1" ht="15.75">
      <c r="C1" s="55"/>
    </row>
    <row r="3" spans="1:8" ht="15.75" customHeight="1">
      <c r="A3" s="134" t="s">
        <v>439</v>
      </c>
      <c r="B3" s="134"/>
      <c r="C3" s="134"/>
      <c r="D3" s="134"/>
      <c r="E3" s="134"/>
      <c r="F3" s="135"/>
      <c r="G3" s="136"/>
      <c r="H3" s="136"/>
    </row>
    <row r="5" spans="1:8" s="55" customFormat="1" ht="62.25" customHeight="1">
      <c r="A5" s="57" t="s">
        <v>693</v>
      </c>
      <c r="B5" s="57" t="s">
        <v>594</v>
      </c>
      <c r="C5" s="58" t="s">
        <v>812</v>
      </c>
      <c r="D5" s="57" t="s">
        <v>813</v>
      </c>
      <c r="E5" s="59" t="s">
        <v>440</v>
      </c>
      <c r="F5" s="60" t="s">
        <v>441</v>
      </c>
      <c r="G5" s="57" t="s">
        <v>814</v>
      </c>
      <c r="H5" s="57" t="s">
        <v>815</v>
      </c>
    </row>
    <row r="6" spans="1:8" ht="15.75">
      <c r="A6" s="61">
        <v>1</v>
      </c>
      <c r="B6" s="62" t="s">
        <v>816</v>
      </c>
      <c r="C6" s="63" t="s">
        <v>817</v>
      </c>
      <c r="D6" s="63"/>
      <c r="E6" s="64">
        <v>304.46</v>
      </c>
      <c r="F6" s="65"/>
      <c r="G6" s="66"/>
      <c r="H6" s="67">
        <f>F6*G6</f>
        <v>0</v>
      </c>
    </row>
    <row r="7" spans="1:8" ht="15.75">
      <c r="A7" s="61">
        <v>2</v>
      </c>
      <c r="B7" s="62" t="s">
        <v>818</v>
      </c>
      <c r="C7" s="63" t="s">
        <v>819</v>
      </c>
      <c r="D7" s="63"/>
      <c r="E7" s="64">
        <v>241.74</v>
      </c>
      <c r="F7" s="65"/>
      <c r="G7" s="66"/>
      <c r="H7" s="67">
        <f aca="true" t="shared" si="0" ref="H7:H70">F7*G7</f>
        <v>0</v>
      </c>
    </row>
    <row r="8" spans="1:8" ht="15.75">
      <c r="A8" s="61">
        <v>3</v>
      </c>
      <c r="B8" s="62" t="s">
        <v>820</v>
      </c>
      <c r="C8" s="63" t="s">
        <v>821</v>
      </c>
      <c r="D8" s="63"/>
      <c r="E8" s="64">
        <v>255.4</v>
      </c>
      <c r="F8" s="65"/>
      <c r="G8" s="66"/>
      <c r="H8" s="67">
        <f t="shared" si="0"/>
        <v>0</v>
      </c>
    </row>
    <row r="9" spans="1:8" ht="15.75">
      <c r="A9" s="61">
        <v>4</v>
      </c>
      <c r="B9" s="62" t="s">
        <v>822</v>
      </c>
      <c r="C9" s="63" t="s">
        <v>823</v>
      </c>
      <c r="D9" s="63"/>
      <c r="E9" s="68">
        <v>304.46</v>
      </c>
      <c r="F9" s="65"/>
      <c r="G9" s="66"/>
      <c r="H9" s="67">
        <f t="shared" si="0"/>
        <v>0</v>
      </c>
    </row>
    <row r="10" spans="1:8" ht="31.5">
      <c r="A10" s="61">
        <v>5</v>
      </c>
      <c r="B10" s="62" t="s">
        <v>824</v>
      </c>
      <c r="C10" s="63" t="s">
        <v>825</v>
      </c>
      <c r="D10" s="63"/>
      <c r="E10" s="69">
        <v>225.87</v>
      </c>
      <c r="F10" s="65"/>
      <c r="G10" s="66"/>
      <c r="H10" s="67">
        <f t="shared" si="0"/>
        <v>0</v>
      </c>
    </row>
    <row r="11" spans="1:8" ht="31.5">
      <c r="A11" s="61">
        <v>6</v>
      </c>
      <c r="B11" s="62" t="s">
        <v>826</v>
      </c>
      <c r="C11" s="63" t="s">
        <v>827</v>
      </c>
      <c r="D11" s="63"/>
      <c r="E11" s="68">
        <v>335.03</v>
      </c>
      <c r="F11" s="65"/>
      <c r="G11" s="66"/>
      <c r="H11" s="67">
        <f t="shared" si="0"/>
        <v>0</v>
      </c>
    </row>
    <row r="12" spans="1:8" ht="15.75">
      <c r="A12" s="61">
        <v>7</v>
      </c>
      <c r="B12" s="62" t="s">
        <v>828</v>
      </c>
      <c r="C12" s="63" t="s">
        <v>829</v>
      </c>
      <c r="D12" s="63"/>
      <c r="E12" s="68">
        <v>532.02</v>
      </c>
      <c r="F12" s="65"/>
      <c r="G12" s="66"/>
      <c r="H12" s="67">
        <f t="shared" si="0"/>
        <v>0</v>
      </c>
    </row>
    <row r="13" spans="1:8" ht="15.75">
      <c r="A13" s="61">
        <v>8</v>
      </c>
      <c r="B13" s="62" t="s">
        <v>830</v>
      </c>
      <c r="C13" s="63" t="s">
        <v>831</v>
      </c>
      <c r="D13" s="63"/>
      <c r="E13" s="68">
        <v>340.34</v>
      </c>
      <c r="F13" s="65"/>
      <c r="G13" s="66"/>
      <c r="H13" s="67">
        <f t="shared" si="0"/>
        <v>0</v>
      </c>
    </row>
    <row r="14" spans="1:8" ht="15.75">
      <c r="A14" s="61">
        <v>9</v>
      </c>
      <c r="B14" s="62" t="s">
        <v>832</v>
      </c>
      <c r="C14" s="70" t="s">
        <v>833</v>
      </c>
      <c r="D14" s="70"/>
      <c r="E14" s="68">
        <v>340.34</v>
      </c>
      <c r="F14" s="65"/>
      <c r="G14" s="66"/>
      <c r="H14" s="67">
        <f t="shared" si="0"/>
        <v>0</v>
      </c>
    </row>
    <row r="15" spans="1:8" ht="15.75">
      <c r="A15" s="61">
        <v>10</v>
      </c>
      <c r="B15" s="62" t="s">
        <v>834</v>
      </c>
      <c r="C15" s="63" t="s">
        <v>835</v>
      </c>
      <c r="D15" s="63"/>
      <c r="E15" s="68">
        <v>316.99</v>
      </c>
      <c r="F15" s="65"/>
      <c r="G15" s="66"/>
      <c r="H15" s="67">
        <f t="shared" si="0"/>
        <v>0</v>
      </c>
    </row>
    <row r="16" spans="1:8" ht="15.75">
      <c r="A16" s="61">
        <v>11</v>
      </c>
      <c r="B16" s="62" t="s">
        <v>836</v>
      </c>
      <c r="C16" s="63" t="s">
        <v>837</v>
      </c>
      <c r="D16" s="63"/>
      <c r="E16" s="68">
        <v>303.12</v>
      </c>
      <c r="F16" s="65"/>
      <c r="G16" s="66"/>
      <c r="H16" s="67">
        <f t="shared" si="0"/>
        <v>0</v>
      </c>
    </row>
    <row r="17" spans="1:8" s="75" customFormat="1" ht="31.5">
      <c r="A17" s="61">
        <v>12</v>
      </c>
      <c r="B17" s="71" t="s">
        <v>838</v>
      </c>
      <c r="C17" s="72" t="s">
        <v>839</v>
      </c>
      <c r="D17" s="72"/>
      <c r="E17" s="68">
        <v>378.9</v>
      </c>
      <c r="F17" s="73"/>
      <c r="G17" s="74"/>
      <c r="H17" s="67">
        <f t="shared" si="0"/>
        <v>0</v>
      </c>
    </row>
    <row r="18" spans="1:8" ht="15.75">
      <c r="A18" s="61">
        <v>13</v>
      </c>
      <c r="B18" s="62" t="s">
        <v>840</v>
      </c>
      <c r="C18" s="63" t="s">
        <v>841</v>
      </c>
      <c r="D18" s="63"/>
      <c r="E18" s="68">
        <v>341.86</v>
      </c>
      <c r="F18" s="65"/>
      <c r="G18" s="66"/>
      <c r="H18" s="67">
        <f t="shared" si="0"/>
        <v>0</v>
      </c>
    </row>
    <row r="19" spans="1:8" ht="31.5">
      <c r="A19" s="61">
        <v>14</v>
      </c>
      <c r="B19" s="71" t="s">
        <v>597</v>
      </c>
      <c r="C19" s="72" t="s">
        <v>842</v>
      </c>
      <c r="D19" s="72"/>
      <c r="E19" s="68">
        <v>427.32</v>
      </c>
      <c r="F19" s="65"/>
      <c r="G19" s="66"/>
      <c r="H19" s="67">
        <f t="shared" si="0"/>
        <v>0</v>
      </c>
    </row>
    <row r="20" spans="1:8" ht="15.75">
      <c r="A20" s="61">
        <v>15</v>
      </c>
      <c r="B20" s="62" t="s">
        <v>843</v>
      </c>
      <c r="C20" s="63" t="s">
        <v>844</v>
      </c>
      <c r="D20" s="63"/>
      <c r="E20" s="68">
        <v>305.81</v>
      </c>
      <c r="F20" s="65"/>
      <c r="G20" s="66"/>
      <c r="H20" s="67">
        <f t="shared" si="0"/>
        <v>0</v>
      </c>
    </row>
    <row r="21" spans="1:8" s="75" customFormat="1" ht="21.75" customHeight="1">
      <c r="A21" s="61">
        <v>16</v>
      </c>
      <c r="B21" s="71" t="s">
        <v>845</v>
      </c>
      <c r="C21" s="72" t="s">
        <v>846</v>
      </c>
      <c r="D21" s="72"/>
      <c r="E21" s="68">
        <v>427.32</v>
      </c>
      <c r="F21" s="73"/>
      <c r="G21" s="74"/>
      <c r="H21" s="67">
        <f t="shared" si="0"/>
        <v>0</v>
      </c>
    </row>
    <row r="22" spans="1:8" ht="15.75">
      <c r="A22" s="61">
        <v>17</v>
      </c>
      <c r="B22" s="62" t="s">
        <v>847</v>
      </c>
      <c r="C22" s="63" t="s">
        <v>848</v>
      </c>
      <c r="D22" s="63"/>
      <c r="E22" s="68">
        <v>362.46</v>
      </c>
      <c r="F22" s="65"/>
      <c r="G22" s="66"/>
      <c r="H22" s="67">
        <f t="shared" si="0"/>
        <v>0</v>
      </c>
    </row>
    <row r="23" spans="1:8" ht="15.75">
      <c r="A23" s="61">
        <v>18</v>
      </c>
      <c r="B23" s="62" t="s">
        <v>849</v>
      </c>
      <c r="C23" s="63" t="s">
        <v>850</v>
      </c>
      <c r="D23" s="63"/>
      <c r="E23" s="68">
        <v>362.46</v>
      </c>
      <c r="F23" s="65"/>
      <c r="G23" s="66"/>
      <c r="H23" s="67">
        <f t="shared" si="0"/>
        <v>0</v>
      </c>
    </row>
    <row r="24" spans="1:8" ht="15.75">
      <c r="A24" s="61">
        <v>19</v>
      </c>
      <c r="B24" s="62" t="s">
        <v>851</v>
      </c>
      <c r="C24" s="63" t="s">
        <v>852</v>
      </c>
      <c r="D24" s="63"/>
      <c r="E24" s="68">
        <v>305.19</v>
      </c>
      <c r="F24" s="65"/>
      <c r="G24" s="66"/>
      <c r="H24" s="67">
        <f t="shared" si="0"/>
        <v>0</v>
      </c>
    </row>
    <row r="25" spans="1:8" s="75" customFormat="1" ht="15.75">
      <c r="A25" s="61">
        <v>20</v>
      </c>
      <c r="B25" s="71" t="s">
        <v>853</v>
      </c>
      <c r="C25" s="72" t="s">
        <v>854</v>
      </c>
      <c r="D25" s="72"/>
      <c r="E25" s="68">
        <v>381.48</v>
      </c>
      <c r="F25" s="73"/>
      <c r="G25" s="74"/>
      <c r="H25" s="67">
        <f t="shared" si="0"/>
        <v>0</v>
      </c>
    </row>
    <row r="26" spans="1:8" ht="15.75">
      <c r="A26" s="61">
        <v>21</v>
      </c>
      <c r="B26" s="62" t="s">
        <v>855</v>
      </c>
      <c r="C26" s="63" t="s">
        <v>856</v>
      </c>
      <c r="D26" s="63"/>
      <c r="E26" s="68">
        <v>328.89</v>
      </c>
      <c r="F26" s="65"/>
      <c r="G26" s="66"/>
      <c r="H26" s="67">
        <f t="shared" si="0"/>
        <v>0</v>
      </c>
    </row>
    <row r="27" spans="1:8" ht="15.75">
      <c r="A27" s="61">
        <v>22</v>
      </c>
      <c r="B27" s="62" t="s">
        <v>857</v>
      </c>
      <c r="C27" s="63" t="s">
        <v>858</v>
      </c>
      <c r="D27" s="63"/>
      <c r="E27" s="64">
        <v>297.53</v>
      </c>
      <c r="F27" s="65"/>
      <c r="G27" s="66"/>
      <c r="H27" s="67">
        <f t="shared" si="0"/>
        <v>0</v>
      </c>
    </row>
    <row r="28" spans="1:8" ht="15.75">
      <c r="A28" s="61">
        <v>23</v>
      </c>
      <c r="B28" s="62" t="s">
        <v>859</v>
      </c>
      <c r="C28" s="63" t="s">
        <v>860</v>
      </c>
      <c r="D28" s="63"/>
      <c r="E28" s="64">
        <v>297.53</v>
      </c>
      <c r="F28" s="65"/>
      <c r="G28" s="66"/>
      <c r="H28" s="67">
        <f t="shared" si="0"/>
        <v>0</v>
      </c>
    </row>
    <row r="29" spans="1:8" ht="15.75">
      <c r="A29" s="61">
        <v>24</v>
      </c>
      <c r="B29" s="62" t="s">
        <v>861</v>
      </c>
      <c r="C29" s="63" t="s">
        <v>862</v>
      </c>
      <c r="D29" s="63"/>
      <c r="E29" s="68">
        <v>227.98</v>
      </c>
      <c r="F29" s="65"/>
      <c r="G29" s="66"/>
      <c r="H29" s="67">
        <f t="shared" si="0"/>
        <v>0</v>
      </c>
    </row>
    <row r="30" spans="1:8" ht="31.5">
      <c r="A30" s="61">
        <v>25</v>
      </c>
      <c r="B30" s="62" t="s">
        <v>863</v>
      </c>
      <c r="C30" s="63" t="s">
        <v>864</v>
      </c>
      <c r="D30" s="63"/>
      <c r="E30" s="64">
        <v>273.62</v>
      </c>
      <c r="F30" s="65"/>
      <c r="G30" s="66"/>
      <c r="H30" s="67">
        <f t="shared" si="0"/>
        <v>0</v>
      </c>
    </row>
    <row r="31" spans="1:8" ht="31.5">
      <c r="A31" s="61">
        <v>26</v>
      </c>
      <c r="B31" s="62" t="s">
        <v>865</v>
      </c>
      <c r="C31" s="63" t="s">
        <v>866</v>
      </c>
      <c r="D31" s="63"/>
      <c r="E31" s="64">
        <v>322.4</v>
      </c>
      <c r="F31" s="65"/>
      <c r="G31" s="66"/>
      <c r="H31" s="67">
        <f t="shared" si="0"/>
        <v>0</v>
      </c>
    </row>
    <row r="32" spans="1:8" ht="31.5">
      <c r="A32" s="61">
        <v>27</v>
      </c>
      <c r="B32" s="62" t="s">
        <v>867</v>
      </c>
      <c r="C32" s="63" t="s">
        <v>868</v>
      </c>
      <c r="D32" s="63"/>
      <c r="E32" s="64">
        <v>302.74</v>
      </c>
      <c r="F32" s="65"/>
      <c r="G32" s="66"/>
      <c r="H32" s="67">
        <f t="shared" si="0"/>
        <v>0</v>
      </c>
    </row>
    <row r="33" spans="1:8" ht="31.5">
      <c r="A33" s="61">
        <v>28</v>
      </c>
      <c r="B33" s="62" t="s">
        <v>869</v>
      </c>
      <c r="C33" s="63" t="s">
        <v>870</v>
      </c>
      <c r="D33" s="63"/>
      <c r="E33" s="64">
        <v>379.67</v>
      </c>
      <c r="F33" s="65"/>
      <c r="G33" s="66"/>
      <c r="H33" s="67">
        <f t="shared" si="0"/>
        <v>0</v>
      </c>
    </row>
    <row r="34" spans="1:8" ht="31.5">
      <c r="A34" s="61">
        <v>29</v>
      </c>
      <c r="B34" s="62" t="s">
        <v>871</v>
      </c>
      <c r="C34" s="63" t="s">
        <v>872</v>
      </c>
      <c r="D34" s="63"/>
      <c r="E34" s="64">
        <v>400.68</v>
      </c>
      <c r="F34" s="65"/>
      <c r="G34" s="66"/>
      <c r="H34" s="67">
        <f t="shared" si="0"/>
        <v>0</v>
      </c>
    </row>
    <row r="35" spans="1:8" ht="31.5">
      <c r="A35" s="61">
        <v>30</v>
      </c>
      <c r="B35" s="62" t="s">
        <v>873</v>
      </c>
      <c r="C35" s="63" t="s">
        <v>874</v>
      </c>
      <c r="D35" s="63"/>
      <c r="E35" s="64">
        <v>381.12</v>
      </c>
      <c r="F35" s="65"/>
      <c r="G35" s="66"/>
      <c r="H35" s="67">
        <f t="shared" si="0"/>
        <v>0</v>
      </c>
    </row>
    <row r="36" spans="1:8" ht="15.75">
      <c r="A36" s="61">
        <v>31</v>
      </c>
      <c r="B36" s="62" t="s">
        <v>875</v>
      </c>
      <c r="C36" s="63" t="s">
        <v>876</v>
      </c>
      <c r="D36" s="63"/>
      <c r="E36" s="64">
        <v>322.4</v>
      </c>
      <c r="F36" s="65"/>
      <c r="G36" s="66"/>
      <c r="H36" s="67">
        <f t="shared" si="0"/>
        <v>0</v>
      </c>
    </row>
    <row r="37" spans="1:8" ht="15.75">
      <c r="A37" s="61">
        <v>32</v>
      </c>
      <c r="B37" s="62" t="s">
        <v>877</v>
      </c>
      <c r="C37" s="63" t="s">
        <v>878</v>
      </c>
      <c r="D37" s="63"/>
      <c r="E37" s="68">
        <v>322.4</v>
      </c>
      <c r="F37" s="65"/>
      <c r="G37" s="66"/>
      <c r="H37" s="67">
        <f t="shared" si="0"/>
        <v>0</v>
      </c>
    </row>
    <row r="38" spans="1:8" ht="31.5">
      <c r="A38" s="61">
        <v>33</v>
      </c>
      <c r="B38" s="62" t="s">
        <v>879</v>
      </c>
      <c r="C38" s="63" t="s">
        <v>880</v>
      </c>
      <c r="D38" s="63"/>
      <c r="E38" s="64">
        <v>383.92</v>
      </c>
      <c r="F38" s="65"/>
      <c r="G38" s="66"/>
      <c r="H38" s="67">
        <f t="shared" si="0"/>
        <v>0</v>
      </c>
    </row>
    <row r="39" spans="1:8" ht="31.5">
      <c r="A39" s="61">
        <v>34</v>
      </c>
      <c r="B39" s="62" t="s">
        <v>881</v>
      </c>
      <c r="C39" s="63" t="s">
        <v>882</v>
      </c>
      <c r="D39" s="63"/>
      <c r="E39" s="68">
        <v>167.15</v>
      </c>
      <c r="F39" s="65"/>
      <c r="G39" s="66"/>
      <c r="H39" s="67">
        <f t="shared" si="0"/>
        <v>0</v>
      </c>
    </row>
    <row r="40" spans="1:8" ht="31.5">
      <c r="A40" s="61">
        <v>35</v>
      </c>
      <c r="B40" s="62" t="s">
        <v>883</v>
      </c>
      <c r="C40" s="63" t="s">
        <v>884</v>
      </c>
      <c r="D40" s="63"/>
      <c r="E40" s="68">
        <v>163.63</v>
      </c>
      <c r="F40" s="65"/>
      <c r="G40" s="66"/>
      <c r="H40" s="67">
        <f t="shared" si="0"/>
        <v>0</v>
      </c>
    </row>
    <row r="41" spans="1:8" ht="15.75">
      <c r="A41" s="61">
        <v>36</v>
      </c>
      <c r="B41" s="62" t="s">
        <v>885</v>
      </c>
      <c r="C41" s="63" t="s">
        <v>886</v>
      </c>
      <c r="D41" s="63"/>
      <c r="E41" s="68">
        <v>165.12</v>
      </c>
      <c r="F41" s="65"/>
      <c r="G41" s="66"/>
      <c r="H41" s="67">
        <f t="shared" si="0"/>
        <v>0</v>
      </c>
    </row>
    <row r="42" spans="1:8" ht="31.5">
      <c r="A42" s="61">
        <v>37</v>
      </c>
      <c r="B42" s="62" t="s">
        <v>887</v>
      </c>
      <c r="C42" s="63" t="s">
        <v>888</v>
      </c>
      <c r="D42" s="63"/>
      <c r="E42" s="68">
        <v>171.71</v>
      </c>
      <c r="F42" s="65"/>
      <c r="G42" s="66"/>
      <c r="H42" s="67">
        <f t="shared" si="0"/>
        <v>0</v>
      </c>
    </row>
    <row r="43" spans="1:8" ht="31.5">
      <c r="A43" s="61">
        <v>38</v>
      </c>
      <c r="B43" s="62" t="s">
        <v>889</v>
      </c>
      <c r="C43" s="63" t="s">
        <v>890</v>
      </c>
      <c r="D43" s="63"/>
      <c r="E43" s="68">
        <v>163.56</v>
      </c>
      <c r="F43" s="65"/>
      <c r="G43" s="66"/>
      <c r="H43" s="67">
        <f t="shared" si="0"/>
        <v>0</v>
      </c>
    </row>
    <row r="44" spans="1:8" ht="15.75">
      <c r="A44" s="61">
        <v>39</v>
      </c>
      <c r="B44" s="62" t="s">
        <v>891</v>
      </c>
      <c r="C44" s="63" t="s">
        <v>892</v>
      </c>
      <c r="D44" s="63"/>
      <c r="E44" s="68">
        <v>372.77</v>
      </c>
      <c r="F44" s="65"/>
      <c r="G44" s="66"/>
      <c r="H44" s="67">
        <f t="shared" si="0"/>
        <v>0</v>
      </c>
    </row>
    <row r="45" spans="1:8" ht="15.75">
      <c r="A45" s="61">
        <v>40</v>
      </c>
      <c r="B45" s="62" t="s">
        <v>893</v>
      </c>
      <c r="C45" s="63" t="s">
        <v>894</v>
      </c>
      <c r="D45" s="63"/>
      <c r="E45" s="68">
        <v>398.65</v>
      </c>
      <c r="F45" s="65"/>
      <c r="G45" s="66"/>
      <c r="H45" s="67">
        <f t="shared" si="0"/>
        <v>0</v>
      </c>
    </row>
    <row r="46" spans="1:8" ht="15.75">
      <c r="A46" s="61">
        <v>41</v>
      </c>
      <c r="B46" s="62" t="s">
        <v>895</v>
      </c>
      <c r="C46" s="63" t="s">
        <v>896</v>
      </c>
      <c r="D46" s="63"/>
      <c r="E46" s="68">
        <v>402.62</v>
      </c>
      <c r="F46" s="65"/>
      <c r="G46" s="66"/>
      <c r="H46" s="67">
        <f t="shared" si="0"/>
        <v>0</v>
      </c>
    </row>
    <row r="47" spans="1:8" ht="15.75">
      <c r="A47" s="61">
        <v>42</v>
      </c>
      <c r="B47" s="62" t="s">
        <v>897</v>
      </c>
      <c r="C47" s="63" t="s">
        <v>898</v>
      </c>
      <c r="D47" s="63"/>
      <c r="E47" s="68">
        <v>375.98</v>
      </c>
      <c r="F47" s="65"/>
      <c r="G47" s="66"/>
      <c r="H47" s="67">
        <f t="shared" si="0"/>
        <v>0</v>
      </c>
    </row>
    <row r="48" spans="1:8" ht="15.75">
      <c r="A48" s="61">
        <v>43</v>
      </c>
      <c r="B48" s="62" t="s">
        <v>901</v>
      </c>
      <c r="C48" s="63" t="s">
        <v>902</v>
      </c>
      <c r="D48" s="63"/>
      <c r="E48" s="68">
        <v>417.73</v>
      </c>
      <c r="F48" s="65"/>
      <c r="G48" s="66"/>
      <c r="H48" s="67">
        <f t="shared" si="0"/>
        <v>0</v>
      </c>
    </row>
    <row r="49" spans="1:8" ht="15.75">
      <c r="A49" s="61">
        <v>44</v>
      </c>
      <c r="B49" s="62" t="s">
        <v>903</v>
      </c>
      <c r="C49" s="63" t="s">
        <v>904</v>
      </c>
      <c r="D49" s="63"/>
      <c r="E49" s="68">
        <v>168.46</v>
      </c>
      <c r="F49" s="65"/>
      <c r="G49" s="66"/>
      <c r="H49" s="67">
        <f t="shared" si="0"/>
        <v>0</v>
      </c>
    </row>
    <row r="50" spans="1:8" ht="31.5">
      <c r="A50" s="61">
        <v>45</v>
      </c>
      <c r="B50" s="62" t="s">
        <v>905</v>
      </c>
      <c r="C50" s="63" t="s">
        <v>906</v>
      </c>
      <c r="D50" s="63"/>
      <c r="E50" s="68">
        <v>375.74</v>
      </c>
      <c r="F50" s="65"/>
      <c r="G50" s="66"/>
      <c r="H50" s="67">
        <f t="shared" si="0"/>
        <v>0</v>
      </c>
    </row>
    <row r="51" spans="1:8" ht="31.5">
      <c r="A51" s="61">
        <v>46</v>
      </c>
      <c r="B51" s="62" t="s">
        <v>907</v>
      </c>
      <c r="C51" s="63" t="s">
        <v>908</v>
      </c>
      <c r="D51" s="63"/>
      <c r="E51" s="68">
        <v>370.6</v>
      </c>
      <c r="F51" s="65"/>
      <c r="G51" s="66"/>
      <c r="H51" s="67">
        <f t="shared" si="0"/>
        <v>0</v>
      </c>
    </row>
    <row r="52" spans="1:8" ht="15.75">
      <c r="A52" s="61">
        <v>47</v>
      </c>
      <c r="B52" s="62" t="s">
        <v>909</v>
      </c>
      <c r="C52" s="63" t="s">
        <v>910</v>
      </c>
      <c r="D52" s="63"/>
      <c r="E52" s="68">
        <v>360.39</v>
      </c>
      <c r="F52" s="65"/>
      <c r="G52" s="66"/>
      <c r="H52" s="67">
        <f t="shared" si="0"/>
        <v>0</v>
      </c>
    </row>
    <row r="53" spans="1:8" ht="15.75">
      <c r="A53" s="61">
        <v>48</v>
      </c>
      <c r="B53" s="62" t="s">
        <v>911</v>
      </c>
      <c r="C53" s="63" t="s">
        <v>912</v>
      </c>
      <c r="D53" s="63"/>
      <c r="E53" s="68">
        <v>177.3</v>
      </c>
      <c r="F53" s="65"/>
      <c r="G53" s="66"/>
      <c r="H53" s="67">
        <f t="shared" si="0"/>
        <v>0</v>
      </c>
    </row>
    <row r="54" spans="1:8" ht="15.75">
      <c r="A54" s="61">
        <v>49</v>
      </c>
      <c r="B54" s="62" t="s">
        <v>913</v>
      </c>
      <c r="C54" s="63" t="s">
        <v>914</v>
      </c>
      <c r="D54" s="63"/>
      <c r="E54" s="68">
        <v>355.11</v>
      </c>
      <c r="F54" s="65"/>
      <c r="G54" s="66"/>
      <c r="H54" s="67">
        <f t="shared" si="0"/>
        <v>0</v>
      </c>
    </row>
    <row r="55" spans="1:8" ht="15.75">
      <c r="A55" s="61">
        <v>50</v>
      </c>
      <c r="B55" s="62" t="s">
        <v>915</v>
      </c>
      <c r="C55" s="63" t="s">
        <v>916</v>
      </c>
      <c r="D55" s="63"/>
      <c r="E55" s="68">
        <v>380.09</v>
      </c>
      <c r="F55" s="65"/>
      <c r="G55" s="66"/>
      <c r="H55" s="67">
        <f t="shared" si="0"/>
        <v>0</v>
      </c>
    </row>
    <row r="56" spans="1:8" ht="15.75">
      <c r="A56" s="61">
        <v>51</v>
      </c>
      <c r="B56" s="62" t="s">
        <v>917</v>
      </c>
      <c r="C56" s="63" t="s">
        <v>918</v>
      </c>
      <c r="D56" s="63"/>
      <c r="E56" s="68">
        <v>381.74</v>
      </c>
      <c r="F56" s="65"/>
      <c r="G56" s="66"/>
      <c r="H56" s="67">
        <f t="shared" si="0"/>
        <v>0</v>
      </c>
    </row>
    <row r="57" spans="1:8" ht="15.75">
      <c r="A57" s="61">
        <v>52</v>
      </c>
      <c r="B57" s="62" t="s">
        <v>919</v>
      </c>
      <c r="C57" s="63" t="s">
        <v>920</v>
      </c>
      <c r="D57" s="63"/>
      <c r="E57" s="64">
        <v>307.15</v>
      </c>
      <c r="F57" s="65"/>
      <c r="G57" s="66"/>
      <c r="H57" s="67">
        <f t="shared" si="0"/>
        <v>0</v>
      </c>
    </row>
    <row r="58" spans="1:8" ht="15.75">
      <c r="A58" s="61">
        <v>53</v>
      </c>
      <c r="B58" s="62" t="s">
        <v>921</v>
      </c>
      <c r="C58" s="63" t="s">
        <v>0</v>
      </c>
      <c r="D58" s="63"/>
      <c r="E58" s="64">
        <v>230.01</v>
      </c>
      <c r="F58" s="65"/>
      <c r="G58" s="66"/>
      <c r="H58" s="67">
        <f t="shared" si="0"/>
        <v>0</v>
      </c>
    </row>
    <row r="59" spans="1:8" ht="31.5">
      <c r="A59" s="61">
        <v>54</v>
      </c>
      <c r="B59" s="62" t="s">
        <v>1</v>
      </c>
      <c r="C59" s="63" t="s">
        <v>2</v>
      </c>
      <c r="D59" s="63"/>
      <c r="E59" s="64">
        <v>200.82</v>
      </c>
      <c r="F59" s="65"/>
      <c r="G59" s="66"/>
      <c r="H59" s="67">
        <f t="shared" si="0"/>
        <v>0</v>
      </c>
    </row>
    <row r="60" spans="1:8" ht="15.75">
      <c r="A60" s="61">
        <v>55</v>
      </c>
      <c r="B60" s="62" t="s">
        <v>3</v>
      </c>
      <c r="C60" s="63" t="s">
        <v>4</v>
      </c>
      <c r="D60" s="63"/>
      <c r="E60" s="64">
        <v>311.6</v>
      </c>
      <c r="F60" s="65"/>
      <c r="G60" s="66"/>
      <c r="H60" s="67">
        <f t="shared" si="0"/>
        <v>0</v>
      </c>
    </row>
    <row r="61" spans="1:8" ht="15.75">
      <c r="A61" s="61">
        <v>56</v>
      </c>
      <c r="B61" s="62" t="s">
        <v>5</v>
      </c>
      <c r="C61" s="63" t="s">
        <v>6</v>
      </c>
      <c r="D61" s="63"/>
      <c r="E61" s="64">
        <v>313.43</v>
      </c>
      <c r="F61" s="65"/>
      <c r="G61" s="66"/>
      <c r="H61" s="67">
        <f t="shared" si="0"/>
        <v>0</v>
      </c>
    </row>
    <row r="62" spans="1:8" ht="15.75">
      <c r="A62" s="61">
        <v>57</v>
      </c>
      <c r="B62" s="62" t="s">
        <v>7</v>
      </c>
      <c r="C62" s="63" t="s">
        <v>8</v>
      </c>
      <c r="D62" s="63"/>
      <c r="E62" s="64">
        <v>216.25</v>
      </c>
      <c r="F62" s="65"/>
      <c r="G62" s="66"/>
      <c r="H62" s="67">
        <f t="shared" si="0"/>
        <v>0</v>
      </c>
    </row>
    <row r="63" spans="1:8" ht="15.75">
      <c r="A63" s="61">
        <v>58</v>
      </c>
      <c r="B63" s="62" t="s">
        <v>9</v>
      </c>
      <c r="C63" s="63" t="s">
        <v>10</v>
      </c>
      <c r="D63" s="63"/>
      <c r="E63" s="64">
        <v>180.12</v>
      </c>
      <c r="F63" s="65"/>
      <c r="G63" s="66"/>
      <c r="H63" s="67">
        <f t="shared" si="0"/>
        <v>0</v>
      </c>
    </row>
    <row r="64" spans="1:8" ht="15.75">
      <c r="A64" s="61">
        <v>59</v>
      </c>
      <c r="B64" s="62" t="s">
        <v>11</v>
      </c>
      <c r="C64" s="63" t="s">
        <v>12</v>
      </c>
      <c r="D64" s="63"/>
      <c r="E64" s="64">
        <v>241.02</v>
      </c>
      <c r="F64" s="65"/>
      <c r="G64" s="66"/>
      <c r="H64" s="67">
        <f t="shared" si="0"/>
        <v>0</v>
      </c>
    </row>
    <row r="65" spans="1:8" ht="15.75">
      <c r="A65" s="61">
        <v>60</v>
      </c>
      <c r="B65" s="62" t="s">
        <v>13</v>
      </c>
      <c r="C65" s="63" t="s">
        <v>14</v>
      </c>
      <c r="D65" s="63"/>
      <c r="E65" s="64">
        <v>322.47</v>
      </c>
      <c r="F65" s="65"/>
      <c r="G65" s="66"/>
      <c r="H65" s="67">
        <f t="shared" si="0"/>
        <v>0</v>
      </c>
    </row>
    <row r="66" spans="1:8" ht="15.75">
      <c r="A66" s="61">
        <v>61</v>
      </c>
      <c r="B66" s="62" t="s">
        <v>15</v>
      </c>
      <c r="C66" s="63" t="s">
        <v>16</v>
      </c>
      <c r="D66" s="63"/>
      <c r="E66" s="64">
        <v>309.88</v>
      </c>
      <c r="F66" s="65"/>
      <c r="G66" s="66"/>
      <c r="H66" s="67">
        <f t="shared" si="0"/>
        <v>0</v>
      </c>
    </row>
    <row r="67" spans="1:8" ht="15.75">
      <c r="A67" s="61">
        <v>62</v>
      </c>
      <c r="B67" s="62" t="s">
        <v>17</v>
      </c>
      <c r="C67" s="63" t="s">
        <v>18</v>
      </c>
      <c r="D67" s="63"/>
      <c r="E67" s="68">
        <v>271.45</v>
      </c>
      <c r="F67" s="65"/>
      <c r="G67" s="66"/>
      <c r="H67" s="67">
        <f t="shared" si="0"/>
        <v>0</v>
      </c>
    </row>
    <row r="68" spans="1:8" ht="15.75">
      <c r="A68" s="61">
        <v>63</v>
      </c>
      <c r="B68" s="62" t="s">
        <v>19</v>
      </c>
      <c r="C68" s="63" t="s">
        <v>20</v>
      </c>
      <c r="D68" s="63"/>
      <c r="E68" s="68">
        <v>405.55</v>
      </c>
      <c r="F68" s="65"/>
      <c r="G68" s="66"/>
      <c r="H68" s="67">
        <f t="shared" si="0"/>
        <v>0</v>
      </c>
    </row>
    <row r="69" spans="1:8" ht="15.75">
      <c r="A69" s="61">
        <v>64</v>
      </c>
      <c r="B69" s="62" t="s">
        <v>21</v>
      </c>
      <c r="C69" s="63" t="s">
        <v>22</v>
      </c>
      <c r="D69" s="63"/>
      <c r="E69" s="68">
        <v>474.96</v>
      </c>
      <c r="F69" s="65"/>
      <c r="G69" s="66"/>
      <c r="H69" s="67">
        <f t="shared" si="0"/>
        <v>0</v>
      </c>
    </row>
    <row r="70" spans="1:8" ht="31.5">
      <c r="A70" s="61">
        <v>65</v>
      </c>
      <c r="B70" s="62" t="s">
        <v>23</v>
      </c>
      <c r="C70" s="63" t="s">
        <v>24</v>
      </c>
      <c r="D70" s="63"/>
      <c r="E70" s="68">
        <v>397.1</v>
      </c>
      <c r="F70" s="65"/>
      <c r="G70" s="66"/>
      <c r="H70" s="67">
        <f t="shared" si="0"/>
        <v>0</v>
      </c>
    </row>
    <row r="71" spans="1:8" ht="15.75">
      <c r="A71" s="61">
        <v>66</v>
      </c>
      <c r="B71" s="62" t="s">
        <v>25</v>
      </c>
      <c r="C71" s="63" t="s">
        <v>26</v>
      </c>
      <c r="D71" s="63"/>
      <c r="E71" s="68">
        <v>339.14</v>
      </c>
      <c r="F71" s="65"/>
      <c r="G71" s="66"/>
      <c r="H71" s="67">
        <f aca="true" t="shared" si="1" ref="H71:H134">F71*G71</f>
        <v>0</v>
      </c>
    </row>
    <row r="72" spans="1:8" ht="15.75">
      <c r="A72" s="61">
        <v>67</v>
      </c>
      <c r="B72" s="62" t="s">
        <v>27</v>
      </c>
      <c r="C72" s="63" t="s">
        <v>28</v>
      </c>
      <c r="D72" s="63"/>
      <c r="E72" s="68">
        <v>290.9</v>
      </c>
      <c r="F72" s="65"/>
      <c r="G72" s="66"/>
      <c r="H72" s="67">
        <f t="shared" si="1"/>
        <v>0</v>
      </c>
    </row>
    <row r="73" spans="1:8" ht="15.75">
      <c r="A73" s="61">
        <v>68</v>
      </c>
      <c r="B73" s="62" t="s">
        <v>29</v>
      </c>
      <c r="C73" s="63" t="s">
        <v>30</v>
      </c>
      <c r="D73" s="63"/>
      <c r="E73" s="68">
        <v>263.17</v>
      </c>
      <c r="F73" s="65"/>
      <c r="G73" s="66"/>
      <c r="H73" s="67">
        <f t="shared" si="1"/>
        <v>0</v>
      </c>
    </row>
    <row r="74" spans="1:8" ht="15.75">
      <c r="A74" s="61">
        <v>69</v>
      </c>
      <c r="B74" s="62" t="s">
        <v>627</v>
      </c>
      <c r="C74" s="63" t="s">
        <v>628</v>
      </c>
      <c r="D74" s="63"/>
      <c r="E74" s="68">
        <v>250</v>
      </c>
      <c r="F74" s="65"/>
      <c r="G74" s="66"/>
      <c r="H74" s="67">
        <f t="shared" si="1"/>
        <v>0</v>
      </c>
    </row>
    <row r="75" spans="1:8" ht="15.75">
      <c r="A75" s="61">
        <v>70</v>
      </c>
      <c r="B75" s="62" t="s">
        <v>31</v>
      </c>
      <c r="C75" s="63" t="s">
        <v>32</v>
      </c>
      <c r="D75" s="63"/>
      <c r="E75" s="68">
        <v>285.59</v>
      </c>
      <c r="F75" s="65"/>
      <c r="G75" s="66"/>
      <c r="H75" s="67">
        <f t="shared" si="1"/>
        <v>0</v>
      </c>
    </row>
    <row r="76" spans="1:8" ht="15.75">
      <c r="A76" s="61">
        <v>71</v>
      </c>
      <c r="B76" s="62" t="s">
        <v>33</v>
      </c>
      <c r="C76" s="63" t="s">
        <v>34</v>
      </c>
      <c r="D76" s="63"/>
      <c r="E76" s="68">
        <v>316.09</v>
      </c>
      <c r="F76" s="65"/>
      <c r="G76" s="66"/>
      <c r="H76" s="67">
        <f t="shared" si="1"/>
        <v>0</v>
      </c>
    </row>
    <row r="77" spans="1:8" ht="15.75">
      <c r="A77" s="61">
        <v>72</v>
      </c>
      <c r="B77" s="62" t="s">
        <v>35</v>
      </c>
      <c r="C77" s="63" t="s">
        <v>36</v>
      </c>
      <c r="D77" s="63"/>
      <c r="E77" s="68">
        <v>204.48</v>
      </c>
      <c r="F77" s="65"/>
      <c r="G77" s="66"/>
      <c r="H77" s="67">
        <f t="shared" si="1"/>
        <v>0</v>
      </c>
    </row>
    <row r="78" spans="1:8" ht="15.75">
      <c r="A78" s="61">
        <v>73</v>
      </c>
      <c r="B78" s="62" t="s">
        <v>37</v>
      </c>
      <c r="C78" s="63" t="s">
        <v>38</v>
      </c>
      <c r="D78" s="63"/>
      <c r="E78" s="68">
        <v>297.32</v>
      </c>
      <c r="F78" s="65"/>
      <c r="G78" s="66"/>
      <c r="H78" s="67">
        <f t="shared" si="1"/>
        <v>0</v>
      </c>
    </row>
    <row r="79" spans="1:8" ht="15.75">
      <c r="A79" s="61">
        <v>74</v>
      </c>
      <c r="B79" s="62" t="s">
        <v>39</v>
      </c>
      <c r="C79" s="63" t="s">
        <v>40</v>
      </c>
      <c r="D79" s="63"/>
      <c r="E79" s="68">
        <v>196.79</v>
      </c>
      <c r="F79" s="65"/>
      <c r="G79" s="66"/>
      <c r="H79" s="67">
        <f t="shared" si="1"/>
        <v>0</v>
      </c>
    </row>
    <row r="80" spans="1:8" ht="15.75">
      <c r="A80" s="61">
        <v>75</v>
      </c>
      <c r="B80" s="62" t="s">
        <v>41</v>
      </c>
      <c r="C80" s="63" t="s">
        <v>42</v>
      </c>
      <c r="D80" s="63"/>
      <c r="E80" s="68">
        <v>202.45</v>
      </c>
      <c r="F80" s="65"/>
      <c r="G80" s="66"/>
      <c r="H80" s="67">
        <f t="shared" si="1"/>
        <v>0</v>
      </c>
    </row>
    <row r="81" spans="1:8" ht="31.5">
      <c r="A81" s="61">
        <v>76</v>
      </c>
      <c r="B81" s="62" t="s">
        <v>43</v>
      </c>
      <c r="C81" s="63" t="s">
        <v>44</v>
      </c>
      <c r="D81" s="63"/>
      <c r="E81" s="68">
        <v>313.33</v>
      </c>
      <c r="F81" s="65"/>
      <c r="G81" s="66"/>
      <c r="H81" s="67">
        <f t="shared" si="1"/>
        <v>0</v>
      </c>
    </row>
    <row r="82" spans="1:8" ht="15.75">
      <c r="A82" s="61">
        <v>77</v>
      </c>
      <c r="B82" s="62" t="s">
        <v>45</v>
      </c>
      <c r="C82" s="63" t="s">
        <v>46</v>
      </c>
      <c r="D82" s="63"/>
      <c r="E82" s="68">
        <v>347.28</v>
      </c>
      <c r="F82" s="65"/>
      <c r="G82" s="66"/>
      <c r="H82" s="67">
        <f t="shared" si="1"/>
        <v>0</v>
      </c>
    </row>
    <row r="83" spans="1:8" ht="15.75">
      <c r="A83" s="61">
        <v>78</v>
      </c>
      <c r="B83" s="62" t="s">
        <v>47</v>
      </c>
      <c r="C83" s="63" t="s">
        <v>48</v>
      </c>
      <c r="D83" s="63"/>
      <c r="E83" s="68">
        <v>378.19</v>
      </c>
      <c r="F83" s="65"/>
      <c r="G83" s="66"/>
      <c r="H83" s="67">
        <f t="shared" si="1"/>
        <v>0</v>
      </c>
    </row>
    <row r="84" spans="1:8" ht="15.75">
      <c r="A84" s="61">
        <v>79</v>
      </c>
      <c r="B84" s="62" t="s">
        <v>49</v>
      </c>
      <c r="C84" s="63" t="s">
        <v>50</v>
      </c>
      <c r="D84" s="63"/>
      <c r="E84" s="68">
        <v>221.39</v>
      </c>
      <c r="F84" s="65"/>
      <c r="G84" s="66"/>
      <c r="H84" s="67">
        <f t="shared" si="1"/>
        <v>0</v>
      </c>
    </row>
    <row r="85" spans="1:8" ht="15.75">
      <c r="A85" s="61">
        <v>80</v>
      </c>
      <c r="B85" s="62" t="s">
        <v>51</v>
      </c>
      <c r="C85" s="63" t="s">
        <v>52</v>
      </c>
      <c r="D85" s="63"/>
      <c r="E85" s="68">
        <v>213.11</v>
      </c>
      <c r="F85" s="65"/>
      <c r="G85" s="66"/>
      <c r="H85" s="67">
        <f t="shared" si="1"/>
        <v>0</v>
      </c>
    </row>
    <row r="86" spans="1:8" ht="15.75">
      <c r="A86" s="61">
        <v>81</v>
      </c>
      <c r="B86" s="62" t="s">
        <v>53</v>
      </c>
      <c r="C86" s="63" t="s">
        <v>54</v>
      </c>
      <c r="D86" s="63"/>
      <c r="E86" s="68">
        <v>229.22</v>
      </c>
      <c r="F86" s="65"/>
      <c r="G86" s="66"/>
      <c r="H86" s="67">
        <f t="shared" si="1"/>
        <v>0</v>
      </c>
    </row>
    <row r="87" spans="1:8" ht="15.75">
      <c r="A87" s="61">
        <v>82</v>
      </c>
      <c r="B87" s="62" t="s">
        <v>55</v>
      </c>
      <c r="C87" s="63" t="s">
        <v>56</v>
      </c>
      <c r="D87" s="63"/>
      <c r="E87" s="68">
        <v>138.35</v>
      </c>
      <c r="F87" s="65"/>
      <c r="G87" s="66"/>
      <c r="H87" s="67">
        <f t="shared" si="1"/>
        <v>0</v>
      </c>
    </row>
    <row r="88" spans="1:8" ht="31.5">
      <c r="A88" s="61">
        <v>83</v>
      </c>
      <c r="B88" s="62" t="s">
        <v>57</v>
      </c>
      <c r="C88" s="63" t="s">
        <v>58</v>
      </c>
      <c r="D88" s="63"/>
      <c r="E88" s="68">
        <v>332.24</v>
      </c>
      <c r="F88" s="65"/>
      <c r="G88" s="66"/>
      <c r="H88" s="67">
        <f t="shared" si="1"/>
        <v>0</v>
      </c>
    </row>
    <row r="89" spans="1:8" ht="31.5">
      <c r="A89" s="61">
        <v>84</v>
      </c>
      <c r="B89" s="62" t="s">
        <v>59</v>
      </c>
      <c r="C89" s="63" t="s">
        <v>60</v>
      </c>
      <c r="D89" s="63"/>
      <c r="E89" s="68">
        <v>233.25</v>
      </c>
      <c r="F89" s="65"/>
      <c r="G89" s="66"/>
      <c r="H89" s="67">
        <f t="shared" si="1"/>
        <v>0</v>
      </c>
    </row>
    <row r="90" spans="1:8" ht="15.75">
      <c r="A90" s="61">
        <v>85</v>
      </c>
      <c r="B90" s="62" t="s">
        <v>61</v>
      </c>
      <c r="C90" s="63" t="s">
        <v>62</v>
      </c>
      <c r="D90" s="63"/>
      <c r="E90" s="68">
        <v>323.27</v>
      </c>
      <c r="F90" s="65"/>
      <c r="G90" s="66"/>
      <c r="H90" s="67">
        <f t="shared" si="1"/>
        <v>0</v>
      </c>
    </row>
    <row r="91" spans="1:8" ht="31.5">
      <c r="A91" s="61">
        <v>86</v>
      </c>
      <c r="B91" s="62" t="s">
        <v>63</v>
      </c>
      <c r="C91" s="63" t="s">
        <v>64</v>
      </c>
      <c r="D91" s="63"/>
      <c r="E91" s="68">
        <v>389.85</v>
      </c>
      <c r="F91" s="65"/>
      <c r="G91" s="66"/>
      <c r="H91" s="67">
        <f t="shared" si="1"/>
        <v>0</v>
      </c>
    </row>
    <row r="92" spans="1:8" ht="15.75">
      <c r="A92" s="61">
        <v>87</v>
      </c>
      <c r="B92" s="62" t="s">
        <v>65</v>
      </c>
      <c r="C92" s="63" t="s">
        <v>66</v>
      </c>
      <c r="D92" s="63"/>
      <c r="E92" s="68">
        <v>311.36</v>
      </c>
      <c r="F92" s="65"/>
      <c r="G92" s="66"/>
      <c r="H92" s="67">
        <f t="shared" si="1"/>
        <v>0</v>
      </c>
    </row>
    <row r="93" spans="1:8" ht="15.75">
      <c r="A93" s="61">
        <v>88</v>
      </c>
      <c r="B93" s="62" t="s">
        <v>67</v>
      </c>
      <c r="C93" s="63" t="s">
        <v>68</v>
      </c>
      <c r="D93" s="63"/>
      <c r="E93" s="68">
        <v>97.77</v>
      </c>
      <c r="F93" s="65"/>
      <c r="G93" s="66"/>
      <c r="H93" s="67">
        <f t="shared" si="1"/>
        <v>0</v>
      </c>
    </row>
    <row r="94" spans="1:8" ht="15.75">
      <c r="A94" s="61">
        <v>89</v>
      </c>
      <c r="B94" s="62" t="s">
        <v>69</v>
      </c>
      <c r="C94" s="63" t="s">
        <v>70</v>
      </c>
      <c r="D94" s="63"/>
      <c r="E94" s="68">
        <v>98.84</v>
      </c>
      <c r="F94" s="65"/>
      <c r="G94" s="66"/>
      <c r="H94" s="67">
        <f t="shared" si="1"/>
        <v>0</v>
      </c>
    </row>
    <row r="95" spans="1:8" ht="15.75">
      <c r="A95" s="61">
        <v>90</v>
      </c>
      <c r="B95" s="62" t="s">
        <v>71</v>
      </c>
      <c r="C95" s="63" t="s">
        <v>72</v>
      </c>
      <c r="D95" s="63"/>
      <c r="E95" s="68">
        <v>198.65</v>
      </c>
      <c r="F95" s="65"/>
      <c r="G95" s="66"/>
      <c r="H95" s="67">
        <f t="shared" si="1"/>
        <v>0</v>
      </c>
    </row>
    <row r="96" spans="1:8" ht="15.75">
      <c r="A96" s="61">
        <v>91</v>
      </c>
      <c r="B96" s="62" t="s">
        <v>73</v>
      </c>
      <c r="C96" s="63" t="s">
        <v>74</v>
      </c>
      <c r="D96" s="63"/>
      <c r="E96" s="68">
        <v>125.86</v>
      </c>
      <c r="F96" s="65"/>
      <c r="G96" s="66"/>
      <c r="H96" s="67">
        <f t="shared" si="1"/>
        <v>0</v>
      </c>
    </row>
    <row r="97" spans="1:8" ht="15.75">
      <c r="A97" s="61">
        <v>92</v>
      </c>
      <c r="B97" s="62" t="s">
        <v>75</v>
      </c>
      <c r="C97" s="63" t="s">
        <v>76</v>
      </c>
      <c r="D97" s="63"/>
      <c r="E97" s="64">
        <v>127.48</v>
      </c>
      <c r="F97" s="65"/>
      <c r="G97" s="66"/>
      <c r="H97" s="67">
        <f t="shared" si="1"/>
        <v>0</v>
      </c>
    </row>
    <row r="98" spans="1:8" ht="31.5">
      <c r="A98" s="61">
        <v>93</v>
      </c>
      <c r="B98" s="62" t="s">
        <v>77</v>
      </c>
      <c r="C98" s="63" t="s">
        <v>78</v>
      </c>
      <c r="D98" s="63"/>
      <c r="E98" s="68">
        <v>464.82</v>
      </c>
      <c r="F98" s="65"/>
      <c r="G98" s="66"/>
      <c r="H98" s="67">
        <f t="shared" si="1"/>
        <v>0</v>
      </c>
    </row>
    <row r="99" spans="1:8" ht="15.75">
      <c r="A99" s="61">
        <v>94</v>
      </c>
      <c r="B99" s="62" t="s">
        <v>79</v>
      </c>
      <c r="C99" s="63" t="s">
        <v>80</v>
      </c>
      <c r="D99" s="63"/>
      <c r="E99" s="68">
        <v>134.41</v>
      </c>
      <c r="F99" s="65"/>
      <c r="G99" s="66"/>
      <c r="H99" s="67">
        <f t="shared" si="1"/>
        <v>0</v>
      </c>
    </row>
    <row r="100" spans="1:8" ht="15.75">
      <c r="A100" s="61">
        <v>95</v>
      </c>
      <c r="B100" s="62" t="s">
        <v>81</v>
      </c>
      <c r="C100" s="63" t="s">
        <v>82</v>
      </c>
      <c r="D100" s="63"/>
      <c r="E100" s="68">
        <v>512.98</v>
      </c>
      <c r="F100" s="65"/>
      <c r="G100" s="66"/>
      <c r="H100" s="67">
        <f t="shared" si="1"/>
        <v>0</v>
      </c>
    </row>
    <row r="101" spans="1:8" ht="31.5">
      <c r="A101" s="61">
        <v>96</v>
      </c>
      <c r="B101" s="62" t="s">
        <v>83</v>
      </c>
      <c r="C101" s="63" t="s">
        <v>84</v>
      </c>
      <c r="D101" s="63"/>
      <c r="E101" s="68">
        <v>246.68</v>
      </c>
      <c r="F101" s="65"/>
      <c r="G101" s="66"/>
      <c r="H101" s="67">
        <f t="shared" si="1"/>
        <v>0</v>
      </c>
    </row>
    <row r="102" spans="1:8" ht="15.75">
      <c r="A102" s="61">
        <v>97</v>
      </c>
      <c r="B102" s="62" t="s">
        <v>85</v>
      </c>
      <c r="C102" s="63" t="s">
        <v>86</v>
      </c>
      <c r="D102" s="63"/>
      <c r="E102" s="68">
        <v>245.74</v>
      </c>
      <c r="F102" s="65"/>
      <c r="G102" s="66"/>
      <c r="H102" s="67">
        <f t="shared" si="1"/>
        <v>0</v>
      </c>
    </row>
    <row r="103" spans="1:8" ht="15.75">
      <c r="A103" s="61">
        <v>98</v>
      </c>
      <c r="B103" s="62" t="s">
        <v>87</v>
      </c>
      <c r="C103" s="63" t="s">
        <v>88</v>
      </c>
      <c r="D103" s="63"/>
      <c r="E103" s="68">
        <v>127.48</v>
      </c>
      <c r="F103" s="65"/>
      <c r="G103" s="66"/>
      <c r="H103" s="67">
        <f t="shared" si="1"/>
        <v>0</v>
      </c>
    </row>
    <row r="104" spans="1:8" ht="31.5">
      <c r="A104" s="61">
        <v>99</v>
      </c>
      <c r="B104" s="62" t="s">
        <v>89</v>
      </c>
      <c r="C104" s="63" t="s">
        <v>90</v>
      </c>
      <c r="D104" s="63"/>
      <c r="E104" s="68">
        <v>331.17</v>
      </c>
      <c r="F104" s="65"/>
      <c r="G104" s="66"/>
      <c r="H104" s="67">
        <f t="shared" si="1"/>
        <v>0</v>
      </c>
    </row>
    <row r="105" spans="1:8" ht="15.75">
      <c r="A105" s="61">
        <v>100</v>
      </c>
      <c r="B105" s="62" t="s">
        <v>91</v>
      </c>
      <c r="C105" s="63" t="s">
        <v>92</v>
      </c>
      <c r="D105" s="63"/>
      <c r="E105" s="68">
        <v>331.17</v>
      </c>
      <c r="F105" s="65"/>
      <c r="G105" s="66"/>
      <c r="H105" s="67">
        <f t="shared" si="1"/>
        <v>0</v>
      </c>
    </row>
    <row r="106" spans="1:8" ht="15.75">
      <c r="A106" s="61">
        <v>101</v>
      </c>
      <c r="B106" s="62" t="s">
        <v>93</v>
      </c>
      <c r="C106" s="63" t="s">
        <v>94</v>
      </c>
      <c r="D106" s="63"/>
      <c r="E106" s="68">
        <v>273.62</v>
      </c>
      <c r="F106" s="65"/>
      <c r="G106" s="66"/>
      <c r="H106" s="67">
        <f t="shared" si="1"/>
        <v>0</v>
      </c>
    </row>
    <row r="107" spans="1:8" ht="31.5">
      <c r="A107" s="61">
        <v>102</v>
      </c>
      <c r="B107" s="62" t="s">
        <v>95</v>
      </c>
      <c r="C107" s="63" t="s">
        <v>96</v>
      </c>
      <c r="D107" s="63"/>
      <c r="E107" s="68">
        <v>273.62</v>
      </c>
      <c r="F107" s="65"/>
      <c r="G107" s="66"/>
      <c r="H107" s="67">
        <f t="shared" si="1"/>
        <v>0</v>
      </c>
    </row>
    <row r="108" spans="1:8" ht="31.5">
      <c r="A108" s="61">
        <v>103</v>
      </c>
      <c r="B108" s="62" t="s">
        <v>97</v>
      </c>
      <c r="C108" s="63" t="s">
        <v>98</v>
      </c>
      <c r="D108" s="63"/>
      <c r="E108" s="68">
        <v>383.92</v>
      </c>
      <c r="F108" s="65"/>
      <c r="G108" s="66"/>
      <c r="H108" s="67">
        <f t="shared" si="1"/>
        <v>0</v>
      </c>
    </row>
    <row r="109" spans="1:8" ht="15.75">
      <c r="A109" s="61">
        <v>104</v>
      </c>
      <c r="B109" s="62" t="s">
        <v>99</v>
      </c>
      <c r="C109" s="63" t="s">
        <v>100</v>
      </c>
      <c r="D109" s="63"/>
      <c r="E109" s="68">
        <v>198.65</v>
      </c>
      <c r="F109" s="65"/>
      <c r="G109" s="66"/>
      <c r="H109" s="67">
        <f t="shared" si="1"/>
        <v>0</v>
      </c>
    </row>
    <row r="110" spans="1:8" ht="31.5">
      <c r="A110" s="61">
        <v>105</v>
      </c>
      <c r="B110" s="62" t="s">
        <v>101</v>
      </c>
      <c r="C110" s="63" t="s">
        <v>102</v>
      </c>
      <c r="D110" s="63"/>
      <c r="E110" s="64">
        <v>383.92</v>
      </c>
      <c r="F110" s="65"/>
      <c r="G110" s="66"/>
      <c r="H110" s="67">
        <f t="shared" si="1"/>
        <v>0</v>
      </c>
    </row>
    <row r="111" spans="1:8" ht="15.75">
      <c r="A111" s="61">
        <v>106</v>
      </c>
      <c r="B111" s="62" t="s">
        <v>103</v>
      </c>
      <c r="C111" s="63" t="s">
        <v>104</v>
      </c>
      <c r="D111" s="63"/>
      <c r="E111" s="64">
        <v>383.92</v>
      </c>
      <c r="F111" s="65"/>
      <c r="G111" s="66"/>
      <c r="H111" s="67">
        <f t="shared" si="1"/>
        <v>0</v>
      </c>
    </row>
    <row r="112" spans="1:8" ht="15.75">
      <c r="A112" s="61">
        <v>107</v>
      </c>
      <c r="B112" s="62" t="s">
        <v>105</v>
      </c>
      <c r="C112" s="70" t="s">
        <v>106</v>
      </c>
      <c r="D112" s="70"/>
      <c r="E112" s="68">
        <v>626.03</v>
      </c>
      <c r="F112" s="65"/>
      <c r="G112" s="66"/>
      <c r="H112" s="67">
        <f t="shared" si="1"/>
        <v>0</v>
      </c>
    </row>
    <row r="113" spans="1:8" ht="15.75">
      <c r="A113" s="61">
        <v>108</v>
      </c>
      <c r="B113" s="76" t="s">
        <v>107</v>
      </c>
      <c r="C113" s="77" t="s">
        <v>108</v>
      </c>
      <c r="D113" s="77" t="s">
        <v>109</v>
      </c>
      <c r="E113" s="64">
        <v>283.18</v>
      </c>
      <c r="F113" s="65"/>
      <c r="G113" s="66"/>
      <c r="H113" s="67">
        <f t="shared" si="1"/>
        <v>0</v>
      </c>
    </row>
    <row r="114" spans="1:8" ht="15.75">
      <c r="A114" s="61">
        <v>109</v>
      </c>
      <c r="B114" s="76" t="s">
        <v>110</v>
      </c>
      <c r="C114" s="77" t="s">
        <v>108</v>
      </c>
      <c r="D114" s="77" t="s">
        <v>111</v>
      </c>
      <c r="E114" s="64" t="s">
        <v>112</v>
      </c>
      <c r="F114" s="65"/>
      <c r="G114" s="66"/>
      <c r="H114" s="67">
        <f t="shared" si="1"/>
        <v>0</v>
      </c>
    </row>
    <row r="115" spans="1:8" ht="15.75">
      <c r="A115" s="61">
        <v>110</v>
      </c>
      <c r="B115" s="76" t="s">
        <v>113</v>
      </c>
      <c r="C115" s="77" t="s">
        <v>114</v>
      </c>
      <c r="D115" s="77" t="s">
        <v>115</v>
      </c>
      <c r="E115" s="64" t="s">
        <v>116</v>
      </c>
      <c r="F115" s="65"/>
      <c r="G115" s="66"/>
      <c r="H115" s="67">
        <f t="shared" si="1"/>
        <v>0</v>
      </c>
    </row>
    <row r="116" spans="1:8" ht="15.75">
      <c r="A116" s="61">
        <v>111</v>
      </c>
      <c r="B116" s="76" t="s">
        <v>117</v>
      </c>
      <c r="C116" s="77" t="s">
        <v>114</v>
      </c>
      <c r="D116" s="77" t="s">
        <v>118</v>
      </c>
      <c r="E116" s="64" t="s">
        <v>116</v>
      </c>
      <c r="F116" s="65"/>
      <c r="G116" s="66"/>
      <c r="H116" s="67">
        <f t="shared" si="1"/>
        <v>0</v>
      </c>
    </row>
    <row r="117" spans="1:8" ht="33.75" customHeight="1">
      <c r="A117" s="61">
        <v>112</v>
      </c>
      <c r="B117" s="76" t="s">
        <v>119</v>
      </c>
      <c r="C117" s="77" t="s">
        <v>120</v>
      </c>
      <c r="D117" s="77" t="s">
        <v>121</v>
      </c>
      <c r="E117" s="64" t="s">
        <v>122</v>
      </c>
      <c r="F117" s="65"/>
      <c r="G117" s="66"/>
      <c r="H117" s="67">
        <f t="shared" si="1"/>
        <v>0</v>
      </c>
    </row>
    <row r="118" spans="1:8" ht="32.25" customHeight="1">
      <c r="A118" s="61">
        <v>113</v>
      </c>
      <c r="B118" s="76" t="s">
        <v>123</v>
      </c>
      <c r="C118" s="77" t="s">
        <v>120</v>
      </c>
      <c r="D118" s="77" t="s">
        <v>124</v>
      </c>
      <c r="E118" s="64" t="s">
        <v>122</v>
      </c>
      <c r="F118" s="65"/>
      <c r="G118" s="66"/>
      <c r="H118" s="67">
        <f t="shared" si="1"/>
        <v>0</v>
      </c>
    </row>
    <row r="119" spans="1:8" ht="33" customHeight="1">
      <c r="A119" s="61">
        <v>114</v>
      </c>
      <c r="B119" s="76" t="s">
        <v>125</v>
      </c>
      <c r="C119" s="77" t="s">
        <v>120</v>
      </c>
      <c r="D119" s="77" t="s">
        <v>126</v>
      </c>
      <c r="E119" s="64" t="s">
        <v>122</v>
      </c>
      <c r="F119" s="65"/>
      <c r="G119" s="66"/>
      <c r="H119" s="67">
        <f t="shared" si="1"/>
        <v>0</v>
      </c>
    </row>
    <row r="120" spans="1:8" ht="33" customHeight="1">
      <c r="A120" s="61">
        <v>115</v>
      </c>
      <c r="B120" s="76" t="s">
        <v>127</v>
      </c>
      <c r="C120" s="77" t="s">
        <v>120</v>
      </c>
      <c r="D120" s="77" t="s">
        <v>128</v>
      </c>
      <c r="E120" s="64" t="s">
        <v>122</v>
      </c>
      <c r="F120" s="65"/>
      <c r="G120" s="66"/>
      <c r="H120" s="67">
        <f t="shared" si="1"/>
        <v>0</v>
      </c>
    </row>
    <row r="121" spans="1:8" ht="31.5" customHeight="1">
      <c r="A121" s="61">
        <v>116</v>
      </c>
      <c r="B121" s="76" t="s">
        <v>129</v>
      </c>
      <c r="C121" s="77" t="s">
        <v>120</v>
      </c>
      <c r="D121" s="77" t="s">
        <v>130</v>
      </c>
      <c r="E121" s="64" t="s">
        <v>122</v>
      </c>
      <c r="F121" s="65"/>
      <c r="G121" s="66"/>
      <c r="H121" s="67">
        <f t="shared" si="1"/>
        <v>0</v>
      </c>
    </row>
    <row r="122" spans="1:8" ht="30" customHeight="1">
      <c r="A122" s="61">
        <v>117</v>
      </c>
      <c r="B122" s="76" t="s">
        <v>131</v>
      </c>
      <c r="C122" s="77" t="s">
        <v>120</v>
      </c>
      <c r="D122" s="77" t="s">
        <v>132</v>
      </c>
      <c r="E122" s="64" t="s">
        <v>122</v>
      </c>
      <c r="F122" s="65"/>
      <c r="G122" s="66"/>
      <c r="H122" s="67">
        <f t="shared" si="1"/>
        <v>0</v>
      </c>
    </row>
    <row r="123" spans="1:8" ht="31.5" customHeight="1">
      <c r="A123" s="61">
        <v>118</v>
      </c>
      <c r="B123" s="76" t="s">
        <v>133</v>
      </c>
      <c r="C123" s="77" t="s">
        <v>120</v>
      </c>
      <c r="D123" s="77" t="s">
        <v>134</v>
      </c>
      <c r="E123" s="64" t="s">
        <v>122</v>
      </c>
      <c r="F123" s="65"/>
      <c r="G123" s="66"/>
      <c r="H123" s="67">
        <f t="shared" si="1"/>
        <v>0</v>
      </c>
    </row>
    <row r="124" spans="1:8" ht="31.5" customHeight="1">
      <c r="A124" s="61">
        <v>119</v>
      </c>
      <c r="B124" s="76" t="s">
        <v>135</v>
      </c>
      <c r="C124" s="77" t="s">
        <v>120</v>
      </c>
      <c r="D124" s="77" t="s">
        <v>136</v>
      </c>
      <c r="E124" s="64" t="s">
        <v>122</v>
      </c>
      <c r="F124" s="65"/>
      <c r="G124" s="66"/>
      <c r="H124" s="67">
        <f t="shared" si="1"/>
        <v>0</v>
      </c>
    </row>
    <row r="125" spans="1:8" ht="33" customHeight="1">
      <c r="A125" s="61">
        <v>120</v>
      </c>
      <c r="B125" s="76" t="s">
        <v>137</v>
      </c>
      <c r="C125" s="77" t="s">
        <v>120</v>
      </c>
      <c r="D125" s="77" t="s">
        <v>138</v>
      </c>
      <c r="E125" s="64" t="s">
        <v>122</v>
      </c>
      <c r="F125" s="65"/>
      <c r="G125" s="66"/>
      <c r="H125" s="67">
        <f t="shared" si="1"/>
        <v>0</v>
      </c>
    </row>
    <row r="126" spans="1:8" ht="15.75">
      <c r="A126" s="61">
        <v>121</v>
      </c>
      <c r="B126" s="76" t="s">
        <v>139</v>
      </c>
      <c r="C126" s="77" t="s">
        <v>140</v>
      </c>
      <c r="D126" s="77" t="s">
        <v>141</v>
      </c>
      <c r="E126" s="64" t="s">
        <v>142</v>
      </c>
      <c r="F126" s="65"/>
      <c r="G126" s="66"/>
      <c r="H126" s="67">
        <f t="shared" si="1"/>
        <v>0</v>
      </c>
    </row>
    <row r="127" spans="1:8" ht="15.75">
      <c r="A127" s="61">
        <v>122</v>
      </c>
      <c r="B127" s="76" t="s">
        <v>143</v>
      </c>
      <c r="C127" s="77" t="s">
        <v>140</v>
      </c>
      <c r="D127" s="77" t="s">
        <v>144</v>
      </c>
      <c r="E127" s="64" t="s">
        <v>142</v>
      </c>
      <c r="F127" s="65"/>
      <c r="G127" s="66"/>
      <c r="H127" s="67">
        <f t="shared" si="1"/>
        <v>0</v>
      </c>
    </row>
    <row r="128" spans="1:8" ht="15.75">
      <c r="A128" s="61">
        <v>123</v>
      </c>
      <c r="B128" s="76" t="s">
        <v>145</v>
      </c>
      <c r="C128" s="77" t="s">
        <v>146</v>
      </c>
      <c r="D128" s="77" t="s">
        <v>146</v>
      </c>
      <c r="E128" s="68">
        <v>538.48</v>
      </c>
      <c r="F128" s="65"/>
      <c r="G128" s="66"/>
      <c r="H128" s="67">
        <f t="shared" si="1"/>
        <v>0</v>
      </c>
    </row>
    <row r="129" spans="1:8" ht="15.75">
      <c r="A129" s="61">
        <v>124</v>
      </c>
      <c r="B129" s="76" t="s">
        <v>147</v>
      </c>
      <c r="C129" s="77" t="s">
        <v>148</v>
      </c>
      <c r="D129" s="77" t="s">
        <v>149</v>
      </c>
      <c r="E129" s="68" t="s">
        <v>150</v>
      </c>
      <c r="F129" s="65"/>
      <c r="G129" s="66"/>
      <c r="H129" s="67">
        <f t="shared" si="1"/>
        <v>0</v>
      </c>
    </row>
    <row r="130" spans="1:8" ht="31.5">
      <c r="A130" s="61">
        <v>125</v>
      </c>
      <c r="B130" s="76" t="s">
        <v>151</v>
      </c>
      <c r="C130" s="78" t="s">
        <v>152</v>
      </c>
      <c r="D130" s="77" t="s">
        <v>153</v>
      </c>
      <c r="E130" s="68" t="s">
        <v>154</v>
      </c>
      <c r="F130" s="65"/>
      <c r="G130" s="66"/>
      <c r="H130" s="67">
        <f t="shared" si="1"/>
        <v>0</v>
      </c>
    </row>
    <row r="131" spans="1:8" ht="15.75">
      <c r="A131" s="61">
        <v>126</v>
      </c>
      <c r="B131" s="79" t="s">
        <v>155</v>
      </c>
      <c r="C131" s="77" t="s">
        <v>156</v>
      </c>
      <c r="D131" s="77" t="s">
        <v>157</v>
      </c>
      <c r="E131" s="64" t="s">
        <v>158</v>
      </c>
      <c r="F131" s="65"/>
      <c r="G131" s="66"/>
      <c r="H131" s="67">
        <f t="shared" si="1"/>
        <v>0</v>
      </c>
    </row>
    <row r="132" spans="1:8" ht="15.75">
      <c r="A132" s="61">
        <v>127</v>
      </c>
      <c r="B132" s="76" t="s">
        <v>159</v>
      </c>
      <c r="C132" s="77" t="s">
        <v>160</v>
      </c>
      <c r="D132" s="77" t="s">
        <v>161</v>
      </c>
      <c r="E132" s="64" t="s">
        <v>116</v>
      </c>
      <c r="F132" s="65"/>
      <c r="G132" s="66"/>
      <c r="H132" s="67">
        <f t="shared" si="1"/>
        <v>0</v>
      </c>
    </row>
    <row r="133" spans="1:8" ht="15.75">
      <c r="A133" s="61">
        <v>128</v>
      </c>
      <c r="B133" s="76" t="s">
        <v>162</v>
      </c>
      <c r="C133" s="77" t="s">
        <v>163</v>
      </c>
      <c r="D133" s="77" t="s">
        <v>164</v>
      </c>
      <c r="E133" s="64" t="s">
        <v>165</v>
      </c>
      <c r="F133" s="65"/>
      <c r="G133" s="66"/>
      <c r="H133" s="67">
        <f t="shared" si="1"/>
        <v>0</v>
      </c>
    </row>
    <row r="134" spans="1:8" ht="31.5">
      <c r="A134" s="61">
        <v>129</v>
      </c>
      <c r="B134" s="76" t="s">
        <v>166</v>
      </c>
      <c r="C134" s="77" t="s">
        <v>167</v>
      </c>
      <c r="D134" s="77" t="s">
        <v>168</v>
      </c>
      <c r="E134" s="68" t="s">
        <v>169</v>
      </c>
      <c r="F134" s="65"/>
      <c r="G134" s="66"/>
      <c r="H134" s="67">
        <f t="shared" si="1"/>
        <v>0</v>
      </c>
    </row>
    <row r="135" spans="1:8" ht="15.75">
      <c r="A135" s="61">
        <v>130</v>
      </c>
      <c r="B135" s="76" t="s">
        <v>170</v>
      </c>
      <c r="C135" s="77" t="s">
        <v>171</v>
      </c>
      <c r="D135" s="77" t="s">
        <v>172</v>
      </c>
      <c r="E135" s="68" t="s">
        <v>169</v>
      </c>
      <c r="F135" s="65"/>
      <c r="G135" s="66"/>
      <c r="H135" s="67">
        <f aca="true" t="shared" si="2" ref="H135:H198">F135*G135</f>
        <v>0</v>
      </c>
    </row>
    <row r="136" spans="1:8" ht="31.5">
      <c r="A136" s="61">
        <v>131</v>
      </c>
      <c r="B136" s="76" t="s">
        <v>173</v>
      </c>
      <c r="C136" s="77" t="s">
        <v>174</v>
      </c>
      <c r="D136" s="77" t="s">
        <v>175</v>
      </c>
      <c r="E136" s="68" t="s">
        <v>169</v>
      </c>
      <c r="F136" s="65"/>
      <c r="G136" s="66"/>
      <c r="H136" s="67">
        <f t="shared" si="2"/>
        <v>0</v>
      </c>
    </row>
    <row r="137" spans="1:8" ht="31.5">
      <c r="A137" s="61">
        <v>132</v>
      </c>
      <c r="B137" s="76" t="s">
        <v>176</v>
      </c>
      <c r="C137" s="77" t="s">
        <v>174</v>
      </c>
      <c r="D137" s="77" t="s">
        <v>177</v>
      </c>
      <c r="E137" s="68" t="s">
        <v>169</v>
      </c>
      <c r="F137" s="65"/>
      <c r="G137" s="66"/>
      <c r="H137" s="67">
        <f t="shared" si="2"/>
        <v>0</v>
      </c>
    </row>
    <row r="138" spans="1:8" ht="31.5">
      <c r="A138" s="61">
        <v>133</v>
      </c>
      <c r="B138" s="80" t="s">
        <v>178</v>
      </c>
      <c r="C138" s="81" t="s">
        <v>174</v>
      </c>
      <c r="D138" s="81" t="s">
        <v>179</v>
      </c>
      <c r="E138" s="82" t="s">
        <v>169</v>
      </c>
      <c r="F138" s="65"/>
      <c r="G138" s="66"/>
      <c r="H138" s="67">
        <f t="shared" si="2"/>
        <v>0</v>
      </c>
    </row>
    <row r="139" spans="1:8" ht="31.5">
      <c r="A139" s="61">
        <v>134</v>
      </c>
      <c r="B139" s="76" t="s">
        <v>180</v>
      </c>
      <c r="C139" s="77" t="s">
        <v>174</v>
      </c>
      <c r="D139" s="77" t="s">
        <v>181</v>
      </c>
      <c r="E139" s="68" t="s">
        <v>169</v>
      </c>
      <c r="F139" s="65"/>
      <c r="G139" s="66"/>
      <c r="H139" s="67">
        <f t="shared" si="2"/>
        <v>0</v>
      </c>
    </row>
    <row r="140" spans="1:8" ht="15.75">
      <c r="A140" s="61">
        <v>135</v>
      </c>
      <c r="B140" s="76" t="s">
        <v>182</v>
      </c>
      <c r="C140" s="77" t="s">
        <v>183</v>
      </c>
      <c r="D140" s="77" t="s">
        <v>184</v>
      </c>
      <c r="E140" s="64" t="s">
        <v>112</v>
      </c>
      <c r="F140" s="65"/>
      <c r="G140" s="66"/>
      <c r="H140" s="67">
        <f t="shared" si="2"/>
        <v>0</v>
      </c>
    </row>
    <row r="141" spans="1:8" ht="15.75">
      <c r="A141" s="61">
        <v>136</v>
      </c>
      <c r="B141" s="76" t="s">
        <v>185</v>
      </c>
      <c r="C141" s="77" t="s">
        <v>183</v>
      </c>
      <c r="D141" s="77" t="s">
        <v>186</v>
      </c>
      <c r="E141" s="64" t="s">
        <v>112</v>
      </c>
      <c r="F141" s="65"/>
      <c r="G141" s="66"/>
      <c r="H141" s="67">
        <f t="shared" si="2"/>
        <v>0</v>
      </c>
    </row>
    <row r="142" spans="1:8" ht="15.75">
      <c r="A142" s="61">
        <v>137</v>
      </c>
      <c r="B142" s="76" t="s">
        <v>187</v>
      </c>
      <c r="C142" s="77" t="s">
        <v>183</v>
      </c>
      <c r="D142" s="77" t="s">
        <v>188</v>
      </c>
      <c r="E142" s="64" t="s">
        <v>112</v>
      </c>
      <c r="F142" s="65"/>
      <c r="G142" s="66"/>
      <c r="H142" s="67">
        <f t="shared" si="2"/>
        <v>0</v>
      </c>
    </row>
    <row r="143" spans="1:8" ht="15.75" customHeight="1">
      <c r="A143" s="61">
        <v>138</v>
      </c>
      <c r="B143" s="76" t="s">
        <v>189</v>
      </c>
      <c r="C143" s="77" t="s">
        <v>183</v>
      </c>
      <c r="D143" s="77" t="s">
        <v>190</v>
      </c>
      <c r="E143" s="64" t="s">
        <v>112</v>
      </c>
      <c r="F143" s="65"/>
      <c r="G143" s="66"/>
      <c r="H143" s="67">
        <f t="shared" si="2"/>
        <v>0</v>
      </c>
    </row>
    <row r="144" spans="1:8" ht="31.5">
      <c r="A144" s="61">
        <v>139</v>
      </c>
      <c r="B144" s="76" t="s">
        <v>191</v>
      </c>
      <c r="C144" s="77" t="s">
        <v>183</v>
      </c>
      <c r="D144" s="77" t="s">
        <v>192</v>
      </c>
      <c r="E144" s="64" t="s">
        <v>112</v>
      </c>
      <c r="F144" s="65"/>
      <c r="G144" s="66"/>
      <c r="H144" s="67">
        <f t="shared" si="2"/>
        <v>0</v>
      </c>
    </row>
    <row r="145" spans="1:8" ht="31.5">
      <c r="A145" s="61">
        <v>140</v>
      </c>
      <c r="B145" s="76" t="s">
        <v>193</v>
      </c>
      <c r="C145" s="77" t="s">
        <v>183</v>
      </c>
      <c r="D145" s="77" t="s">
        <v>194</v>
      </c>
      <c r="E145" s="64" t="s">
        <v>112</v>
      </c>
      <c r="F145" s="65"/>
      <c r="G145" s="66"/>
      <c r="H145" s="67">
        <f t="shared" si="2"/>
        <v>0</v>
      </c>
    </row>
    <row r="146" spans="1:8" ht="15.75">
      <c r="A146" s="61">
        <v>141</v>
      </c>
      <c r="B146" s="76" t="s">
        <v>195</v>
      </c>
      <c r="C146" s="77" t="s">
        <v>196</v>
      </c>
      <c r="D146" s="77" t="s">
        <v>197</v>
      </c>
      <c r="E146" s="68" t="s">
        <v>198</v>
      </c>
      <c r="F146" s="65"/>
      <c r="G146" s="66"/>
      <c r="H146" s="67">
        <f t="shared" si="2"/>
        <v>0</v>
      </c>
    </row>
    <row r="147" spans="1:8" ht="15.75">
      <c r="A147" s="61">
        <v>142</v>
      </c>
      <c r="B147" s="76" t="s">
        <v>199</v>
      </c>
      <c r="C147" s="77" t="s">
        <v>196</v>
      </c>
      <c r="D147" s="77" t="s">
        <v>200</v>
      </c>
      <c r="E147" s="68" t="s">
        <v>201</v>
      </c>
      <c r="F147" s="65"/>
      <c r="G147" s="66"/>
      <c r="H147" s="67">
        <f t="shared" si="2"/>
        <v>0</v>
      </c>
    </row>
    <row r="148" spans="1:8" ht="31.5">
      <c r="A148" s="61">
        <v>143</v>
      </c>
      <c r="B148" s="76" t="s">
        <v>202</v>
      </c>
      <c r="C148" s="77" t="s">
        <v>196</v>
      </c>
      <c r="D148" s="77" t="s">
        <v>203</v>
      </c>
      <c r="E148" s="68">
        <v>219.55</v>
      </c>
      <c r="F148" s="65"/>
      <c r="G148" s="66"/>
      <c r="H148" s="67">
        <f t="shared" si="2"/>
        <v>0</v>
      </c>
    </row>
    <row r="149" spans="1:8" ht="15.75">
      <c r="A149" s="61">
        <v>144</v>
      </c>
      <c r="B149" s="76" t="s">
        <v>204</v>
      </c>
      <c r="C149" s="77" t="s">
        <v>196</v>
      </c>
      <c r="D149" s="77" t="s">
        <v>205</v>
      </c>
      <c r="E149" s="68" t="s">
        <v>206</v>
      </c>
      <c r="F149" s="65"/>
      <c r="G149" s="66"/>
      <c r="H149" s="67">
        <f t="shared" si="2"/>
        <v>0</v>
      </c>
    </row>
    <row r="150" spans="1:8" ht="15.75">
      <c r="A150" s="61">
        <v>145</v>
      </c>
      <c r="B150" s="76" t="s">
        <v>207</v>
      </c>
      <c r="C150" s="77" t="s">
        <v>196</v>
      </c>
      <c r="D150" s="77" t="s">
        <v>208</v>
      </c>
      <c r="E150" s="68" t="s">
        <v>201</v>
      </c>
      <c r="F150" s="65"/>
      <c r="G150" s="66"/>
      <c r="H150" s="67">
        <f t="shared" si="2"/>
        <v>0</v>
      </c>
    </row>
    <row r="151" spans="1:8" ht="15.75">
      <c r="A151" s="61">
        <v>146</v>
      </c>
      <c r="B151" s="76" t="s">
        <v>209</v>
      </c>
      <c r="C151" s="77" t="s">
        <v>210</v>
      </c>
      <c r="D151" s="77" t="s">
        <v>211</v>
      </c>
      <c r="E151" s="64" t="s">
        <v>212</v>
      </c>
      <c r="F151" s="65"/>
      <c r="G151" s="66"/>
      <c r="H151" s="67">
        <f t="shared" si="2"/>
        <v>0</v>
      </c>
    </row>
    <row r="152" spans="1:8" ht="15.75">
      <c r="A152" s="61">
        <v>147</v>
      </c>
      <c r="B152" s="76" t="s">
        <v>213</v>
      </c>
      <c r="C152" s="77" t="s">
        <v>210</v>
      </c>
      <c r="D152" s="77" t="s">
        <v>214</v>
      </c>
      <c r="E152" s="64" t="s">
        <v>212</v>
      </c>
      <c r="F152" s="65"/>
      <c r="G152" s="66"/>
      <c r="H152" s="67">
        <f t="shared" si="2"/>
        <v>0</v>
      </c>
    </row>
    <row r="153" spans="1:8" ht="15.75">
      <c r="A153" s="61">
        <v>148</v>
      </c>
      <c r="B153" s="76" t="s">
        <v>215</v>
      </c>
      <c r="C153" s="77" t="s">
        <v>216</v>
      </c>
      <c r="D153" s="77" t="s">
        <v>216</v>
      </c>
      <c r="E153" s="64" t="s">
        <v>217</v>
      </c>
      <c r="F153" s="65"/>
      <c r="G153" s="66"/>
      <c r="H153" s="67">
        <f t="shared" si="2"/>
        <v>0</v>
      </c>
    </row>
    <row r="154" spans="1:8" ht="15.75">
      <c r="A154" s="61">
        <v>149</v>
      </c>
      <c r="B154" s="76" t="s">
        <v>218</v>
      </c>
      <c r="C154" s="77" t="s">
        <v>219</v>
      </c>
      <c r="D154" s="77" t="s">
        <v>220</v>
      </c>
      <c r="E154" s="64" t="s">
        <v>221</v>
      </c>
      <c r="F154" s="65"/>
      <c r="G154" s="66"/>
      <c r="H154" s="67">
        <f t="shared" si="2"/>
        <v>0</v>
      </c>
    </row>
    <row r="155" spans="1:8" ht="31.5">
      <c r="A155" s="61">
        <v>150</v>
      </c>
      <c r="B155" s="76" t="s">
        <v>222</v>
      </c>
      <c r="C155" s="77" t="s">
        <v>223</v>
      </c>
      <c r="D155" s="77" t="s">
        <v>224</v>
      </c>
      <c r="E155" s="64" t="s">
        <v>225</v>
      </c>
      <c r="F155" s="65"/>
      <c r="G155" s="66"/>
      <c r="H155" s="67">
        <f t="shared" si="2"/>
        <v>0</v>
      </c>
    </row>
    <row r="156" spans="1:8" ht="31.5">
      <c r="A156" s="61">
        <v>151</v>
      </c>
      <c r="B156" s="76" t="s">
        <v>226</v>
      </c>
      <c r="C156" s="77" t="s">
        <v>223</v>
      </c>
      <c r="D156" s="77" t="s">
        <v>227</v>
      </c>
      <c r="E156" s="64" t="s">
        <v>225</v>
      </c>
      <c r="F156" s="65"/>
      <c r="G156" s="66"/>
      <c r="H156" s="67">
        <f t="shared" si="2"/>
        <v>0</v>
      </c>
    </row>
    <row r="157" spans="1:8" ht="15.75">
      <c r="A157" s="61">
        <v>152</v>
      </c>
      <c r="B157" s="76" t="s">
        <v>228</v>
      </c>
      <c r="C157" s="77" t="s">
        <v>229</v>
      </c>
      <c r="D157" s="77" t="s">
        <v>230</v>
      </c>
      <c r="E157" s="64">
        <v>1421.61</v>
      </c>
      <c r="F157" s="65"/>
      <c r="G157" s="66"/>
      <c r="H157" s="67">
        <f t="shared" si="2"/>
        <v>0</v>
      </c>
    </row>
    <row r="158" spans="1:8" ht="15.75">
      <c r="A158" s="61">
        <v>153</v>
      </c>
      <c r="B158" s="76" t="s">
        <v>231</v>
      </c>
      <c r="C158" s="77" t="s">
        <v>232</v>
      </c>
      <c r="D158" s="77" t="s">
        <v>233</v>
      </c>
      <c r="E158" s="64" t="s">
        <v>234</v>
      </c>
      <c r="F158" s="65"/>
      <c r="G158" s="66"/>
      <c r="H158" s="67">
        <f t="shared" si="2"/>
        <v>0</v>
      </c>
    </row>
    <row r="159" spans="1:8" ht="15.75">
      <c r="A159" s="61">
        <v>154</v>
      </c>
      <c r="B159" s="76" t="s">
        <v>235</v>
      </c>
      <c r="C159" s="77" t="s">
        <v>232</v>
      </c>
      <c r="D159" s="77" t="s">
        <v>236</v>
      </c>
      <c r="E159" s="64" t="s">
        <v>234</v>
      </c>
      <c r="F159" s="65"/>
      <c r="G159" s="66"/>
      <c r="H159" s="67">
        <f t="shared" si="2"/>
        <v>0</v>
      </c>
    </row>
    <row r="160" spans="1:8" ht="15.75">
      <c r="A160" s="61">
        <v>155</v>
      </c>
      <c r="B160" s="76" t="s">
        <v>237</v>
      </c>
      <c r="C160" s="77" t="s">
        <v>238</v>
      </c>
      <c r="D160" s="77" t="s">
        <v>238</v>
      </c>
      <c r="E160" s="64" t="s">
        <v>239</v>
      </c>
      <c r="F160" s="65"/>
      <c r="G160" s="66"/>
      <c r="H160" s="67">
        <f t="shared" si="2"/>
        <v>0</v>
      </c>
    </row>
    <row r="161" spans="1:8" ht="15.75">
      <c r="A161" s="61">
        <v>156</v>
      </c>
      <c r="B161" s="76" t="s">
        <v>240</v>
      </c>
      <c r="C161" s="77" t="s">
        <v>241</v>
      </c>
      <c r="D161" s="77" t="s">
        <v>242</v>
      </c>
      <c r="E161" s="64" t="s">
        <v>234</v>
      </c>
      <c r="F161" s="65"/>
      <c r="G161" s="66"/>
      <c r="H161" s="67">
        <f t="shared" si="2"/>
        <v>0</v>
      </c>
    </row>
    <row r="162" spans="1:8" ht="15.75" customHeight="1">
      <c r="A162" s="61">
        <v>157</v>
      </c>
      <c r="B162" s="76" t="s">
        <v>243</v>
      </c>
      <c r="C162" s="77" t="s">
        <v>241</v>
      </c>
      <c r="D162" s="77" t="s">
        <v>244</v>
      </c>
      <c r="E162" s="64" t="s">
        <v>234</v>
      </c>
      <c r="F162" s="65"/>
      <c r="G162" s="66"/>
      <c r="H162" s="67">
        <f t="shared" si="2"/>
        <v>0</v>
      </c>
    </row>
    <row r="163" spans="1:8" ht="31.5">
      <c r="A163" s="61">
        <v>158</v>
      </c>
      <c r="B163" s="76" t="s">
        <v>245</v>
      </c>
      <c r="C163" s="77" t="s">
        <v>246</v>
      </c>
      <c r="D163" s="77" t="s">
        <v>247</v>
      </c>
      <c r="E163" s="64" t="s">
        <v>248</v>
      </c>
      <c r="F163" s="65"/>
      <c r="G163" s="66"/>
      <c r="H163" s="67">
        <f t="shared" si="2"/>
        <v>0</v>
      </c>
    </row>
    <row r="164" spans="1:8" ht="31.5">
      <c r="A164" s="61">
        <v>159</v>
      </c>
      <c r="B164" s="76" t="s">
        <v>249</v>
      </c>
      <c r="C164" s="77" t="s">
        <v>246</v>
      </c>
      <c r="D164" s="77" t="s">
        <v>250</v>
      </c>
      <c r="E164" s="64" t="s">
        <v>248</v>
      </c>
      <c r="F164" s="65"/>
      <c r="G164" s="66"/>
      <c r="H164" s="67">
        <f t="shared" si="2"/>
        <v>0</v>
      </c>
    </row>
    <row r="165" spans="1:8" ht="15.75">
      <c r="A165" s="61">
        <v>160</v>
      </c>
      <c r="B165" s="76" t="s">
        <v>251</v>
      </c>
      <c r="C165" s="77" t="s">
        <v>252</v>
      </c>
      <c r="D165" s="77" t="s">
        <v>253</v>
      </c>
      <c r="E165" s="64" t="s">
        <v>254</v>
      </c>
      <c r="F165" s="65"/>
      <c r="G165" s="66"/>
      <c r="H165" s="67">
        <f t="shared" si="2"/>
        <v>0</v>
      </c>
    </row>
    <row r="166" spans="1:8" ht="15.75">
      <c r="A166" s="61">
        <v>161</v>
      </c>
      <c r="B166" s="76" t="s">
        <v>255</v>
      </c>
      <c r="C166" s="77" t="s">
        <v>256</v>
      </c>
      <c r="D166" s="77" t="s">
        <v>256</v>
      </c>
      <c r="E166" s="64">
        <v>1050.94</v>
      </c>
      <c r="F166" s="65"/>
      <c r="G166" s="66"/>
      <c r="H166" s="67">
        <f t="shared" si="2"/>
        <v>0</v>
      </c>
    </row>
    <row r="167" spans="1:8" ht="31.5" customHeight="1">
      <c r="A167" s="61">
        <v>162</v>
      </c>
      <c r="B167" s="76" t="s">
        <v>257</v>
      </c>
      <c r="C167" s="77" t="s">
        <v>256</v>
      </c>
      <c r="D167" s="77" t="s">
        <v>258</v>
      </c>
      <c r="E167" s="64">
        <v>1050.94</v>
      </c>
      <c r="F167" s="65"/>
      <c r="G167" s="66"/>
      <c r="H167" s="67">
        <f t="shared" si="2"/>
        <v>0</v>
      </c>
    </row>
    <row r="168" spans="1:8" ht="47.25">
      <c r="A168" s="61">
        <v>163</v>
      </c>
      <c r="B168" s="76" t="s">
        <v>259</v>
      </c>
      <c r="C168" s="77" t="s">
        <v>256</v>
      </c>
      <c r="D168" s="77" t="s">
        <v>260</v>
      </c>
      <c r="E168" s="64">
        <v>1050.94</v>
      </c>
      <c r="F168" s="65"/>
      <c r="G168" s="66"/>
      <c r="H168" s="67">
        <f t="shared" si="2"/>
        <v>0</v>
      </c>
    </row>
    <row r="169" spans="1:8" ht="15.75">
      <c r="A169" s="61">
        <v>164</v>
      </c>
      <c r="B169" s="76" t="s">
        <v>261</v>
      </c>
      <c r="C169" s="77" t="s">
        <v>262</v>
      </c>
      <c r="D169" s="77" t="s">
        <v>262</v>
      </c>
      <c r="E169" s="64" t="s">
        <v>263</v>
      </c>
      <c r="F169" s="65"/>
      <c r="G169" s="66"/>
      <c r="H169" s="67">
        <f t="shared" si="2"/>
        <v>0</v>
      </c>
    </row>
    <row r="170" spans="1:8" ht="15.75">
      <c r="A170" s="61">
        <v>165</v>
      </c>
      <c r="B170" s="76" t="s">
        <v>264</v>
      </c>
      <c r="C170" s="77" t="s">
        <v>265</v>
      </c>
      <c r="D170" s="77" t="s">
        <v>266</v>
      </c>
      <c r="E170" s="64" t="s">
        <v>116</v>
      </c>
      <c r="F170" s="65"/>
      <c r="G170" s="66"/>
      <c r="H170" s="67">
        <f t="shared" si="2"/>
        <v>0</v>
      </c>
    </row>
    <row r="171" spans="1:8" ht="15.75">
      <c r="A171" s="61">
        <v>166</v>
      </c>
      <c r="B171" s="76" t="s">
        <v>267</v>
      </c>
      <c r="C171" s="77" t="s">
        <v>265</v>
      </c>
      <c r="D171" s="77" t="s">
        <v>268</v>
      </c>
      <c r="E171" s="64" t="s">
        <v>116</v>
      </c>
      <c r="F171" s="65"/>
      <c r="G171" s="66"/>
      <c r="H171" s="67">
        <f t="shared" si="2"/>
        <v>0</v>
      </c>
    </row>
    <row r="172" spans="1:8" ht="15.75">
      <c r="A172" s="61">
        <v>167</v>
      </c>
      <c r="B172" s="76" t="s">
        <v>269</v>
      </c>
      <c r="C172" s="77" t="s">
        <v>270</v>
      </c>
      <c r="D172" s="77" t="s">
        <v>271</v>
      </c>
      <c r="E172" s="64" t="s">
        <v>221</v>
      </c>
      <c r="F172" s="65"/>
      <c r="G172" s="66"/>
      <c r="H172" s="67">
        <f t="shared" si="2"/>
        <v>0</v>
      </c>
    </row>
    <row r="173" spans="1:8" ht="15.75">
      <c r="A173" s="61">
        <v>168</v>
      </c>
      <c r="B173" s="76" t="s">
        <v>272</v>
      </c>
      <c r="C173" s="77" t="s">
        <v>273</v>
      </c>
      <c r="D173" s="77" t="s">
        <v>274</v>
      </c>
      <c r="E173" s="64" t="s">
        <v>212</v>
      </c>
      <c r="F173" s="65"/>
      <c r="G173" s="66"/>
      <c r="H173" s="67">
        <f t="shared" si="2"/>
        <v>0</v>
      </c>
    </row>
    <row r="174" spans="1:8" ht="15.75">
      <c r="A174" s="61">
        <v>169</v>
      </c>
      <c r="B174" s="76" t="s">
        <v>275</v>
      </c>
      <c r="C174" s="77" t="s">
        <v>270</v>
      </c>
      <c r="D174" s="77" t="s">
        <v>276</v>
      </c>
      <c r="E174" s="64" t="s">
        <v>221</v>
      </c>
      <c r="F174" s="65"/>
      <c r="G174" s="66"/>
      <c r="H174" s="67">
        <f t="shared" si="2"/>
        <v>0</v>
      </c>
    </row>
    <row r="175" spans="1:8" ht="15.75">
      <c r="A175" s="61">
        <v>170</v>
      </c>
      <c r="B175" s="76" t="s">
        <v>277</v>
      </c>
      <c r="C175" s="77" t="s">
        <v>270</v>
      </c>
      <c r="D175" s="77" t="s">
        <v>278</v>
      </c>
      <c r="E175" s="64" t="s">
        <v>221</v>
      </c>
      <c r="F175" s="65"/>
      <c r="G175" s="66"/>
      <c r="H175" s="67">
        <f t="shared" si="2"/>
        <v>0</v>
      </c>
    </row>
    <row r="176" spans="1:8" ht="15.75">
      <c r="A176" s="61">
        <v>171</v>
      </c>
      <c r="B176" s="76" t="s">
        <v>279</v>
      </c>
      <c r="C176" s="77" t="s">
        <v>273</v>
      </c>
      <c r="D176" s="77" t="s">
        <v>280</v>
      </c>
      <c r="E176" s="64">
        <v>480.31</v>
      </c>
      <c r="F176" s="65"/>
      <c r="G176" s="66"/>
      <c r="H176" s="67">
        <f t="shared" si="2"/>
        <v>0</v>
      </c>
    </row>
    <row r="177" spans="1:8" ht="15.75">
      <c r="A177" s="61">
        <v>172</v>
      </c>
      <c r="B177" s="76" t="s">
        <v>281</v>
      </c>
      <c r="C177" s="77" t="s">
        <v>273</v>
      </c>
      <c r="D177" s="77" t="s">
        <v>282</v>
      </c>
      <c r="E177" s="64" t="s">
        <v>212</v>
      </c>
      <c r="F177" s="65"/>
      <c r="G177" s="66"/>
      <c r="H177" s="67">
        <f t="shared" si="2"/>
        <v>0</v>
      </c>
    </row>
    <row r="178" spans="1:8" ht="15.75">
      <c r="A178" s="61">
        <v>173</v>
      </c>
      <c r="B178" s="76" t="s">
        <v>283</v>
      </c>
      <c r="C178" s="77" t="s">
        <v>284</v>
      </c>
      <c r="D178" s="77" t="s">
        <v>285</v>
      </c>
      <c r="E178" s="64" t="s">
        <v>286</v>
      </c>
      <c r="F178" s="65"/>
      <c r="G178" s="66"/>
      <c r="H178" s="67">
        <f t="shared" si="2"/>
        <v>0</v>
      </c>
    </row>
    <row r="179" spans="1:8" ht="15.75">
      <c r="A179" s="61">
        <v>174</v>
      </c>
      <c r="B179" s="76" t="s">
        <v>287</v>
      </c>
      <c r="C179" s="77" t="s">
        <v>284</v>
      </c>
      <c r="D179" s="77" t="s">
        <v>288</v>
      </c>
      <c r="E179" s="64" t="s">
        <v>286</v>
      </c>
      <c r="F179" s="65"/>
      <c r="G179" s="66"/>
      <c r="H179" s="67">
        <f t="shared" si="2"/>
        <v>0</v>
      </c>
    </row>
    <row r="180" spans="1:8" ht="31.5">
      <c r="A180" s="61">
        <v>175</v>
      </c>
      <c r="B180" s="76" t="s">
        <v>289</v>
      </c>
      <c r="C180" s="77" t="s">
        <v>290</v>
      </c>
      <c r="D180" s="77" t="s">
        <v>291</v>
      </c>
      <c r="E180" s="64" t="s">
        <v>292</v>
      </c>
      <c r="F180" s="65"/>
      <c r="G180" s="66"/>
      <c r="H180" s="67">
        <f t="shared" si="2"/>
        <v>0</v>
      </c>
    </row>
    <row r="181" spans="1:8" ht="15.75">
      <c r="A181" s="61">
        <v>176</v>
      </c>
      <c r="B181" s="76" t="s">
        <v>293</v>
      </c>
      <c r="C181" s="77" t="s">
        <v>290</v>
      </c>
      <c r="D181" s="77" t="s">
        <v>294</v>
      </c>
      <c r="E181" s="64" t="s">
        <v>292</v>
      </c>
      <c r="F181" s="65"/>
      <c r="G181" s="66"/>
      <c r="H181" s="67">
        <f t="shared" si="2"/>
        <v>0</v>
      </c>
    </row>
    <row r="182" spans="1:8" ht="15.75">
      <c r="A182" s="61">
        <v>177</v>
      </c>
      <c r="B182" s="76" t="s">
        <v>295</v>
      </c>
      <c r="C182" s="77" t="s">
        <v>290</v>
      </c>
      <c r="D182" s="77" t="s">
        <v>296</v>
      </c>
      <c r="E182" s="64" t="s">
        <v>292</v>
      </c>
      <c r="F182" s="65"/>
      <c r="G182" s="66"/>
      <c r="H182" s="67">
        <f t="shared" si="2"/>
        <v>0</v>
      </c>
    </row>
    <row r="183" spans="1:8" ht="31.5">
      <c r="A183" s="61">
        <v>178</v>
      </c>
      <c r="B183" s="76" t="s">
        <v>297</v>
      </c>
      <c r="C183" s="77" t="s">
        <v>290</v>
      </c>
      <c r="D183" s="77" t="s">
        <v>298</v>
      </c>
      <c r="E183" s="64" t="s">
        <v>292</v>
      </c>
      <c r="F183" s="65"/>
      <c r="G183" s="66"/>
      <c r="H183" s="67">
        <f t="shared" si="2"/>
        <v>0</v>
      </c>
    </row>
    <row r="184" spans="1:8" ht="31.5">
      <c r="A184" s="61">
        <v>179</v>
      </c>
      <c r="B184" s="76" t="s">
        <v>299</v>
      </c>
      <c r="C184" s="77" t="s">
        <v>290</v>
      </c>
      <c r="D184" s="77" t="s">
        <v>300</v>
      </c>
      <c r="E184" s="64" t="s">
        <v>292</v>
      </c>
      <c r="F184" s="65"/>
      <c r="G184" s="66"/>
      <c r="H184" s="67">
        <f t="shared" si="2"/>
        <v>0</v>
      </c>
    </row>
    <row r="185" spans="1:8" ht="31.5">
      <c r="A185" s="61">
        <v>180</v>
      </c>
      <c r="B185" s="76" t="s">
        <v>301</v>
      </c>
      <c r="C185" s="77" t="s">
        <v>290</v>
      </c>
      <c r="D185" s="77" t="s">
        <v>302</v>
      </c>
      <c r="E185" s="64" t="s">
        <v>292</v>
      </c>
      <c r="F185" s="65"/>
      <c r="G185" s="66"/>
      <c r="H185" s="67">
        <f t="shared" si="2"/>
        <v>0</v>
      </c>
    </row>
    <row r="186" spans="1:8" ht="31.5">
      <c r="A186" s="61">
        <v>181</v>
      </c>
      <c r="B186" s="76" t="s">
        <v>303</v>
      </c>
      <c r="C186" s="77" t="s">
        <v>304</v>
      </c>
      <c r="D186" s="77" t="s">
        <v>305</v>
      </c>
      <c r="E186" s="64" t="s">
        <v>306</v>
      </c>
      <c r="F186" s="65"/>
      <c r="G186" s="66"/>
      <c r="H186" s="67">
        <f t="shared" si="2"/>
        <v>0</v>
      </c>
    </row>
    <row r="187" spans="1:8" ht="15.75">
      <c r="A187" s="61">
        <v>182</v>
      </c>
      <c r="B187" s="76" t="s">
        <v>307</v>
      </c>
      <c r="C187" s="77" t="s">
        <v>308</v>
      </c>
      <c r="D187" s="77" t="s">
        <v>308</v>
      </c>
      <c r="E187" s="64" t="s">
        <v>309</v>
      </c>
      <c r="F187" s="65"/>
      <c r="G187" s="66"/>
      <c r="H187" s="67">
        <f t="shared" si="2"/>
        <v>0</v>
      </c>
    </row>
    <row r="188" spans="1:8" ht="31.5">
      <c r="A188" s="61">
        <v>183</v>
      </c>
      <c r="B188" s="76" t="s">
        <v>310</v>
      </c>
      <c r="C188" s="77" t="s">
        <v>311</v>
      </c>
      <c r="D188" s="77" t="s">
        <v>311</v>
      </c>
      <c r="E188" s="64" t="s">
        <v>309</v>
      </c>
      <c r="F188" s="65"/>
      <c r="G188" s="66"/>
      <c r="H188" s="67">
        <f t="shared" si="2"/>
        <v>0</v>
      </c>
    </row>
    <row r="189" spans="1:8" ht="31.5">
      <c r="A189" s="61">
        <v>184</v>
      </c>
      <c r="B189" s="76" t="s">
        <v>202</v>
      </c>
      <c r="C189" s="77" t="s">
        <v>312</v>
      </c>
      <c r="D189" s="77" t="s">
        <v>203</v>
      </c>
      <c r="E189" s="110">
        <v>219.55</v>
      </c>
      <c r="F189" s="65"/>
      <c r="G189" s="66"/>
      <c r="H189" s="67">
        <f t="shared" si="2"/>
        <v>0</v>
      </c>
    </row>
    <row r="190" spans="1:8" ht="31.5">
      <c r="A190" s="61">
        <v>185</v>
      </c>
      <c r="B190" s="76" t="s">
        <v>313</v>
      </c>
      <c r="C190" s="77" t="s">
        <v>318</v>
      </c>
      <c r="D190" s="77" t="s">
        <v>318</v>
      </c>
      <c r="E190" s="64" t="s">
        <v>319</v>
      </c>
      <c r="F190" s="65"/>
      <c r="G190" s="66"/>
      <c r="H190" s="67">
        <f t="shared" si="2"/>
        <v>0</v>
      </c>
    </row>
    <row r="191" spans="1:8" ht="15.75">
      <c r="A191" s="61">
        <v>186</v>
      </c>
      <c r="B191" s="76" t="s">
        <v>320</v>
      </c>
      <c r="C191" s="77" t="s">
        <v>321</v>
      </c>
      <c r="D191" s="77" t="s">
        <v>321</v>
      </c>
      <c r="E191" s="64" t="s">
        <v>322</v>
      </c>
      <c r="F191" s="65"/>
      <c r="G191" s="66"/>
      <c r="H191" s="67">
        <f t="shared" si="2"/>
        <v>0</v>
      </c>
    </row>
    <row r="192" spans="1:8" ht="31.5">
      <c r="A192" s="61">
        <v>187</v>
      </c>
      <c r="B192" s="76" t="s">
        <v>323</v>
      </c>
      <c r="C192" s="77" t="s">
        <v>324</v>
      </c>
      <c r="D192" s="77" t="s">
        <v>325</v>
      </c>
      <c r="E192" s="64" t="s">
        <v>326</v>
      </c>
      <c r="F192" s="65"/>
      <c r="G192" s="66"/>
      <c r="H192" s="67">
        <f t="shared" si="2"/>
        <v>0</v>
      </c>
    </row>
    <row r="193" spans="1:8" ht="31.5">
      <c r="A193" s="61">
        <v>188</v>
      </c>
      <c r="B193" s="76" t="s">
        <v>327</v>
      </c>
      <c r="C193" s="77" t="s">
        <v>328</v>
      </c>
      <c r="D193" s="77" t="s">
        <v>329</v>
      </c>
      <c r="E193" s="64" t="s">
        <v>326</v>
      </c>
      <c r="F193" s="65"/>
      <c r="G193" s="66"/>
      <c r="H193" s="67">
        <f t="shared" si="2"/>
        <v>0</v>
      </c>
    </row>
    <row r="194" spans="1:8" ht="31.5">
      <c r="A194" s="61">
        <v>189</v>
      </c>
      <c r="B194" s="76" t="s">
        <v>330</v>
      </c>
      <c r="C194" s="77" t="s">
        <v>328</v>
      </c>
      <c r="D194" s="77" t="s">
        <v>331</v>
      </c>
      <c r="E194" s="64" t="s">
        <v>326</v>
      </c>
      <c r="F194" s="65"/>
      <c r="G194" s="66"/>
      <c r="H194" s="67">
        <f t="shared" si="2"/>
        <v>0</v>
      </c>
    </row>
    <row r="195" spans="1:8" ht="15.75">
      <c r="A195" s="61">
        <v>190</v>
      </c>
      <c r="B195" s="76" t="s">
        <v>332</v>
      </c>
      <c r="C195" s="77" t="s">
        <v>333</v>
      </c>
      <c r="D195" s="77" t="s">
        <v>333</v>
      </c>
      <c r="E195" s="64" t="s">
        <v>334</v>
      </c>
      <c r="F195" s="65"/>
      <c r="G195" s="66"/>
      <c r="H195" s="67">
        <f t="shared" si="2"/>
        <v>0</v>
      </c>
    </row>
    <row r="196" spans="1:8" ht="31.5">
      <c r="A196" s="61">
        <v>191</v>
      </c>
      <c r="B196" s="76" t="s">
        <v>335</v>
      </c>
      <c r="C196" s="77" t="s">
        <v>336</v>
      </c>
      <c r="D196" s="77" t="s">
        <v>337</v>
      </c>
      <c r="E196" s="64" t="s">
        <v>338</v>
      </c>
      <c r="F196" s="65"/>
      <c r="G196" s="66"/>
      <c r="H196" s="67">
        <f t="shared" si="2"/>
        <v>0</v>
      </c>
    </row>
    <row r="197" spans="1:8" ht="15.75">
      <c r="A197" s="61">
        <v>192</v>
      </c>
      <c r="B197" s="79" t="s">
        <v>339</v>
      </c>
      <c r="C197" s="83" t="s">
        <v>340</v>
      </c>
      <c r="D197" s="83" t="s">
        <v>341</v>
      </c>
      <c r="E197" s="64" t="s">
        <v>334</v>
      </c>
      <c r="F197" s="65"/>
      <c r="G197" s="66"/>
      <c r="H197" s="67">
        <f t="shared" si="2"/>
        <v>0</v>
      </c>
    </row>
    <row r="198" spans="1:8" ht="15.75">
      <c r="A198" s="61">
        <v>193</v>
      </c>
      <c r="B198" s="79" t="s">
        <v>342</v>
      </c>
      <c r="C198" s="83" t="s">
        <v>343</v>
      </c>
      <c r="D198" s="83" t="s">
        <v>344</v>
      </c>
      <c r="E198" s="64">
        <v>444.84</v>
      </c>
      <c r="F198" s="65"/>
      <c r="G198" s="66"/>
      <c r="H198" s="67">
        <f t="shared" si="2"/>
        <v>0</v>
      </c>
    </row>
    <row r="199" spans="1:8" ht="31.5">
      <c r="A199" s="61">
        <v>194</v>
      </c>
      <c r="B199" s="76" t="s">
        <v>345</v>
      </c>
      <c r="C199" s="77" t="s">
        <v>346</v>
      </c>
      <c r="D199" s="77" t="s">
        <v>346</v>
      </c>
      <c r="E199" s="64" t="s">
        <v>347</v>
      </c>
      <c r="F199" s="65"/>
      <c r="G199" s="66"/>
      <c r="H199" s="67">
        <f aca="true" t="shared" si="3" ref="H199:H262">F199*G199</f>
        <v>0</v>
      </c>
    </row>
    <row r="200" spans="1:8" ht="31.5">
      <c r="A200" s="61">
        <v>195</v>
      </c>
      <c r="B200" s="76" t="s">
        <v>348</v>
      </c>
      <c r="C200" s="77" t="s">
        <v>349</v>
      </c>
      <c r="D200" s="77" t="s">
        <v>350</v>
      </c>
      <c r="E200" s="64" t="s">
        <v>351</v>
      </c>
      <c r="F200" s="65"/>
      <c r="G200" s="66"/>
      <c r="H200" s="67">
        <f t="shared" si="3"/>
        <v>0</v>
      </c>
    </row>
    <row r="201" spans="1:8" ht="47.25">
      <c r="A201" s="61">
        <v>196</v>
      </c>
      <c r="B201" s="76" t="s">
        <v>352</v>
      </c>
      <c r="C201" s="77" t="s">
        <v>353</v>
      </c>
      <c r="D201" s="77" t="s">
        <v>354</v>
      </c>
      <c r="E201" s="64" t="s">
        <v>338</v>
      </c>
      <c r="F201" s="65"/>
      <c r="G201" s="66"/>
      <c r="H201" s="67">
        <f t="shared" si="3"/>
        <v>0</v>
      </c>
    </row>
    <row r="202" spans="1:8" ht="15.75">
      <c r="A202" s="61">
        <v>197</v>
      </c>
      <c r="B202" s="76" t="s">
        <v>355</v>
      </c>
      <c r="C202" s="77" t="s">
        <v>356</v>
      </c>
      <c r="D202" s="77" t="s">
        <v>356</v>
      </c>
      <c r="E202" s="64" t="s">
        <v>357</v>
      </c>
      <c r="F202" s="65"/>
      <c r="G202" s="66"/>
      <c r="H202" s="67">
        <f t="shared" si="3"/>
        <v>0</v>
      </c>
    </row>
    <row r="203" spans="1:8" ht="15.75">
      <c r="A203" s="61">
        <v>198</v>
      </c>
      <c r="B203" s="76" t="s">
        <v>358</v>
      </c>
      <c r="C203" s="77" t="s">
        <v>359</v>
      </c>
      <c r="D203" s="77" t="s">
        <v>359</v>
      </c>
      <c r="E203" s="64" t="s">
        <v>112</v>
      </c>
      <c r="F203" s="65"/>
      <c r="G203" s="66"/>
      <c r="H203" s="67">
        <f t="shared" si="3"/>
        <v>0</v>
      </c>
    </row>
    <row r="204" spans="1:8" ht="15.75">
      <c r="A204" s="61">
        <v>199</v>
      </c>
      <c r="B204" s="76" t="s">
        <v>360</v>
      </c>
      <c r="C204" s="77" t="s">
        <v>361</v>
      </c>
      <c r="D204" s="77" t="s">
        <v>361</v>
      </c>
      <c r="E204" s="64" t="s">
        <v>362</v>
      </c>
      <c r="F204" s="65"/>
      <c r="G204" s="66"/>
      <c r="H204" s="67">
        <f t="shared" si="3"/>
        <v>0</v>
      </c>
    </row>
    <row r="205" spans="1:8" ht="15.75">
      <c r="A205" s="61">
        <v>200</v>
      </c>
      <c r="B205" s="76" t="s">
        <v>363</v>
      </c>
      <c r="C205" s="77" t="s">
        <v>364</v>
      </c>
      <c r="D205" s="77" t="s">
        <v>364</v>
      </c>
      <c r="E205" s="64" t="s">
        <v>365</v>
      </c>
      <c r="F205" s="65"/>
      <c r="G205" s="66"/>
      <c r="H205" s="67">
        <f t="shared" si="3"/>
        <v>0</v>
      </c>
    </row>
    <row r="206" spans="1:8" ht="31.5">
      <c r="A206" s="61">
        <v>201</v>
      </c>
      <c r="B206" s="76" t="s">
        <v>366</v>
      </c>
      <c r="C206" s="77" t="s">
        <v>367</v>
      </c>
      <c r="D206" s="77" t="s">
        <v>368</v>
      </c>
      <c r="E206" s="64" t="s">
        <v>112</v>
      </c>
      <c r="F206" s="65"/>
      <c r="G206" s="66"/>
      <c r="H206" s="67">
        <f t="shared" si="3"/>
        <v>0</v>
      </c>
    </row>
    <row r="207" spans="1:8" ht="31.5">
      <c r="A207" s="61">
        <v>202</v>
      </c>
      <c r="B207" s="76" t="s">
        <v>369</v>
      </c>
      <c r="C207" s="77" t="s">
        <v>367</v>
      </c>
      <c r="D207" s="77" t="s">
        <v>370</v>
      </c>
      <c r="E207" s="64" t="s">
        <v>112</v>
      </c>
      <c r="F207" s="65"/>
      <c r="G207" s="66"/>
      <c r="H207" s="67">
        <f t="shared" si="3"/>
        <v>0</v>
      </c>
    </row>
    <row r="208" spans="1:8" ht="15.75">
      <c r="A208" s="61">
        <v>203</v>
      </c>
      <c r="B208" s="76" t="s">
        <v>371</v>
      </c>
      <c r="C208" s="77" t="s">
        <v>372</v>
      </c>
      <c r="D208" s="77" t="s">
        <v>373</v>
      </c>
      <c r="E208" s="68" t="s">
        <v>374</v>
      </c>
      <c r="F208" s="65"/>
      <c r="G208" s="66"/>
      <c r="H208" s="67">
        <f t="shared" si="3"/>
        <v>0</v>
      </c>
    </row>
    <row r="209" spans="1:8" ht="15.75">
      <c r="A209" s="61">
        <v>204</v>
      </c>
      <c r="B209" s="76" t="s">
        <v>375</v>
      </c>
      <c r="C209" s="77" t="s">
        <v>376</v>
      </c>
      <c r="D209" s="77" t="s">
        <v>377</v>
      </c>
      <c r="E209" s="68" t="s">
        <v>292</v>
      </c>
      <c r="F209" s="65"/>
      <c r="G209" s="66"/>
      <c r="H209" s="67">
        <f t="shared" si="3"/>
        <v>0</v>
      </c>
    </row>
    <row r="210" spans="1:8" ht="15.75">
      <c r="A210" s="61">
        <v>205</v>
      </c>
      <c r="B210" s="76" t="s">
        <v>378</v>
      </c>
      <c r="C210" s="77" t="s">
        <v>379</v>
      </c>
      <c r="D210" s="77" t="s">
        <v>380</v>
      </c>
      <c r="E210" s="68" t="s">
        <v>212</v>
      </c>
      <c r="F210" s="65"/>
      <c r="G210" s="66"/>
      <c r="H210" s="67">
        <f t="shared" si="3"/>
        <v>0</v>
      </c>
    </row>
    <row r="211" spans="1:8" ht="15.75">
      <c r="A211" s="61">
        <v>206</v>
      </c>
      <c r="B211" s="76" t="s">
        <v>381</v>
      </c>
      <c r="C211" s="77" t="s">
        <v>382</v>
      </c>
      <c r="D211" s="77" t="s">
        <v>383</v>
      </c>
      <c r="E211" s="68" t="s">
        <v>212</v>
      </c>
      <c r="F211" s="65"/>
      <c r="G211" s="66"/>
      <c r="H211" s="67">
        <f t="shared" si="3"/>
        <v>0</v>
      </c>
    </row>
    <row r="212" spans="1:8" ht="15.75">
      <c r="A212" s="61">
        <v>207</v>
      </c>
      <c r="B212" s="76" t="s">
        <v>384</v>
      </c>
      <c r="C212" s="77" t="s">
        <v>385</v>
      </c>
      <c r="D212" s="77" t="s">
        <v>385</v>
      </c>
      <c r="E212" s="68" t="s">
        <v>212</v>
      </c>
      <c r="F212" s="65"/>
      <c r="G212" s="66"/>
      <c r="H212" s="67">
        <f t="shared" si="3"/>
        <v>0</v>
      </c>
    </row>
    <row r="213" spans="1:8" ht="15.75">
      <c r="A213" s="61">
        <v>208</v>
      </c>
      <c r="B213" s="76" t="s">
        <v>386</v>
      </c>
      <c r="C213" s="77" t="s">
        <v>387</v>
      </c>
      <c r="D213" s="77" t="s">
        <v>387</v>
      </c>
      <c r="E213" s="68" t="s">
        <v>212</v>
      </c>
      <c r="F213" s="65"/>
      <c r="G213" s="66"/>
      <c r="H213" s="67">
        <f t="shared" si="3"/>
        <v>0</v>
      </c>
    </row>
    <row r="214" spans="1:8" ht="15.75">
      <c r="A214" s="61">
        <v>209</v>
      </c>
      <c r="B214" s="76" t="s">
        <v>388</v>
      </c>
      <c r="C214" s="77" t="s">
        <v>389</v>
      </c>
      <c r="D214" s="77" t="s">
        <v>390</v>
      </c>
      <c r="E214" s="68" t="s">
        <v>212</v>
      </c>
      <c r="F214" s="65"/>
      <c r="G214" s="66"/>
      <c r="H214" s="67">
        <f t="shared" si="3"/>
        <v>0</v>
      </c>
    </row>
    <row r="215" spans="1:8" ht="15.75">
      <c r="A215" s="61">
        <v>210</v>
      </c>
      <c r="B215" s="76" t="s">
        <v>391</v>
      </c>
      <c r="C215" s="77" t="s">
        <v>392</v>
      </c>
      <c r="D215" s="77" t="s">
        <v>392</v>
      </c>
      <c r="E215" s="68" t="s">
        <v>374</v>
      </c>
      <c r="F215" s="65"/>
      <c r="G215" s="66"/>
      <c r="H215" s="67">
        <f t="shared" si="3"/>
        <v>0</v>
      </c>
    </row>
    <row r="216" spans="1:8" ht="15.75">
      <c r="A216" s="61">
        <v>211</v>
      </c>
      <c r="B216" s="76" t="s">
        <v>393</v>
      </c>
      <c r="C216" s="77" t="s">
        <v>394</v>
      </c>
      <c r="D216" s="77" t="s">
        <v>394</v>
      </c>
      <c r="E216" s="68" t="s">
        <v>212</v>
      </c>
      <c r="F216" s="65"/>
      <c r="G216" s="66"/>
      <c r="H216" s="67">
        <f t="shared" si="3"/>
        <v>0</v>
      </c>
    </row>
    <row r="217" spans="1:8" ht="15.75">
      <c r="A217" s="61">
        <v>212</v>
      </c>
      <c r="B217" s="76" t="s">
        <v>395</v>
      </c>
      <c r="C217" s="77" t="s">
        <v>396</v>
      </c>
      <c r="D217" s="77" t="s">
        <v>397</v>
      </c>
      <c r="E217" s="68" t="s">
        <v>122</v>
      </c>
      <c r="F217" s="65"/>
      <c r="G217" s="66"/>
      <c r="H217" s="67">
        <f t="shared" si="3"/>
        <v>0</v>
      </c>
    </row>
    <row r="218" spans="1:8" ht="15.75">
      <c r="A218" s="61">
        <v>213</v>
      </c>
      <c r="B218" s="76" t="s">
        <v>398</v>
      </c>
      <c r="C218" s="77" t="s">
        <v>399</v>
      </c>
      <c r="D218" s="77" t="s">
        <v>400</v>
      </c>
      <c r="E218" s="68" t="s">
        <v>212</v>
      </c>
      <c r="F218" s="65"/>
      <c r="G218" s="66"/>
      <c r="H218" s="67">
        <f t="shared" si="3"/>
        <v>0</v>
      </c>
    </row>
    <row r="219" spans="1:8" ht="15.75">
      <c r="A219" s="61">
        <v>214</v>
      </c>
      <c r="B219" s="76" t="s">
        <v>401</v>
      </c>
      <c r="C219" s="77" t="s">
        <v>402</v>
      </c>
      <c r="D219" s="77" t="s">
        <v>402</v>
      </c>
      <c r="E219" s="68" t="s">
        <v>212</v>
      </c>
      <c r="F219" s="65"/>
      <c r="G219" s="66"/>
      <c r="H219" s="67">
        <f t="shared" si="3"/>
        <v>0</v>
      </c>
    </row>
    <row r="220" spans="1:8" ht="15.75" customHeight="1">
      <c r="A220" s="61">
        <v>215</v>
      </c>
      <c r="B220" s="76" t="s">
        <v>403</v>
      </c>
      <c r="C220" s="77" t="s">
        <v>404</v>
      </c>
      <c r="D220" s="77" t="s">
        <v>404</v>
      </c>
      <c r="E220" s="68" t="s">
        <v>212</v>
      </c>
      <c r="F220" s="65"/>
      <c r="G220" s="66"/>
      <c r="H220" s="67">
        <f t="shared" si="3"/>
        <v>0</v>
      </c>
    </row>
    <row r="221" spans="1:8" ht="15.75">
      <c r="A221" s="61">
        <v>216</v>
      </c>
      <c r="B221" s="76" t="s">
        <v>405</v>
      </c>
      <c r="C221" s="77" t="s">
        <v>406</v>
      </c>
      <c r="D221" s="77" t="s">
        <v>407</v>
      </c>
      <c r="E221" s="68" t="s">
        <v>212</v>
      </c>
      <c r="F221" s="65"/>
      <c r="G221" s="66"/>
      <c r="H221" s="67">
        <f t="shared" si="3"/>
        <v>0</v>
      </c>
    </row>
    <row r="222" spans="1:8" ht="15.75">
      <c r="A222" s="61">
        <v>217</v>
      </c>
      <c r="B222" s="76" t="s">
        <v>408</v>
      </c>
      <c r="C222" s="77" t="s">
        <v>409</v>
      </c>
      <c r="D222" s="77" t="s">
        <v>410</v>
      </c>
      <c r="E222" s="68" t="s">
        <v>411</v>
      </c>
      <c r="F222" s="65"/>
      <c r="G222" s="66"/>
      <c r="H222" s="67">
        <f t="shared" si="3"/>
        <v>0</v>
      </c>
    </row>
    <row r="223" spans="1:8" ht="31.5">
      <c r="A223" s="61">
        <v>218</v>
      </c>
      <c r="B223" s="76" t="s">
        <v>412</v>
      </c>
      <c r="C223" s="77" t="s">
        <v>413</v>
      </c>
      <c r="D223" s="77" t="s">
        <v>414</v>
      </c>
      <c r="E223" s="68" t="s">
        <v>415</v>
      </c>
      <c r="F223" s="65"/>
      <c r="G223" s="66"/>
      <c r="H223" s="67">
        <f t="shared" si="3"/>
        <v>0</v>
      </c>
    </row>
    <row r="224" spans="1:8" ht="15.75">
      <c r="A224" s="61">
        <v>219</v>
      </c>
      <c r="B224" s="76" t="s">
        <v>416</v>
      </c>
      <c r="C224" s="77" t="s">
        <v>417</v>
      </c>
      <c r="D224" s="77" t="s">
        <v>417</v>
      </c>
      <c r="E224" s="68" t="s">
        <v>418</v>
      </c>
      <c r="F224" s="65"/>
      <c r="G224" s="66"/>
      <c r="H224" s="67">
        <f t="shared" si="3"/>
        <v>0</v>
      </c>
    </row>
    <row r="225" spans="1:8" ht="15.75">
      <c r="A225" s="61">
        <v>220</v>
      </c>
      <c r="B225" s="76" t="s">
        <v>419</v>
      </c>
      <c r="C225" s="77" t="s">
        <v>420</v>
      </c>
      <c r="D225" s="77" t="s">
        <v>420</v>
      </c>
      <c r="E225" s="68" t="s">
        <v>212</v>
      </c>
      <c r="F225" s="65"/>
      <c r="G225" s="66"/>
      <c r="H225" s="67">
        <f t="shared" si="3"/>
        <v>0</v>
      </c>
    </row>
    <row r="226" spans="1:8" ht="15.75" customHeight="1">
      <c r="A226" s="61">
        <v>221</v>
      </c>
      <c r="B226" s="76" t="s">
        <v>421</v>
      </c>
      <c r="C226" s="77" t="s">
        <v>422</v>
      </c>
      <c r="D226" s="77" t="s">
        <v>423</v>
      </c>
      <c r="E226" s="68" t="s">
        <v>169</v>
      </c>
      <c r="F226" s="65"/>
      <c r="G226" s="66"/>
      <c r="H226" s="67">
        <f t="shared" si="3"/>
        <v>0</v>
      </c>
    </row>
    <row r="227" spans="1:8" ht="15.75">
      <c r="A227" s="61">
        <v>222</v>
      </c>
      <c r="B227" s="76" t="s">
        <v>424</v>
      </c>
      <c r="C227" s="77" t="s">
        <v>422</v>
      </c>
      <c r="D227" s="77" t="s">
        <v>425</v>
      </c>
      <c r="E227" s="68" t="s">
        <v>169</v>
      </c>
      <c r="F227" s="65"/>
      <c r="G227" s="66"/>
      <c r="H227" s="67">
        <f t="shared" si="3"/>
        <v>0</v>
      </c>
    </row>
    <row r="228" spans="1:8" ht="15.75">
      <c r="A228" s="61">
        <v>223</v>
      </c>
      <c r="B228" s="76" t="s">
        <v>426</v>
      </c>
      <c r="C228" s="77" t="s">
        <v>422</v>
      </c>
      <c r="D228" s="77" t="s">
        <v>427</v>
      </c>
      <c r="E228" s="68" t="s">
        <v>169</v>
      </c>
      <c r="F228" s="65"/>
      <c r="G228" s="66"/>
      <c r="H228" s="67">
        <f t="shared" si="3"/>
        <v>0</v>
      </c>
    </row>
    <row r="229" spans="1:8" ht="15.75">
      <c r="A229" s="61">
        <v>224</v>
      </c>
      <c r="B229" s="76" t="s">
        <v>428</v>
      </c>
      <c r="C229" s="77" t="s">
        <v>429</v>
      </c>
      <c r="D229" s="77" t="s">
        <v>430</v>
      </c>
      <c r="E229" s="68" t="s">
        <v>169</v>
      </c>
      <c r="F229" s="65"/>
      <c r="G229" s="66"/>
      <c r="H229" s="67">
        <f t="shared" si="3"/>
        <v>0</v>
      </c>
    </row>
    <row r="230" spans="1:8" ht="15.75">
      <c r="A230" s="61">
        <v>225</v>
      </c>
      <c r="B230" s="76" t="s">
        <v>431</v>
      </c>
      <c r="C230" s="77" t="s">
        <v>432</v>
      </c>
      <c r="D230" s="77" t="s">
        <v>432</v>
      </c>
      <c r="E230" s="68" t="s">
        <v>116</v>
      </c>
      <c r="F230" s="65"/>
      <c r="G230" s="66"/>
      <c r="H230" s="67">
        <f t="shared" si="3"/>
        <v>0</v>
      </c>
    </row>
    <row r="231" spans="1:8" ht="31.5">
      <c r="A231" s="61">
        <v>226</v>
      </c>
      <c r="B231" s="76" t="s">
        <v>433</v>
      </c>
      <c r="C231" s="77" t="s">
        <v>432</v>
      </c>
      <c r="D231" s="77" t="s">
        <v>434</v>
      </c>
      <c r="E231" s="68" t="s">
        <v>116</v>
      </c>
      <c r="F231" s="65"/>
      <c r="G231" s="66"/>
      <c r="H231" s="67">
        <f t="shared" si="3"/>
        <v>0</v>
      </c>
    </row>
    <row r="232" spans="1:8" ht="15.75" customHeight="1">
      <c r="A232" s="61">
        <v>227</v>
      </c>
      <c r="B232" s="76" t="s">
        <v>435</v>
      </c>
      <c r="C232" s="77" t="s">
        <v>436</v>
      </c>
      <c r="D232" s="77" t="s">
        <v>437</v>
      </c>
      <c r="E232" s="68" t="s">
        <v>122</v>
      </c>
      <c r="F232" s="65"/>
      <c r="G232" s="66"/>
      <c r="H232" s="67">
        <f t="shared" si="3"/>
        <v>0</v>
      </c>
    </row>
    <row r="233" spans="1:8" ht="15.75">
      <c r="A233" s="61">
        <v>228</v>
      </c>
      <c r="B233" s="76" t="s">
        <v>438</v>
      </c>
      <c r="C233" s="77" t="s">
        <v>513</v>
      </c>
      <c r="D233" s="77" t="s">
        <v>514</v>
      </c>
      <c r="E233" s="68">
        <v>742.92</v>
      </c>
      <c r="F233" s="65"/>
      <c r="G233" s="66"/>
      <c r="H233" s="67">
        <f t="shared" si="3"/>
        <v>0</v>
      </c>
    </row>
    <row r="234" spans="1:8" ht="15.75">
      <c r="A234" s="61">
        <v>229</v>
      </c>
      <c r="B234" s="76" t="s">
        <v>515</v>
      </c>
      <c r="C234" s="77" t="s">
        <v>513</v>
      </c>
      <c r="D234" s="77" t="s">
        <v>516</v>
      </c>
      <c r="E234" s="68">
        <v>742.92</v>
      </c>
      <c r="F234" s="65"/>
      <c r="G234" s="66"/>
      <c r="H234" s="67">
        <f t="shared" si="3"/>
        <v>0</v>
      </c>
    </row>
    <row r="235" spans="1:8" ht="15.75">
      <c r="A235" s="61">
        <v>230</v>
      </c>
      <c r="B235" s="76" t="s">
        <v>517</v>
      </c>
      <c r="C235" s="77" t="s">
        <v>513</v>
      </c>
      <c r="D235" s="77" t="s">
        <v>518</v>
      </c>
      <c r="E235" s="68">
        <v>742.92</v>
      </c>
      <c r="F235" s="65"/>
      <c r="G235" s="66"/>
      <c r="H235" s="67">
        <f t="shared" si="3"/>
        <v>0</v>
      </c>
    </row>
    <row r="236" spans="1:8" ht="15.75">
      <c r="A236" s="61">
        <v>231</v>
      </c>
      <c r="B236" s="76" t="s">
        <v>519</v>
      </c>
      <c r="C236" s="77" t="s">
        <v>513</v>
      </c>
      <c r="D236" s="77" t="s">
        <v>520</v>
      </c>
      <c r="E236" s="68">
        <v>742.92</v>
      </c>
      <c r="F236" s="65"/>
      <c r="G236" s="66"/>
      <c r="H236" s="67">
        <f t="shared" si="3"/>
        <v>0</v>
      </c>
    </row>
    <row r="237" spans="1:8" ht="15.75">
      <c r="A237" s="61">
        <v>232</v>
      </c>
      <c r="B237" s="76" t="s">
        <v>521</v>
      </c>
      <c r="C237" s="77" t="s">
        <v>513</v>
      </c>
      <c r="D237" s="77" t="s">
        <v>522</v>
      </c>
      <c r="E237" s="68" t="s">
        <v>523</v>
      </c>
      <c r="F237" s="65"/>
      <c r="G237" s="66"/>
      <c r="H237" s="67">
        <f t="shared" si="3"/>
        <v>0</v>
      </c>
    </row>
    <row r="238" spans="1:8" ht="15.75" customHeight="1">
      <c r="A238" s="61">
        <v>233</v>
      </c>
      <c r="B238" s="76" t="s">
        <v>524</v>
      </c>
      <c r="C238" s="77" t="s">
        <v>513</v>
      </c>
      <c r="D238" s="77" t="s">
        <v>525</v>
      </c>
      <c r="E238" s="68" t="s">
        <v>526</v>
      </c>
      <c r="F238" s="65"/>
      <c r="G238" s="66"/>
      <c r="H238" s="67">
        <f t="shared" si="3"/>
        <v>0</v>
      </c>
    </row>
    <row r="239" spans="1:8" ht="15.75">
      <c r="A239" s="61">
        <v>234</v>
      </c>
      <c r="B239" s="76" t="s">
        <v>527</v>
      </c>
      <c r="C239" s="77" t="s">
        <v>528</v>
      </c>
      <c r="D239" s="77" t="s">
        <v>529</v>
      </c>
      <c r="E239" s="68" t="s">
        <v>526</v>
      </c>
      <c r="F239" s="65"/>
      <c r="G239" s="66"/>
      <c r="H239" s="67">
        <f t="shared" si="3"/>
        <v>0</v>
      </c>
    </row>
    <row r="240" spans="1:8" ht="15.75">
      <c r="A240" s="61">
        <v>235</v>
      </c>
      <c r="B240" s="76" t="s">
        <v>530</v>
      </c>
      <c r="C240" s="77" t="s">
        <v>531</v>
      </c>
      <c r="D240" s="77" t="s">
        <v>532</v>
      </c>
      <c r="E240" s="68" t="s">
        <v>533</v>
      </c>
      <c r="F240" s="65"/>
      <c r="G240" s="66"/>
      <c r="H240" s="67">
        <f t="shared" si="3"/>
        <v>0</v>
      </c>
    </row>
    <row r="241" spans="1:8" ht="15.75">
      <c r="A241" s="61">
        <v>236</v>
      </c>
      <c r="B241" s="76" t="s">
        <v>534</v>
      </c>
      <c r="C241" s="77" t="s">
        <v>535</v>
      </c>
      <c r="D241" s="77" t="s">
        <v>536</v>
      </c>
      <c r="E241" s="68" t="s">
        <v>523</v>
      </c>
      <c r="F241" s="65"/>
      <c r="G241" s="66"/>
      <c r="H241" s="67">
        <f t="shared" si="3"/>
        <v>0</v>
      </c>
    </row>
    <row r="242" spans="1:8" ht="15.75" customHeight="1">
      <c r="A242" s="61">
        <v>237</v>
      </c>
      <c r="B242" s="76" t="s">
        <v>537</v>
      </c>
      <c r="C242" s="77" t="s">
        <v>535</v>
      </c>
      <c r="D242" s="77" t="s">
        <v>538</v>
      </c>
      <c r="E242" s="68" t="s">
        <v>523</v>
      </c>
      <c r="F242" s="65"/>
      <c r="G242" s="66"/>
      <c r="H242" s="67">
        <f t="shared" si="3"/>
        <v>0</v>
      </c>
    </row>
    <row r="243" spans="1:8" ht="15.75">
      <c r="A243" s="61">
        <v>238</v>
      </c>
      <c r="B243" s="76" t="s">
        <v>539</v>
      </c>
      <c r="C243" s="77" t="s">
        <v>540</v>
      </c>
      <c r="D243" s="77" t="s">
        <v>541</v>
      </c>
      <c r="E243" s="68" t="s">
        <v>523</v>
      </c>
      <c r="F243" s="65"/>
      <c r="G243" s="66"/>
      <c r="H243" s="67">
        <f t="shared" si="3"/>
        <v>0</v>
      </c>
    </row>
    <row r="244" spans="1:8" ht="15.75">
      <c r="A244" s="61">
        <v>239</v>
      </c>
      <c r="B244" s="76" t="s">
        <v>542</v>
      </c>
      <c r="C244" s="77" t="s">
        <v>543</v>
      </c>
      <c r="D244" s="77" t="s">
        <v>544</v>
      </c>
      <c r="E244" s="68" t="s">
        <v>523</v>
      </c>
      <c r="F244" s="65"/>
      <c r="G244" s="66"/>
      <c r="H244" s="67">
        <f t="shared" si="3"/>
        <v>0</v>
      </c>
    </row>
    <row r="245" spans="1:8" ht="31.5">
      <c r="A245" s="61">
        <v>240</v>
      </c>
      <c r="B245" s="76" t="s">
        <v>545</v>
      </c>
      <c r="C245" s="77" t="s">
        <v>546</v>
      </c>
      <c r="D245" s="77" t="s">
        <v>547</v>
      </c>
      <c r="E245" s="68" t="s">
        <v>548</v>
      </c>
      <c r="F245" s="65"/>
      <c r="G245" s="66"/>
      <c r="H245" s="67">
        <f t="shared" si="3"/>
        <v>0</v>
      </c>
    </row>
    <row r="246" spans="1:8" ht="31.5">
      <c r="A246" s="61">
        <v>241</v>
      </c>
      <c r="B246" s="76" t="s">
        <v>549</v>
      </c>
      <c r="C246" s="77" t="s">
        <v>546</v>
      </c>
      <c r="D246" s="77" t="s">
        <v>550</v>
      </c>
      <c r="E246" s="68" t="s">
        <v>548</v>
      </c>
      <c r="F246" s="65"/>
      <c r="G246" s="66"/>
      <c r="H246" s="67">
        <f t="shared" si="3"/>
        <v>0</v>
      </c>
    </row>
    <row r="247" spans="1:8" ht="31.5">
      <c r="A247" s="61">
        <v>242</v>
      </c>
      <c r="B247" s="76" t="s">
        <v>551</v>
      </c>
      <c r="C247" s="77" t="s">
        <v>552</v>
      </c>
      <c r="D247" s="77" t="s">
        <v>553</v>
      </c>
      <c r="E247" s="68" t="s">
        <v>554</v>
      </c>
      <c r="F247" s="65"/>
      <c r="G247" s="66"/>
      <c r="H247" s="67">
        <f t="shared" si="3"/>
        <v>0</v>
      </c>
    </row>
    <row r="248" spans="1:8" ht="15.75" customHeight="1">
      <c r="A248" s="61">
        <v>243</v>
      </c>
      <c r="B248" s="76" t="s">
        <v>555</v>
      </c>
      <c r="C248" s="77" t="s">
        <v>556</v>
      </c>
      <c r="D248" s="77" t="s">
        <v>557</v>
      </c>
      <c r="E248" s="68" t="s">
        <v>554</v>
      </c>
      <c r="F248" s="65"/>
      <c r="G248" s="66"/>
      <c r="H248" s="67">
        <f t="shared" si="3"/>
        <v>0</v>
      </c>
    </row>
    <row r="249" spans="1:8" ht="15.75">
      <c r="A249" s="61">
        <v>244</v>
      </c>
      <c r="B249" s="76" t="s">
        <v>558</v>
      </c>
      <c r="C249" s="77" t="s">
        <v>559</v>
      </c>
      <c r="D249" s="77" t="s">
        <v>560</v>
      </c>
      <c r="E249" s="68" t="s">
        <v>526</v>
      </c>
      <c r="F249" s="65"/>
      <c r="G249" s="66"/>
      <c r="H249" s="67">
        <f t="shared" si="3"/>
        <v>0</v>
      </c>
    </row>
    <row r="250" spans="1:8" ht="15.75">
      <c r="A250" s="61">
        <v>245</v>
      </c>
      <c r="B250" s="76" t="s">
        <v>561</v>
      </c>
      <c r="C250" s="77" t="s">
        <v>562</v>
      </c>
      <c r="D250" s="77" t="s">
        <v>563</v>
      </c>
      <c r="E250" s="68" t="s">
        <v>526</v>
      </c>
      <c r="F250" s="65"/>
      <c r="G250" s="66"/>
      <c r="H250" s="67">
        <f t="shared" si="3"/>
        <v>0</v>
      </c>
    </row>
    <row r="251" spans="1:8" ht="31.5">
      <c r="A251" s="61">
        <v>246</v>
      </c>
      <c r="B251" s="76" t="s">
        <v>564</v>
      </c>
      <c r="C251" s="77" t="s">
        <v>565</v>
      </c>
      <c r="D251" s="77" t="s">
        <v>566</v>
      </c>
      <c r="E251" s="68" t="s">
        <v>526</v>
      </c>
      <c r="F251" s="65"/>
      <c r="G251" s="66"/>
      <c r="H251" s="67">
        <f t="shared" si="3"/>
        <v>0</v>
      </c>
    </row>
    <row r="252" spans="1:8" ht="15.75">
      <c r="A252" s="61">
        <v>247</v>
      </c>
      <c r="B252" s="84">
        <v>1</v>
      </c>
      <c r="C252" s="85" t="s">
        <v>567</v>
      </c>
      <c r="D252" s="86"/>
      <c r="E252" s="87">
        <v>280</v>
      </c>
      <c r="F252" s="65"/>
      <c r="G252" s="66"/>
      <c r="H252" s="67">
        <f t="shared" si="3"/>
        <v>0</v>
      </c>
    </row>
    <row r="253" spans="1:8" ht="15.75">
      <c r="A253" s="61">
        <v>248</v>
      </c>
      <c r="B253" s="84">
        <v>2</v>
      </c>
      <c r="C253" s="85" t="s">
        <v>568</v>
      </c>
      <c r="D253" s="86"/>
      <c r="E253" s="87">
        <v>350</v>
      </c>
      <c r="F253" s="65"/>
      <c r="G253" s="66"/>
      <c r="H253" s="67">
        <f t="shared" si="3"/>
        <v>0</v>
      </c>
    </row>
    <row r="254" spans="1:8" ht="31.5">
      <c r="A254" s="61">
        <v>249</v>
      </c>
      <c r="B254" s="84">
        <v>3</v>
      </c>
      <c r="C254" s="85" t="s">
        <v>569</v>
      </c>
      <c r="D254" s="86"/>
      <c r="E254" s="87">
        <v>171</v>
      </c>
      <c r="F254" s="65"/>
      <c r="G254" s="66"/>
      <c r="H254" s="67">
        <f t="shared" si="3"/>
        <v>0</v>
      </c>
    </row>
    <row r="255" spans="1:8" ht="31.5">
      <c r="A255" s="61">
        <v>250</v>
      </c>
      <c r="B255" s="84">
        <v>4</v>
      </c>
      <c r="C255" s="85" t="s">
        <v>570</v>
      </c>
      <c r="D255" s="86"/>
      <c r="E255" s="87">
        <v>111</v>
      </c>
      <c r="F255" s="65"/>
      <c r="G255" s="66"/>
      <c r="H255" s="67">
        <f t="shared" si="3"/>
        <v>0</v>
      </c>
    </row>
    <row r="256" spans="1:8" ht="15.75">
      <c r="A256" s="61">
        <v>251</v>
      </c>
      <c r="B256" s="84">
        <v>5</v>
      </c>
      <c r="C256" s="88" t="s">
        <v>571</v>
      </c>
      <c r="D256" s="86"/>
      <c r="E256" s="87">
        <v>50</v>
      </c>
      <c r="F256" s="65"/>
      <c r="G256" s="66"/>
      <c r="H256" s="67">
        <f t="shared" si="3"/>
        <v>0</v>
      </c>
    </row>
    <row r="257" spans="1:8" ht="63">
      <c r="A257" s="61">
        <v>252</v>
      </c>
      <c r="B257" s="84">
        <v>6</v>
      </c>
      <c r="C257" s="88" t="s">
        <v>595</v>
      </c>
      <c r="D257" s="86"/>
      <c r="E257" s="87">
        <v>1215</v>
      </c>
      <c r="F257" s="65"/>
      <c r="G257" s="66"/>
      <c r="H257" s="67">
        <f t="shared" si="3"/>
        <v>0</v>
      </c>
    </row>
    <row r="258" spans="1:8" ht="31.5">
      <c r="A258" s="61">
        <v>253</v>
      </c>
      <c r="B258" s="84">
        <v>1</v>
      </c>
      <c r="C258" s="85" t="s">
        <v>572</v>
      </c>
      <c r="D258" s="86"/>
      <c r="E258" s="87">
        <v>1050</v>
      </c>
      <c r="F258" s="65"/>
      <c r="G258" s="66"/>
      <c r="H258" s="67">
        <f t="shared" si="3"/>
        <v>0</v>
      </c>
    </row>
    <row r="259" spans="1:8" ht="47.25">
      <c r="A259" s="61">
        <v>254</v>
      </c>
      <c r="B259" s="84">
        <v>2</v>
      </c>
      <c r="C259" s="85" t="s">
        <v>573</v>
      </c>
      <c r="D259" s="86"/>
      <c r="E259" s="87">
        <v>272.4</v>
      </c>
      <c r="F259" s="65"/>
      <c r="G259" s="66"/>
      <c r="H259" s="67">
        <f t="shared" si="3"/>
        <v>0</v>
      </c>
    </row>
    <row r="260" spans="1:8" ht="15.75">
      <c r="A260" s="61">
        <v>255</v>
      </c>
      <c r="B260" s="84">
        <v>3</v>
      </c>
      <c r="C260" s="85" t="s">
        <v>574</v>
      </c>
      <c r="D260" s="86"/>
      <c r="E260" s="87">
        <v>900</v>
      </c>
      <c r="F260" s="65"/>
      <c r="G260" s="66"/>
      <c r="H260" s="67">
        <f t="shared" si="3"/>
        <v>0</v>
      </c>
    </row>
    <row r="261" spans="1:8" ht="15.75">
      <c r="A261" s="61">
        <v>256</v>
      </c>
      <c r="B261" s="84">
        <v>4</v>
      </c>
      <c r="C261" s="85" t="s">
        <v>575</v>
      </c>
      <c r="D261" s="86"/>
      <c r="E261" s="87">
        <v>900</v>
      </c>
      <c r="F261" s="65"/>
      <c r="G261" s="66"/>
      <c r="H261" s="67">
        <f t="shared" si="3"/>
        <v>0</v>
      </c>
    </row>
    <row r="262" spans="1:8" ht="15.75">
      <c r="A262" s="61">
        <v>257</v>
      </c>
      <c r="B262" s="84">
        <v>5</v>
      </c>
      <c r="C262" s="85" t="s">
        <v>576</v>
      </c>
      <c r="D262" s="86"/>
      <c r="E262" s="87">
        <v>200</v>
      </c>
      <c r="F262" s="65"/>
      <c r="G262" s="66"/>
      <c r="H262" s="67">
        <f t="shared" si="3"/>
        <v>0</v>
      </c>
    </row>
    <row r="263" spans="1:8" ht="31.5">
      <c r="A263" s="61">
        <v>258</v>
      </c>
      <c r="B263" s="84">
        <v>6</v>
      </c>
      <c r="C263" s="85" t="s">
        <v>577</v>
      </c>
      <c r="D263" s="86"/>
      <c r="E263" s="87">
        <v>450</v>
      </c>
      <c r="F263" s="65"/>
      <c r="G263" s="66"/>
      <c r="H263" s="67">
        <f aca="true" t="shared" si="4" ref="H263:H326">F263*G263</f>
        <v>0</v>
      </c>
    </row>
    <row r="264" spans="1:8" ht="126">
      <c r="A264" s="61">
        <v>259</v>
      </c>
      <c r="B264" s="84">
        <v>7</v>
      </c>
      <c r="C264" s="85" t="s">
        <v>578</v>
      </c>
      <c r="D264" s="86"/>
      <c r="E264" s="87">
        <v>200</v>
      </c>
      <c r="F264" s="65"/>
      <c r="G264" s="66"/>
      <c r="H264" s="67">
        <f t="shared" si="4"/>
        <v>0</v>
      </c>
    </row>
    <row r="265" spans="1:8" ht="31.5">
      <c r="A265" s="61">
        <v>260</v>
      </c>
      <c r="B265" s="84">
        <v>8</v>
      </c>
      <c r="C265" s="85" t="s">
        <v>579</v>
      </c>
      <c r="D265" s="86"/>
      <c r="E265" s="87">
        <v>200</v>
      </c>
      <c r="F265" s="65"/>
      <c r="G265" s="66"/>
      <c r="H265" s="67">
        <f t="shared" si="4"/>
        <v>0</v>
      </c>
    </row>
    <row r="266" spans="1:8" ht="47.25">
      <c r="A266" s="61">
        <v>261</v>
      </c>
      <c r="B266" s="84">
        <v>9</v>
      </c>
      <c r="C266" s="85" t="s">
        <v>580</v>
      </c>
      <c r="D266" s="86"/>
      <c r="E266" s="87">
        <v>200</v>
      </c>
      <c r="F266" s="65"/>
      <c r="G266" s="66"/>
      <c r="H266" s="67">
        <f t="shared" si="4"/>
        <v>0</v>
      </c>
    </row>
    <row r="267" spans="1:8" ht="15.75">
      <c r="A267" s="61">
        <v>262</v>
      </c>
      <c r="B267" s="84">
        <v>10</v>
      </c>
      <c r="C267" s="85" t="s">
        <v>581</v>
      </c>
      <c r="D267" s="86"/>
      <c r="E267" s="87">
        <v>200</v>
      </c>
      <c r="F267" s="65"/>
      <c r="G267" s="66"/>
      <c r="H267" s="67">
        <f t="shared" si="4"/>
        <v>0</v>
      </c>
    </row>
    <row r="268" spans="1:8" ht="31.5">
      <c r="A268" s="61">
        <v>263</v>
      </c>
      <c r="B268" s="84">
        <v>11</v>
      </c>
      <c r="C268" s="85" t="s">
        <v>582</v>
      </c>
      <c r="D268" s="86"/>
      <c r="E268" s="87">
        <v>200</v>
      </c>
      <c r="F268" s="65"/>
      <c r="G268" s="66"/>
      <c r="H268" s="67">
        <f t="shared" si="4"/>
        <v>0</v>
      </c>
    </row>
    <row r="269" spans="1:8" ht="31.5">
      <c r="A269" s="61">
        <v>264</v>
      </c>
      <c r="B269" s="84">
        <v>12</v>
      </c>
      <c r="C269" s="85" t="s">
        <v>583</v>
      </c>
      <c r="D269" s="86"/>
      <c r="E269" s="87">
        <v>200</v>
      </c>
      <c r="F269" s="65"/>
      <c r="G269" s="66"/>
      <c r="H269" s="67">
        <f t="shared" si="4"/>
        <v>0</v>
      </c>
    </row>
    <row r="270" spans="1:8" ht="31.5">
      <c r="A270" s="61">
        <v>265</v>
      </c>
      <c r="B270" s="84">
        <v>13</v>
      </c>
      <c r="C270" s="85" t="s">
        <v>584</v>
      </c>
      <c r="D270" s="86"/>
      <c r="E270" s="87">
        <v>200</v>
      </c>
      <c r="F270" s="65"/>
      <c r="G270" s="66"/>
      <c r="H270" s="67">
        <f t="shared" si="4"/>
        <v>0</v>
      </c>
    </row>
    <row r="271" spans="1:8" ht="31.5">
      <c r="A271" s="61">
        <v>266</v>
      </c>
      <c r="B271" s="84">
        <v>14</v>
      </c>
      <c r="C271" s="85" t="s">
        <v>585</v>
      </c>
      <c r="D271" s="86"/>
      <c r="E271" s="87">
        <v>200</v>
      </c>
      <c r="F271" s="65"/>
      <c r="G271" s="66"/>
      <c r="H271" s="67">
        <f t="shared" si="4"/>
        <v>0</v>
      </c>
    </row>
    <row r="272" spans="1:8" ht="31.5">
      <c r="A272" s="61">
        <v>267</v>
      </c>
      <c r="B272" s="84">
        <v>15</v>
      </c>
      <c r="C272" s="85" t="s">
        <v>586</v>
      </c>
      <c r="D272" s="86"/>
      <c r="E272" s="87">
        <v>200</v>
      </c>
      <c r="F272" s="65"/>
      <c r="G272" s="66"/>
      <c r="H272" s="67">
        <f t="shared" si="4"/>
        <v>0</v>
      </c>
    </row>
    <row r="273" spans="1:8" ht="15.75">
      <c r="A273" s="61">
        <v>268</v>
      </c>
      <c r="B273" s="84">
        <v>16</v>
      </c>
      <c r="C273" s="85" t="s">
        <v>587</v>
      </c>
      <c r="D273" s="86"/>
      <c r="E273" s="87">
        <v>200</v>
      </c>
      <c r="F273" s="65"/>
      <c r="G273" s="66"/>
      <c r="H273" s="67">
        <f t="shared" si="4"/>
        <v>0</v>
      </c>
    </row>
    <row r="274" spans="1:8" ht="15.75">
      <c r="A274" s="61">
        <v>269</v>
      </c>
      <c r="B274" s="84">
        <v>17</v>
      </c>
      <c r="C274" s="85" t="s">
        <v>588</v>
      </c>
      <c r="D274" s="86"/>
      <c r="E274" s="87">
        <v>200</v>
      </c>
      <c r="F274" s="65"/>
      <c r="G274" s="66"/>
      <c r="H274" s="67">
        <f t="shared" si="4"/>
        <v>0</v>
      </c>
    </row>
    <row r="275" spans="1:8" ht="47.25">
      <c r="A275" s="61">
        <v>270</v>
      </c>
      <c r="B275" s="84">
        <v>18</v>
      </c>
      <c r="C275" s="85" t="s">
        <v>589</v>
      </c>
      <c r="D275" s="86"/>
      <c r="E275" s="87">
        <v>180</v>
      </c>
      <c r="F275" s="65"/>
      <c r="G275" s="66"/>
      <c r="H275" s="67">
        <f t="shared" si="4"/>
        <v>0</v>
      </c>
    </row>
    <row r="276" spans="1:8" ht="15.75">
      <c r="A276" s="61">
        <v>271</v>
      </c>
      <c r="B276" s="84">
        <v>19</v>
      </c>
      <c r="C276" s="85" t="s">
        <v>591</v>
      </c>
      <c r="D276" s="86"/>
      <c r="E276" s="87">
        <v>69.4</v>
      </c>
      <c r="F276" s="65"/>
      <c r="G276" s="66"/>
      <c r="H276" s="67">
        <f t="shared" si="4"/>
        <v>0</v>
      </c>
    </row>
    <row r="277" spans="1:8" ht="15.75">
      <c r="A277" s="61">
        <v>272</v>
      </c>
      <c r="B277" s="84">
        <v>20</v>
      </c>
      <c r="C277" s="85" t="s">
        <v>592</v>
      </c>
      <c r="D277" s="86"/>
      <c r="E277" s="87">
        <v>108.5</v>
      </c>
      <c r="F277" s="65"/>
      <c r="G277" s="66"/>
      <c r="H277" s="67">
        <f t="shared" si="4"/>
        <v>0</v>
      </c>
    </row>
    <row r="278" spans="1:8" ht="15.75">
      <c r="A278" s="61">
        <v>273</v>
      </c>
      <c r="B278" s="84">
        <v>21</v>
      </c>
      <c r="C278" s="85" t="s">
        <v>593</v>
      </c>
      <c r="D278" s="86"/>
      <c r="E278" s="87">
        <v>136.6</v>
      </c>
      <c r="F278" s="65"/>
      <c r="G278" s="66"/>
      <c r="H278" s="67">
        <f t="shared" si="4"/>
        <v>0</v>
      </c>
    </row>
    <row r="279" spans="1:8" ht="15.75">
      <c r="A279" s="61">
        <v>274</v>
      </c>
      <c r="B279" s="84">
        <v>22</v>
      </c>
      <c r="C279" s="85" t="s">
        <v>598</v>
      </c>
      <c r="D279" s="86"/>
      <c r="E279" s="87">
        <v>209.6</v>
      </c>
      <c r="F279" s="65"/>
      <c r="G279" s="66"/>
      <c r="H279" s="67">
        <f t="shared" si="4"/>
        <v>0</v>
      </c>
    </row>
    <row r="280" spans="1:8" ht="15.75">
      <c r="A280" s="61">
        <v>275</v>
      </c>
      <c r="B280" s="84">
        <v>23</v>
      </c>
      <c r="C280" s="85" t="s">
        <v>599</v>
      </c>
      <c r="D280" s="86"/>
      <c r="E280" s="87">
        <v>120.5</v>
      </c>
      <c r="F280" s="65"/>
      <c r="G280" s="66"/>
      <c r="H280" s="67">
        <f t="shared" si="4"/>
        <v>0</v>
      </c>
    </row>
    <row r="281" spans="1:8" ht="31.5">
      <c r="A281" s="61">
        <v>276</v>
      </c>
      <c r="B281" s="84">
        <v>24</v>
      </c>
      <c r="C281" s="85" t="s">
        <v>600</v>
      </c>
      <c r="D281" s="86"/>
      <c r="E281" s="87">
        <v>400</v>
      </c>
      <c r="F281" s="65"/>
      <c r="G281" s="66"/>
      <c r="H281" s="67">
        <f t="shared" si="4"/>
        <v>0</v>
      </c>
    </row>
    <row r="282" spans="1:8" ht="15.75">
      <c r="A282" s="61">
        <v>277</v>
      </c>
      <c r="B282" s="84">
        <v>25</v>
      </c>
      <c r="C282" s="85" t="s">
        <v>601</v>
      </c>
      <c r="D282" s="86"/>
      <c r="E282" s="87">
        <v>120.5</v>
      </c>
      <c r="F282" s="65"/>
      <c r="G282" s="66"/>
      <c r="H282" s="67">
        <f t="shared" si="4"/>
        <v>0</v>
      </c>
    </row>
    <row r="283" spans="1:8" ht="15.75">
      <c r="A283" s="61">
        <v>278</v>
      </c>
      <c r="B283" s="84">
        <v>26</v>
      </c>
      <c r="C283" s="85" t="s">
        <v>602</v>
      </c>
      <c r="D283" s="86"/>
      <c r="E283" s="87">
        <v>400</v>
      </c>
      <c r="F283" s="65"/>
      <c r="G283" s="66"/>
      <c r="H283" s="67">
        <f t="shared" si="4"/>
        <v>0</v>
      </c>
    </row>
    <row r="284" spans="1:8" ht="31.5">
      <c r="A284" s="61">
        <v>279</v>
      </c>
      <c r="B284" s="84">
        <v>27</v>
      </c>
      <c r="C284" s="85" t="s">
        <v>603</v>
      </c>
      <c r="D284" s="86"/>
      <c r="E284" s="87">
        <v>209.6</v>
      </c>
      <c r="F284" s="65"/>
      <c r="G284" s="66"/>
      <c r="H284" s="67">
        <f t="shared" si="4"/>
        <v>0</v>
      </c>
    </row>
    <row r="285" spans="1:8" ht="31.5">
      <c r="A285" s="61">
        <v>280</v>
      </c>
      <c r="B285" s="84">
        <v>28</v>
      </c>
      <c r="C285" s="85" t="s">
        <v>604</v>
      </c>
      <c r="D285" s="86"/>
      <c r="E285" s="87">
        <v>690</v>
      </c>
      <c r="F285" s="65"/>
      <c r="G285" s="66"/>
      <c r="H285" s="67">
        <f t="shared" si="4"/>
        <v>0</v>
      </c>
    </row>
    <row r="286" spans="1:8" ht="15.75">
      <c r="A286" s="61">
        <v>281</v>
      </c>
      <c r="B286" s="84">
        <v>29</v>
      </c>
      <c r="C286" s="85" t="s">
        <v>605</v>
      </c>
      <c r="D286" s="86"/>
      <c r="E286" s="87">
        <v>690</v>
      </c>
      <c r="F286" s="65"/>
      <c r="G286" s="66"/>
      <c r="H286" s="67">
        <f t="shared" si="4"/>
        <v>0</v>
      </c>
    </row>
    <row r="287" spans="1:8" ht="15.75">
      <c r="A287" s="61">
        <v>282</v>
      </c>
      <c r="B287" s="84">
        <v>30</v>
      </c>
      <c r="C287" s="85" t="s">
        <v>606</v>
      </c>
      <c r="D287" s="86"/>
      <c r="E287" s="87">
        <v>400</v>
      </c>
      <c r="F287" s="65"/>
      <c r="G287" s="66"/>
      <c r="H287" s="67">
        <f t="shared" si="4"/>
        <v>0</v>
      </c>
    </row>
    <row r="288" spans="1:8" ht="15.75">
      <c r="A288" s="61">
        <v>283</v>
      </c>
      <c r="B288" s="84">
        <v>31</v>
      </c>
      <c r="C288" s="85" t="s">
        <v>607</v>
      </c>
      <c r="D288" s="86"/>
      <c r="E288" s="87">
        <v>400</v>
      </c>
      <c r="F288" s="65"/>
      <c r="G288" s="66"/>
      <c r="H288" s="67">
        <f t="shared" si="4"/>
        <v>0</v>
      </c>
    </row>
    <row r="289" spans="1:8" ht="63">
      <c r="A289" s="61">
        <v>284</v>
      </c>
      <c r="B289" s="84">
        <v>32</v>
      </c>
      <c r="C289" s="85" t="s">
        <v>608</v>
      </c>
      <c r="D289" s="86"/>
      <c r="E289" s="87">
        <v>409</v>
      </c>
      <c r="F289" s="65"/>
      <c r="G289" s="66"/>
      <c r="H289" s="67">
        <f t="shared" si="4"/>
        <v>0</v>
      </c>
    </row>
    <row r="290" spans="1:8" ht="63">
      <c r="A290" s="61">
        <v>285</v>
      </c>
      <c r="B290" s="84">
        <v>33</v>
      </c>
      <c r="C290" s="85" t="s">
        <v>609</v>
      </c>
      <c r="D290" s="86"/>
      <c r="E290" s="87">
        <v>204.48</v>
      </c>
      <c r="F290" s="65"/>
      <c r="G290" s="66"/>
      <c r="H290" s="67">
        <f t="shared" si="4"/>
        <v>0</v>
      </c>
    </row>
    <row r="291" spans="1:8" ht="31.5">
      <c r="A291" s="61">
        <v>286</v>
      </c>
      <c r="B291" s="84">
        <v>34</v>
      </c>
      <c r="C291" s="85" t="s">
        <v>610</v>
      </c>
      <c r="D291" s="86"/>
      <c r="E291" s="87">
        <v>57</v>
      </c>
      <c r="F291" s="65"/>
      <c r="G291" s="66"/>
      <c r="H291" s="67">
        <f t="shared" si="4"/>
        <v>0</v>
      </c>
    </row>
    <row r="292" spans="1:8" ht="47.25" customHeight="1">
      <c r="A292" s="61">
        <v>287</v>
      </c>
      <c r="B292" s="84">
        <v>35</v>
      </c>
      <c r="C292" s="85" t="s">
        <v>611</v>
      </c>
      <c r="D292" s="86"/>
      <c r="E292" s="87">
        <v>171</v>
      </c>
      <c r="F292" s="65"/>
      <c r="G292" s="66"/>
      <c r="H292" s="67">
        <f t="shared" si="4"/>
        <v>0</v>
      </c>
    </row>
    <row r="293" spans="1:8" ht="15.75" customHeight="1">
      <c r="A293" s="61">
        <v>288</v>
      </c>
      <c r="B293" s="84">
        <v>36</v>
      </c>
      <c r="C293" s="85" t="s">
        <v>612</v>
      </c>
      <c r="D293" s="86"/>
      <c r="E293" s="87">
        <v>690</v>
      </c>
      <c r="F293" s="65"/>
      <c r="G293" s="66"/>
      <c r="H293" s="67">
        <f t="shared" si="4"/>
        <v>0</v>
      </c>
    </row>
    <row r="294" spans="1:8" ht="15.75">
      <c r="A294" s="61">
        <v>289</v>
      </c>
      <c r="B294" s="84">
        <v>37</v>
      </c>
      <c r="C294" s="85" t="s">
        <v>613</v>
      </c>
      <c r="D294" s="86"/>
      <c r="E294" s="87">
        <v>690</v>
      </c>
      <c r="F294" s="65"/>
      <c r="G294" s="66"/>
      <c r="H294" s="67">
        <f t="shared" si="4"/>
        <v>0</v>
      </c>
    </row>
    <row r="295" spans="1:8" ht="15.75">
      <c r="A295" s="61">
        <v>290</v>
      </c>
      <c r="B295" s="84">
        <v>38</v>
      </c>
      <c r="C295" s="85" t="s">
        <v>614</v>
      </c>
      <c r="D295" s="86"/>
      <c r="E295" s="87">
        <v>690</v>
      </c>
      <c r="F295" s="65"/>
      <c r="G295" s="66"/>
      <c r="H295" s="67">
        <f t="shared" si="4"/>
        <v>0</v>
      </c>
    </row>
    <row r="296" spans="1:8" ht="47.25">
      <c r="A296" s="61">
        <v>291</v>
      </c>
      <c r="B296" s="84">
        <v>39</v>
      </c>
      <c r="C296" s="85" t="s">
        <v>615</v>
      </c>
      <c r="D296" s="86"/>
      <c r="E296" s="87">
        <v>340</v>
      </c>
      <c r="F296" s="65"/>
      <c r="G296" s="66"/>
      <c r="H296" s="67">
        <f t="shared" si="4"/>
        <v>0</v>
      </c>
    </row>
    <row r="297" spans="1:8" ht="31.5">
      <c r="A297" s="61">
        <v>292</v>
      </c>
      <c r="B297" s="84">
        <v>40</v>
      </c>
      <c r="C297" s="85" t="s">
        <v>616</v>
      </c>
      <c r="D297" s="86"/>
      <c r="E297" s="87">
        <v>409</v>
      </c>
      <c r="F297" s="65"/>
      <c r="G297" s="66"/>
      <c r="H297" s="67">
        <f t="shared" si="4"/>
        <v>0</v>
      </c>
    </row>
    <row r="298" spans="1:8" ht="47.25" customHeight="1">
      <c r="A298" s="61">
        <v>293</v>
      </c>
      <c r="B298" s="84">
        <v>41</v>
      </c>
      <c r="C298" s="88" t="s">
        <v>617</v>
      </c>
      <c r="D298" s="86"/>
      <c r="E298" s="87">
        <v>204.48</v>
      </c>
      <c r="F298" s="65"/>
      <c r="G298" s="66"/>
      <c r="H298" s="67">
        <f t="shared" si="4"/>
        <v>0</v>
      </c>
    </row>
    <row r="299" spans="1:8" ht="15.75" customHeight="1">
      <c r="A299" s="61">
        <v>294</v>
      </c>
      <c r="B299" s="84">
        <v>42</v>
      </c>
      <c r="C299" s="85" t="s">
        <v>618</v>
      </c>
      <c r="D299" s="86"/>
      <c r="E299" s="87">
        <v>204.48</v>
      </c>
      <c r="F299" s="65"/>
      <c r="G299" s="66"/>
      <c r="H299" s="67">
        <f t="shared" si="4"/>
        <v>0</v>
      </c>
    </row>
    <row r="300" spans="1:8" ht="63">
      <c r="A300" s="61">
        <v>295</v>
      </c>
      <c r="B300" s="84">
        <v>43</v>
      </c>
      <c r="C300" s="85" t="s">
        <v>619</v>
      </c>
      <c r="D300" s="86"/>
      <c r="E300" s="87">
        <v>349.5</v>
      </c>
      <c r="F300" s="65"/>
      <c r="G300" s="66"/>
      <c r="H300" s="67">
        <f t="shared" si="4"/>
        <v>0</v>
      </c>
    </row>
    <row r="301" spans="1:8" ht="63">
      <c r="A301" s="61">
        <v>296</v>
      </c>
      <c r="B301" s="84">
        <v>44</v>
      </c>
      <c r="C301" s="85" t="s">
        <v>620</v>
      </c>
      <c r="D301" s="86"/>
      <c r="E301" s="87">
        <v>133.57</v>
      </c>
      <c r="F301" s="65"/>
      <c r="G301" s="66"/>
      <c r="H301" s="67">
        <f t="shared" si="4"/>
        <v>0</v>
      </c>
    </row>
    <row r="302" spans="1:8" ht="78.75">
      <c r="A302" s="61">
        <v>297</v>
      </c>
      <c r="B302" s="84">
        <v>45</v>
      </c>
      <c r="C302" s="85" t="s">
        <v>442</v>
      </c>
      <c r="D302" s="86"/>
      <c r="E302" s="87">
        <v>1461.05</v>
      </c>
      <c r="F302" s="65"/>
      <c r="G302" s="66"/>
      <c r="H302" s="67">
        <f t="shared" si="4"/>
        <v>0</v>
      </c>
    </row>
    <row r="303" spans="1:8" ht="78.75">
      <c r="A303" s="61">
        <v>298</v>
      </c>
      <c r="B303" s="84">
        <v>46</v>
      </c>
      <c r="C303" s="85" t="s">
        <v>443</v>
      </c>
      <c r="D303" s="86"/>
      <c r="E303" s="87">
        <v>905.28</v>
      </c>
      <c r="F303" s="65"/>
      <c r="G303" s="66"/>
      <c r="H303" s="67">
        <f t="shared" si="4"/>
        <v>0</v>
      </c>
    </row>
    <row r="304" spans="1:8" ht="141.75">
      <c r="A304" s="61">
        <v>299</v>
      </c>
      <c r="B304" s="84">
        <v>47</v>
      </c>
      <c r="C304" s="123" t="s">
        <v>444</v>
      </c>
      <c r="D304" s="86"/>
      <c r="E304" s="87">
        <v>1245.12</v>
      </c>
      <c r="F304" s="65"/>
      <c r="G304" s="66"/>
      <c r="H304" s="67">
        <f t="shared" si="4"/>
        <v>0</v>
      </c>
    </row>
    <row r="305" spans="1:8" ht="78.75">
      <c r="A305" s="61">
        <v>300</v>
      </c>
      <c r="B305" s="84">
        <v>48</v>
      </c>
      <c r="C305" s="85" t="s">
        <v>445</v>
      </c>
      <c r="D305" s="86"/>
      <c r="E305" s="87">
        <v>689.35</v>
      </c>
      <c r="F305" s="65"/>
      <c r="G305" s="66"/>
      <c r="H305" s="67">
        <f t="shared" si="4"/>
        <v>0</v>
      </c>
    </row>
    <row r="306" spans="1:8" ht="78.75">
      <c r="A306" s="61">
        <v>301</v>
      </c>
      <c r="B306" s="84">
        <v>49</v>
      </c>
      <c r="C306" s="85" t="s">
        <v>622</v>
      </c>
      <c r="D306" s="86"/>
      <c r="E306" s="87">
        <v>200</v>
      </c>
      <c r="F306" s="65"/>
      <c r="G306" s="66"/>
      <c r="H306" s="67">
        <f t="shared" si="4"/>
        <v>0</v>
      </c>
    </row>
    <row r="307" spans="1:8" ht="110.25">
      <c r="A307" s="61">
        <v>302</v>
      </c>
      <c r="B307" s="84">
        <v>50</v>
      </c>
      <c r="C307" s="85" t="s">
        <v>623</v>
      </c>
      <c r="D307" s="86"/>
      <c r="E307" s="87">
        <v>960</v>
      </c>
      <c r="F307" s="65"/>
      <c r="G307" s="66"/>
      <c r="H307" s="67">
        <f t="shared" si="4"/>
        <v>0</v>
      </c>
    </row>
    <row r="308" spans="1:8" ht="94.5">
      <c r="A308" s="61">
        <v>303</v>
      </c>
      <c r="B308" s="84">
        <v>51</v>
      </c>
      <c r="C308" s="85" t="s">
        <v>624</v>
      </c>
      <c r="D308" s="86"/>
      <c r="E308" s="87">
        <v>1200</v>
      </c>
      <c r="F308" s="65"/>
      <c r="G308" s="66"/>
      <c r="H308" s="67">
        <f t="shared" si="4"/>
        <v>0</v>
      </c>
    </row>
    <row r="309" spans="1:8" ht="31.5">
      <c r="A309" s="61">
        <v>304</v>
      </c>
      <c r="B309" s="84">
        <v>52</v>
      </c>
      <c r="C309" s="85" t="s">
        <v>625</v>
      </c>
      <c r="D309" s="86"/>
      <c r="E309" s="87">
        <v>309</v>
      </c>
      <c r="F309" s="65"/>
      <c r="G309" s="66"/>
      <c r="H309" s="67">
        <f t="shared" si="4"/>
        <v>0</v>
      </c>
    </row>
    <row r="310" spans="1:8" ht="63">
      <c r="A310" s="61">
        <v>305</v>
      </c>
      <c r="B310" s="84">
        <v>53</v>
      </c>
      <c r="C310" s="85" t="s">
        <v>626</v>
      </c>
      <c r="D310" s="86"/>
      <c r="E310" s="87">
        <v>327</v>
      </c>
      <c r="F310" s="65"/>
      <c r="G310" s="66"/>
      <c r="H310" s="67">
        <f t="shared" si="4"/>
        <v>0</v>
      </c>
    </row>
    <row r="311" spans="1:8" ht="47.25">
      <c r="A311" s="61">
        <v>306</v>
      </c>
      <c r="B311" s="84">
        <v>54</v>
      </c>
      <c r="C311" s="85" t="s">
        <v>629</v>
      </c>
      <c r="D311" s="86"/>
      <c r="E311" s="87">
        <v>394</v>
      </c>
      <c r="F311" s="65"/>
      <c r="G311" s="66"/>
      <c r="H311" s="67">
        <f t="shared" si="4"/>
        <v>0</v>
      </c>
    </row>
    <row r="312" spans="1:8" ht="31.5">
      <c r="A312" s="61">
        <v>307</v>
      </c>
      <c r="B312" s="84">
        <v>55</v>
      </c>
      <c r="C312" s="85" t="s">
        <v>630</v>
      </c>
      <c r="D312" s="86"/>
      <c r="E312" s="87">
        <v>519.43</v>
      </c>
      <c r="F312" s="65"/>
      <c r="G312" s="66"/>
      <c r="H312" s="67">
        <f t="shared" si="4"/>
        <v>0</v>
      </c>
    </row>
    <row r="313" spans="1:8" ht="47.25">
      <c r="A313" s="61">
        <v>308</v>
      </c>
      <c r="B313" s="84">
        <v>56</v>
      </c>
      <c r="C313" s="85" t="s">
        <v>631</v>
      </c>
      <c r="D313" s="86"/>
      <c r="E313" s="87">
        <v>412</v>
      </c>
      <c r="F313" s="65"/>
      <c r="G313" s="66"/>
      <c r="H313" s="67">
        <f t="shared" si="4"/>
        <v>0</v>
      </c>
    </row>
    <row r="314" spans="1:8" ht="15.75">
      <c r="A314" s="61">
        <v>309</v>
      </c>
      <c r="B314" s="84">
        <v>57</v>
      </c>
      <c r="C314" s="85" t="s">
        <v>632</v>
      </c>
      <c r="D314" s="86"/>
      <c r="E314" s="87">
        <v>150</v>
      </c>
      <c r="F314" s="65"/>
      <c r="G314" s="66"/>
      <c r="H314" s="67">
        <f t="shared" si="4"/>
        <v>0</v>
      </c>
    </row>
    <row r="315" spans="1:8" ht="31.5">
      <c r="A315" s="61">
        <v>310</v>
      </c>
      <c r="B315" s="84">
        <v>58</v>
      </c>
      <c r="C315" s="85" t="s">
        <v>633</v>
      </c>
      <c r="D315" s="86"/>
      <c r="E315" s="87">
        <v>690</v>
      </c>
      <c r="F315" s="65"/>
      <c r="G315" s="66"/>
      <c r="H315" s="67">
        <f t="shared" si="4"/>
        <v>0</v>
      </c>
    </row>
    <row r="316" spans="1:8" ht="31.5" customHeight="1">
      <c r="A316" s="61">
        <v>311</v>
      </c>
      <c r="B316" s="84">
        <v>59</v>
      </c>
      <c r="C316" s="85" t="s">
        <v>634</v>
      </c>
      <c r="D316" s="86"/>
      <c r="E316" s="87">
        <v>130</v>
      </c>
      <c r="F316" s="65"/>
      <c r="G316" s="66"/>
      <c r="H316" s="67">
        <f t="shared" si="4"/>
        <v>0</v>
      </c>
    </row>
    <row r="317" spans="1:8" ht="63">
      <c r="A317" s="61">
        <v>312</v>
      </c>
      <c r="B317" s="84">
        <v>60</v>
      </c>
      <c r="C317" s="88" t="s">
        <v>635</v>
      </c>
      <c r="D317" s="86"/>
      <c r="E317" s="87">
        <v>200</v>
      </c>
      <c r="F317" s="65"/>
      <c r="G317" s="66"/>
      <c r="H317" s="67">
        <f t="shared" si="4"/>
        <v>0</v>
      </c>
    </row>
    <row r="318" spans="1:8" ht="31.5">
      <c r="A318" s="61">
        <v>313</v>
      </c>
      <c r="B318" s="84">
        <v>61</v>
      </c>
      <c r="C318" s="88" t="s">
        <v>636</v>
      </c>
      <c r="D318" s="86"/>
      <c r="E318" s="87">
        <v>200</v>
      </c>
      <c r="F318" s="65"/>
      <c r="G318" s="66"/>
      <c r="H318" s="67">
        <f t="shared" si="4"/>
        <v>0</v>
      </c>
    </row>
    <row r="319" spans="1:8" ht="15.75">
      <c r="A319" s="61">
        <v>314</v>
      </c>
      <c r="B319" s="84">
        <v>62</v>
      </c>
      <c r="C319" s="88" t="s">
        <v>637</v>
      </c>
      <c r="D319" s="86"/>
      <c r="E319" s="87">
        <v>200</v>
      </c>
      <c r="F319" s="65"/>
      <c r="G319" s="66"/>
      <c r="H319" s="67">
        <f t="shared" si="4"/>
        <v>0</v>
      </c>
    </row>
    <row r="320" spans="1:8" ht="15.75">
      <c r="A320" s="61">
        <v>315</v>
      </c>
      <c r="B320" s="84">
        <v>63</v>
      </c>
      <c r="C320" s="88" t="s">
        <v>638</v>
      </c>
      <c r="D320" s="86"/>
      <c r="E320" s="87">
        <v>238</v>
      </c>
      <c r="F320" s="65"/>
      <c r="G320" s="66"/>
      <c r="H320" s="67">
        <f t="shared" si="4"/>
        <v>0</v>
      </c>
    </row>
    <row r="321" spans="1:8" ht="15.75">
      <c r="A321" s="61">
        <v>316</v>
      </c>
      <c r="B321" s="84">
        <v>64</v>
      </c>
      <c r="C321" s="88" t="s">
        <v>621</v>
      </c>
      <c r="D321" s="86"/>
      <c r="E321" s="87">
        <v>1409</v>
      </c>
      <c r="F321" s="65"/>
      <c r="G321" s="66"/>
      <c r="H321" s="67">
        <f t="shared" si="4"/>
        <v>0</v>
      </c>
    </row>
    <row r="322" spans="1:8" ht="31.5" customHeight="1">
      <c r="A322" s="61">
        <v>317</v>
      </c>
      <c r="B322" s="84">
        <v>65</v>
      </c>
      <c r="C322" s="88" t="s">
        <v>596</v>
      </c>
      <c r="D322" s="86"/>
      <c r="E322" s="87">
        <v>1999.36</v>
      </c>
      <c r="F322" s="65"/>
      <c r="G322" s="66"/>
      <c r="H322" s="67">
        <f t="shared" si="4"/>
        <v>0</v>
      </c>
    </row>
    <row r="323" spans="1:8" ht="15.75">
      <c r="A323" s="61">
        <v>318</v>
      </c>
      <c r="B323" s="84">
        <v>66</v>
      </c>
      <c r="C323" s="86" t="s">
        <v>446</v>
      </c>
      <c r="D323" s="86"/>
      <c r="E323" s="111">
        <v>900</v>
      </c>
      <c r="F323" s="112"/>
      <c r="G323" s="112"/>
      <c r="H323" s="67">
        <f t="shared" si="4"/>
        <v>0</v>
      </c>
    </row>
    <row r="324" spans="1:8" ht="15.75">
      <c r="A324" s="61">
        <v>319</v>
      </c>
      <c r="B324" s="124">
        <v>67</v>
      </c>
      <c r="C324" s="113" t="s">
        <v>447</v>
      </c>
      <c r="D324" s="113"/>
      <c r="E324" s="111">
        <v>413.75</v>
      </c>
      <c r="F324" s="112"/>
      <c r="G324" s="112"/>
      <c r="H324" s="67">
        <f t="shared" si="4"/>
        <v>0</v>
      </c>
    </row>
    <row r="325" spans="1:8" ht="63" customHeight="1">
      <c r="A325" s="61">
        <v>320</v>
      </c>
      <c r="B325" s="124">
        <v>1</v>
      </c>
      <c r="C325" s="113" t="s">
        <v>448</v>
      </c>
      <c r="D325" s="113" t="s">
        <v>449</v>
      </c>
      <c r="E325" s="111">
        <v>409</v>
      </c>
      <c r="F325" s="112"/>
      <c r="G325" s="112"/>
      <c r="H325" s="67">
        <f t="shared" si="4"/>
        <v>0</v>
      </c>
    </row>
    <row r="326" spans="1:8" ht="63">
      <c r="A326" s="61">
        <v>321</v>
      </c>
      <c r="B326" s="84">
        <v>2</v>
      </c>
      <c r="C326" s="113" t="s">
        <v>457</v>
      </c>
      <c r="D326" s="113" t="s">
        <v>484</v>
      </c>
      <c r="E326" s="111">
        <v>258.39</v>
      </c>
      <c r="F326" s="112"/>
      <c r="G326" s="112"/>
      <c r="H326" s="67">
        <f t="shared" si="4"/>
        <v>0</v>
      </c>
    </row>
    <row r="327" spans="1:8" ht="63">
      <c r="A327" s="61">
        <v>322</v>
      </c>
      <c r="B327" s="84">
        <v>3</v>
      </c>
      <c r="C327" s="113" t="s">
        <v>458</v>
      </c>
      <c r="D327" s="113" t="s">
        <v>485</v>
      </c>
      <c r="E327" s="111">
        <v>121.8</v>
      </c>
      <c r="F327" s="112"/>
      <c r="G327" s="112"/>
      <c r="H327" s="67">
        <f aca="true" t="shared" si="5" ref="H327:H366">F327*G327</f>
        <v>0</v>
      </c>
    </row>
    <row r="328" spans="1:8" ht="63">
      <c r="A328" s="61">
        <v>323</v>
      </c>
      <c r="B328" s="84">
        <v>4</v>
      </c>
      <c r="C328" s="113" t="s">
        <v>459</v>
      </c>
      <c r="D328" s="113" t="s">
        <v>486</v>
      </c>
      <c r="E328" s="111">
        <v>793.75</v>
      </c>
      <c r="F328" s="112"/>
      <c r="G328" s="112"/>
      <c r="H328" s="67">
        <f t="shared" si="5"/>
        <v>0</v>
      </c>
    </row>
    <row r="329" spans="1:8" ht="63">
      <c r="A329" s="61">
        <v>324</v>
      </c>
      <c r="B329" s="84">
        <v>5</v>
      </c>
      <c r="C329" s="113" t="s">
        <v>460</v>
      </c>
      <c r="D329" s="113" t="s">
        <v>487</v>
      </c>
      <c r="E329" s="111">
        <v>470</v>
      </c>
      <c r="F329" s="112"/>
      <c r="G329" s="112"/>
      <c r="H329" s="67">
        <f t="shared" si="5"/>
        <v>0</v>
      </c>
    </row>
    <row r="330" spans="1:8" ht="47.25">
      <c r="A330" s="61">
        <v>325</v>
      </c>
      <c r="B330" s="84">
        <v>6</v>
      </c>
      <c r="C330" s="113" t="s">
        <v>461</v>
      </c>
      <c r="D330" s="113" t="s">
        <v>488</v>
      </c>
      <c r="E330" s="111">
        <v>391</v>
      </c>
      <c r="F330" s="112"/>
      <c r="G330" s="112"/>
      <c r="H330" s="67">
        <f t="shared" si="5"/>
        <v>0</v>
      </c>
    </row>
    <row r="331" spans="1:8" ht="80.25" customHeight="1">
      <c r="A331" s="61">
        <v>326</v>
      </c>
      <c r="B331" s="84">
        <v>7</v>
      </c>
      <c r="C331" s="113" t="s">
        <v>462</v>
      </c>
      <c r="D331" s="113" t="s">
        <v>489</v>
      </c>
      <c r="E331" s="111">
        <v>391</v>
      </c>
      <c r="F331" s="112"/>
      <c r="G331" s="112"/>
      <c r="H331" s="67">
        <f t="shared" si="5"/>
        <v>0</v>
      </c>
    </row>
    <row r="332" spans="1:8" ht="47.25">
      <c r="A332" s="61">
        <v>327</v>
      </c>
      <c r="B332" s="84">
        <v>8</v>
      </c>
      <c r="C332" s="113" t="s">
        <v>463</v>
      </c>
      <c r="D332" s="113" t="s">
        <v>490</v>
      </c>
      <c r="E332" s="111">
        <v>500.25</v>
      </c>
      <c r="F332" s="112"/>
      <c r="G332" s="112"/>
      <c r="H332" s="67">
        <f t="shared" si="5"/>
        <v>0</v>
      </c>
    </row>
    <row r="333" spans="1:8" ht="47.25">
      <c r="A333" s="61">
        <v>328</v>
      </c>
      <c r="B333" s="84">
        <v>9</v>
      </c>
      <c r="C333" s="113" t="s">
        <v>464</v>
      </c>
      <c r="D333" s="113" t="s">
        <v>491</v>
      </c>
      <c r="E333" s="111">
        <v>95.52</v>
      </c>
      <c r="F333" s="112"/>
      <c r="G333" s="112"/>
      <c r="H333" s="67">
        <f t="shared" si="5"/>
        <v>0</v>
      </c>
    </row>
    <row r="334" spans="1:8" ht="78.75">
      <c r="A334" s="61">
        <v>329</v>
      </c>
      <c r="B334" s="84">
        <v>10</v>
      </c>
      <c r="C334" s="113" t="s">
        <v>465</v>
      </c>
      <c r="D334" s="113" t="s">
        <v>492</v>
      </c>
      <c r="E334" s="111">
        <v>283.28</v>
      </c>
      <c r="F334" s="112"/>
      <c r="G334" s="112"/>
      <c r="H334" s="67">
        <f t="shared" si="5"/>
        <v>0</v>
      </c>
    </row>
    <row r="335" spans="1:8" ht="47.25" customHeight="1">
      <c r="A335" s="61">
        <v>330</v>
      </c>
      <c r="B335" s="84">
        <v>11</v>
      </c>
      <c r="C335" s="113" t="s">
        <v>466</v>
      </c>
      <c r="D335" s="113" t="s">
        <v>493</v>
      </c>
      <c r="E335" s="111">
        <v>61.62</v>
      </c>
      <c r="F335" s="112"/>
      <c r="G335" s="112"/>
      <c r="H335" s="67">
        <f t="shared" si="5"/>
        <v>0</v>
      </c>
    </row>
    <row r="336" spans="1:8" ht="47.25">
      <c r="A336" s="61">
        <v>331</v>
      </c>
      <c r="B336" s="84">
        <v>12</v>
      </c>
      <c r="C336" s="113" t="s">
        <v>467</v>
      </c>
      <c r="D336" s="113" t="s">
        <v>494</v>
      </c>
      <c r="E336" s="111">
        <v>230</v>
      </c>
      <c r="F336" s="112"/>
      <c r="G336" s="112"/>
      <c r="H336" s="67">
        <f t="shared" si="5"/>
        <v>0</v>
      </c>
    </row>
    <row r="337" spans="1:8" ht="94.5">
      <c r="A337" s="61">
        <v>332</v>
      </c>
      <c r="B337" s="84">
        <v>13</v>
      </c>
      <c r="C337" s="113" t="s">
        <v>468</v>
      </c>
      <c r="D337" s="113" t="s">
        <v>495</v>
      </c>
      <c r="E337" s="111">
        <v>780.25</v>
      </c>
      <c r="F337" s="112"/>
      <c r="G337" s="112"/>
      <c r="H337" s="67">
        <f t="shared" si="5"/>
        <v>0</v>
      </c>
    </row>
    <row r="338" spans="1:8" ht="126">
      <c r="A338" s="61">
        <v>333</v>
      </c>
      <c r="B338" s="84">
        <v>14</v>
      </c>
      <c r="C338" s="113" t="s">
        <v>469</v>
      </c>
      <c r="D338" s="113" t="s">
        <v>496</v>
      </c>
      <c r="E338" s="111">
        <v>216.11</v>
      </c>
      <c r="F338" s="112"/>
      <c r="G338" s="112"/>
      <c r="H338" s="67">
        <f t="shared" si="5"/>
        <v>0</v>
      </c>
    </row>
    <row r="339" spans="1:8" ht="157.5">
      <c r="A339" s="61">
        <v>334</v>
      </c>
      <c r="B339" s="84">
        <v>15</v>
      </c>
      <c r="C339" s="113" t="s">
        <v>470</v>
      </c>
      <c r="D339" s="114" t="s">
        <v>497</v>
      </c>
      <c r="E339" s="111">
        <v>246.11</v>
      </c>
      <c r="F339" s="112"/>
      <c r="G339" s="112"/>
      <c r="H339" s="67">
        <f t="shared" si="5"/>
        <v>0</v>
      </c>
    </row>
    <row r="340" spans="1:8" ht="48" customHeight="1">
      <c r="A340" s="61">
        <v>335</v>
      </c>
      <c r="B340" s="84">
        <v>16</v>
      </c>
      <c r="C340" s="113" t="s">
        <v>471</v>
      </c>
      <c r="D340" s="114" t="s">
        <v>498</v>
      </c>
      <c r="E340" s="111">
        <v>276.11</v>
      </c>
      <c r="F340" s="112"/>
      <c r="G340" s="112"/>
      <c r="H340" s="67">
        <f t="shared" si="5"/>
        <v>0</v>
      </c>
    </row>
    <row r="341" spans="1:8" ht="94.5">
      <c r="A341" s="61">
        <v>336</v>
      </c>
      <c r="B341" s="84">
        <v>17</v>
      </c>
      <c r="C341" s="113" t="s">
        <v>472</v>
      </c>
      <c r="D341" s="114" t="s">
        <v>499</v>
      </c>
      <c r="E341" s="111">
        <v>559</v>
      </c>
      <c r="F341" s="112"/>
      <c r="G341" s="112"/>
      <c r="H341" s="67">
        <f t="shared" si="5"/>
        <v>0</v>
      </c>
    </row>
    <row r="342" spans="1:8" ht="110.25">
      <c r="A342" s="61">
        <v>337</v>
      </c>
      <c r="B342" s="84">
        <v>18</v>
      </c>
      <c r="C342" s="113" t="s">
        <v>450</v>
      </c>
      <c r="D342" s="113" t="s">
        <v>654</v>
      </c>
      <c r="E342" s="56">
        <v>670.39</v>
      </c>
      <c r="F342" s="112"/>
      <c r="G342" s="112"/>
      <c r="H342" s="67">
        <f t="shared" si="5"/>
        <v>0</v>
      </c>
    </row>
    <row r="343" spans="1:8" ht="78.75">
      <c r="A343" s="61">
        <v>338</v>
      </c>
      <c r="B343" s="84">
        <v>19</v>
      </c>
      <c r="C343" s="113" t="s">
        <v>655</v>
      </c>
      <c r="D343" s="113" t="s">
        <v>656</v>
      </c>
      <c r="E343" s="116">
        <v>427.26</v>
      </c>
      <c r="F343" s="112"/>
      <c r="G343" s="112"/>
      <c r="H343" s="67">
        <f t="shared" si="5"/>
        <v>0</v>
      </c>
    </row>
    <row r="344" spans="1:8" ht="78.75" customHeight="1">
      <c r="A344" s="61">
        <v>339</v>
      </c>
      <c r="B344" s="84">
        <v>20</v>
      </c>
      <c r="C344" s="113" t="s">
        <v>657</v>
      </c>
      <c r="D344" s="113" t="s">
        <v>658</v>
      </c>
      <c r="E344" s="116">
        <v>336.05</v>
      </c>
      <c r="F344" s="112"/>
      <c r="G344" s="112"/>
      <c r="H344" s="67">
        <f t="shared" si="5"/>
        <v>0</v>
      </c>
    </row>
    <row r="345" spans="1:8" ht="78.75">
      <c r="A345" s="61">
        <v>340</v>
      </c>
      <c r="B345" s="84">
        <v>21</v>
      </c>
      <c r="C345" s="113" t="s">
        <v>659</v>
      </c>
      <c r="D345" s="113" t="s">
        <v>660</v>
      </c>
      <c r="E345" s="116">
        <v>914.02</v>
      </c>
      <c r="F345" s="112"/>
      <c r="G345" s="112"/>
      <c r="H345" s="67">
        <f t="shared" si="5"/>
        <v>0</v>
      </c>
    </row>
    <row r="346" spans="1:8" ht="63">
      <c r="A346" s="61">
        <v>341</v>
      </c>
      <c r="B346" s="84">
        <v>22</v>
      </c>
      <c r="C346" s="113" t="s">
        <v>661</v>
      </c>
      <c r="D346" s="113" t="s">
        <v>662</v>
      </c>
      <c r="E346" s="116">
        <v>822.05</v>
      </c>
      <c r="F346" s="112"/>
      <c r="G346" s="112"/>
      <c r="H346" s="67">
        <f t="shared" si="5"/>
        <v>0</v>
      </c>
    </row>
    <row r="347" spans="1:8" ht="78.75">
      <c r="A347" s="61">
        <v>342</v>
      </c>
      <c r="B347" s="84">
        <v>23</v>
      </c>
      <c r="C347" s="113" t="s">
        <v>663</v>
      </c>
      <c r="D347" s="113" t="s">
        <v>664</v>
      </c>
      <c r="E347" s="111">
        <v>608.92</v>
      </c>
      <c r="F347" s="112"/>
      <c r="G347" s="112"/>
      <c r="H347" s="67">
        <f t="shared" si="5"/>
        <v>0</v>
      </c>
    </row>
    <row r="348" spans="1:8" ht="63">
      <c r="A348" s="61">
        <v>343</v>
      </c>
      <c r="B348" s="84">
        <v>24</v>
      </c>
      <c r="C348" s="113" t="s">
        <v>665</v>
      </c>
      <c r="D348" s="113" t="s">
        <v>666</v>
      </c>
      <c r="E348" s="111">
        <v>531.15</v>
      </c>
      <c r="F348" s="112"/>
      <c r="G348" s="112"/>
      <c r="H348" s="67">
        <f t="shared" si="5"/>
        <v>0</v>
      </c>
    </row>
    <row r="349" spans="1:8" ht="78.75">
      <c r="A349" s="61">
        <v>344</v>
      </c>
      <c r="B349" s="84">
        <v>25</v>
      </c>
      <c r="C349" s="113" t="s">
        <v>667</v>
      </c>
      <c r="D349" s="113" t="s">
        <v>668</v>
      </c>
      <c r="E349" s="111">
        <v>401.26</v>
      </c>
      <c r="F349" s="112"/>
      <c r="G349" s="112"/>
      <c r="H349" s="67">
        <f t="shared" si="5"/>
        <v>0</v>
      </c>
    </row>
    <row r="350" spans="1:8" ht="96" customHeight="1">
      <c r="A350" s="61">
        <v>345</v>
      </c>
      <c r="B350" s="84">
        <v>26</v>
      </c>
      <c r="C350" s="113" t="s">
        <v>669</v>
      </c>
      <c r="D350" s="113" t="s">
        <v>670</v>
      </c>
      <c r="E350" s="111">
        <v>309.81</v>
      </c>
      <c r="F350" s="112"/>
      <c r="G350" s="112"/>
      <c r="H350" s="67">
        <f t="shared" si="5"/>
        <v>0</v>
      </c>
    </row>
    <row r="351" spans="1:8" ht="78.75">
      <c r="A351" s="61">
        <v>346</v>
      </c>
      <c r="B351" s="84">
        <v>27</v>
      </c>
      <c r="C351" s="113" t="s">
        <v>671</v>
      </c>
      <c r="D351" s="113" t="s">
        <v>672</v>
      </c>
      <c r="E351" s="111">
        <v>873.02</v>
      </c>
      <c r="F351" s="112"/>
      <c r="G351" s="112"/>
      <c r="H351" s="67">
        <f t="shared" si="5"/>
        <v>0</v>
      </c>
    </row>
    <row r="352" spans="1:8" ht="78.75">
      <c r="A352" s="61">
        <v>347</v>
      </c>
      <c r="B352" s="84">
        <v>28</v>
      </c>
      <c r="C352" s="113" t="s">
        <v>673</v>
      </c>
      <c r="D352" s="113" t="s">
        <v>674</v>
      </c>
      <c r="E352" s="111">
        <v>781.05</v>
      </c>
      <c r="F352" s="112"/>
      <c r="G352" s="112"/>
      <c r="H352" s="67">
        <f t="shared" si="5"/>
        <v>0</v>
      </c>
    </row>
    <row r="353" spans="1:8" ht="63" customHeight="1">
      <c r="A353" s="61">
        <v>348</v>
      </c>
      <c r="B353" s="84">
        <v>29</v>
      </c>
      <c r="C353" s="113" t="s">
        <v>675</v>
      </c>
      <c r="D353" s="113" t="s">
        <v>676</v>
      </c>
      <c r="E353" s="111">
        <v>572.92</v>
      </c>
      <c r="F353" s="112"/>
      <c r="G353" s="112"/>
      <c r="H353" s="67">
        <f t="shared" si="5"/>
        <v>0</v>
      </c>
    </row>
    <row r="354" spans="1:8" ht="252" customHeight="1">
      <c r="A354" s="61">
        <v>349</v>
      </c>
      <c r="B354" s="84">
        <v>30</v>
      </c>
      <c r="C354" s="113" t="s">
        <v>677</v>
      </c>
      <c r="D354" s="113" t="s">
        <v>678</v>
      </c>
      <c r="E354" s="111">
        <v>495.15</v>
      </c>
      <c r="F354" s="112"/>
      <c r="G354" s="112"/>
      <c r="H354" s="67">
        <f t="shared" si="5"/>
        <v>0</v>
      </c>
    </row>
    <row r="355" spans="1:8" ht="236.25" customHeight="1">
      <c r="A355" s="61">
        <v>350</v>
      </c>
      <c r="B355" s="84">
        <v>1</v>
      </c>
      <c r="C355" s="113" t="s">
        <v>473</v>
      </c>
      <c r="D355" s="114" t="s">
        <v>500</v>
      </c>
      <c r="E355" s="111">
        <v>632.41</v>
      </c>
      <c r="F355" s="112"/>
      <c r="G355" s="112"/>
      <c r="H355" s="67">
        <f t="shared" si="5"/>
        <v>0</v>
      </c>
    </row>
    <row r="356" spans="1:8" ht="77.25" customHeight="1">
      <c r="A356" s="61">
        <v>351</v>
      </c>
      <c r="B356" s="84">
        <v>2</v>
      </c>
      <c r="C356" s="113" t="s">
        <v>474</v>
      </c>
      <c r="D356" s="114" t="s">
        <v>501</v>
      </c>
      <c r="E356" s="111">
        <v>388.46</v>
      </c>
      <c r="F356" s="112"/>
      <c r="G356" s="112"/>
      <c r="H356" s="67">
        <f t="shared" si="5"/>
        <v>0</v>
      </c>
    </row>
    <row r="357" spans="1:8" ht="78.75" customHeight="1">
      <c r="A357" s="61">
        <v>352</v>
      </c>
      <c r="B357" s="84">
        <v>3</v>
      </c>
      <c r="C357" s="86" t="s">
        <v>475</v>
      </c>
      <c r="D357" s="113" t="s">
        <v>502</v>
      </c>
      <c r="E357" s="111">
        <v>552</v>
      </c>
      <c r="F357" s="112"/>
      <c r="G357" s="112"/>
      <c r="H357" s="67">
        <f t="shared" si="5"/>
        <v>0</v>
      </c>
    </row>
    <row r="358" spans="1:8" s="55" customFormat="1" ht="78.75">
      <c r="A358" s="61">
        <v>353</v>
      </c>
      <c r="B358" s="84">
        <v>4</v>
      </c>
      <c r="C358" s="113" t="s">
        <v>476</v>
      </c>
      <c r="D358" s="113" t="s">
        <v>503</v>
      </c>
      <c r="E358" s="111">
        <v>141.23</v>
      </c>
      <c r="F358" s="112"/>
      <c r="G358" s="112"/>
      <c r="H358" s="67">
        <f t="shared" si="5"/>
        <v>0</v>
      </c>
    </row>
    <row r="359" spans="1:8" s="55" customFormat="1" ht="78.75">
      <c r="A359" s="61">
        <v>354</v>
      </c>
      <c r="B359" s="84">
        <v>5</v>
      </c>
      <c r="C359" s="113" t="s">
        <v>477</v>
      </c>
      <c r="D359" s="113" t="s">
        <v>504</v>
      </c>
      <c r="E359" s="111">
        <v>142.99</v>
      </c>
      <c r="F359" s="112"/>
      <c r="G359" s="112"/>
      <c r="H359" s="67">
        <f t="shared" si="5"/>
        <v>0</v>
      </c>
    </row>
    <row r="360" spans="1:8" s="55" customFormat="1" ht="15.75" customHeight="1">
      <c r="A360" s="61">
        <v>355</v>
      </c>
      <c r="B360" s="84">
        <v>6</v>
      </c>
      <c r="C360" s="113" t="s">
        <v>478</v>
      </c>
      <c r="D360" s="113" t="s">
        <v>505</v>
      </c>
      <c r="E360" s="111">
        <v>142</v>
      </c>
      <c r="F360" s="112"/>
      <c r="G360" s="112"/>
      <c r="H360" s="67">
        <f t="shared" si="5"/>
        <v>0</v>
      </c>
    </row>
    <row r="361" spans="1:8" s="55" customFormat="1" ht="47.25">
      <c r="A361" s="61">
        <v>356</v>
      </c>
      <c r="B361" s="84">
        <v>7</v>
      </c>
      <c r="C361" s="113" t="s">
        <v>479</v>
      </c>
      <c r="D361" s="113" t="s">
        <v>506</v>
      </c>
      <c r="E361" s="111">
        <v>102</v>
      </c>
      <c r="F361" s="112"/>
      <c r="G361" s="112"/>
      <c r="H361" s="67">
        <f t="shared" si="5"/>
        <v>0</v>
      </c>
    </row>
    <row r="362" spans="1:8" s="55" customFormat="1" ht="21" customHeight="1">
      <c r="A362" s="61">
        <v>357</v>
      </c>
      <c r="B362" s="84">
        <v>8</v>
      </c>
      <c r="C362" s="113" t="s">
        <v>480</v>
      </c>
      <c r="D362" s="113" t="s">
        <v>507</v>
      </c>
      <c r="E362" s="111">
        <v>182</v>
      </c>
      <c r="F362" s="112"/>
      <c r="G362" s="112"/>
      <c r="H362" s="67">
        <f t="shared" si="5"/>
        <v>0</v>
      </c>
    </row>
    <row r="363" spans="1:8" s="55" customFormat="1" ht="78.75">
      <c r="A363" s="61">
        <v>358</v>
      </c>
      <c r="B363" s="84">
        <v>9</v>
      </c>
      <c r="C363" s="113" t="s">
        <v>481</v>
      </c>
      <c r="D363" s="113" t="s">
        <v>508</v>
      </c>
      <c r="E363" s="111">
        <v>171.24</v>
      </c>
      <c r="F363" s="112"/>
      <c r="G363" s="112"/>
      <c r="H363" s="67">
        <f t="shared" si="5"/>
        <v>0</v>
      </c>
    </row>
    <row r="364" spans="1:8" ht="15.75" customHeight="1">
      <c r="A364" s="61">
        <v>359</v>
      </c>
      <c r="B364" s="84">
        <v>10</v>
      </c>
      <c r="C364" s="113" t="s">
        <v>482</v>
      </c>
      <c r="D364" s="113" t="s">
        <v>511</v>
      </c>
      <c r="E364" s="111">
        <v>211.24</v>
      </c>
      <c r="F364" s="112"/>
      <c r="G364" s="112"/>
      <c r="H364" s="67">
        <f t="shared" si="5"/>
        <v>0</v>
      </c>
    </row>
    <row r="365" spans="1:8" ht="47.25">
      <c r="A365" s="61">
        <v>360</v>
      </c>
      <c r="B365" s="84">
        <v>11</v>
      </c>
      <c r="C365" s="113" t="s">
        <v>483</v>
      </c>
      <c r="D365" s="113" t="s">
        <v>512</v>
      </c>
      <c r="E365" s="111">
        <v>217</v>
      </c>
      <c r="F365" s="112"/>
      <c r="G365" s="112"/>
      <c r="H365" s="67">
        <f t="shared" si="5"/>
        <v>0</v>
      </c>
    </row>
    <row r="366" spans="1:8" ht="47.25">
      <c r="A366" s="61">
        <v>361</v>
      </c>
      <c r="B366" s="84">
        <v>12</v>
      </c>
      <c r="C366" s="113" t="s">
        <v>679</v>
      </c>
      <c r="D366" s="113" t="s">
        <v>680</v>
      </c>
      <c r="E366" s="111">
        <v>391.3</v>
      </c>
      <c r="F366" s="112"/>
      <c r="G366" s="112"/>
      <c r="H366" s="67">
        <f t="shared" si="5"/>
        <v>0</v>
      </c>
    </row>
    <row r="367" spans="1:8" ht="15.75">
      <c r="A367" s="137" t="s">
        <v>697</v>
      </c>
      <c r="B367" s="138"/>
      <c r="C367" s="138"/>
      <c r="D367" s="139"/>
      <c r="E367" s="87"/>
      <c r="F367" s="89"/>
      <c r="G367" s="89"/>
      <c r="H367" s="90">
        <f>SUM(H6:H366)</f>
        <v>0</v>
      </c>
    </row>
    <row r="368" spans="1:8" ht="15.75">
      <c r="A368" t="s">
        <v>451</v>
      </c>
      <c r="B368" s="125"/>
      <c r="C368" s="125"/>
      <c r="D368" s="125"/>
      <c r="E368" s="126"/>
      <c r="F368" s="127"/>
      <c r="G368" s="127"/>
      <c r="H368" s="128"/>
    </row>
    <row r="369" spans="1:8" ht="15.75">
      <c r="A369" s="140" t="s">
        <v>452</v>
      </c>
      <c r="B369" s="141"/>
      <c r="C369" s="141"/>
      <c r="D369" s="141"/>
      <c r="E369" s="141"/>
      <c r="F369" s="127"/>
      <c r="G369" s="127"/>
      <c r="H369" s="128"/>
    </row>
    <row r="370" spans="1:8" ht="15.75">
      <c r="A370" s="141"/>
      <c r="B370" s="141"/>
      <c r="C370" s="141"/>
      <c r="D370" s="141"/>
      <c r="E370" s="141"/>
      <c r="F370" s="127"/>
      <c r="G370" s="127"/>
      <c r="H370" s="128"/>
    </row>
    <row r="371" spans="1:8" ht="15.75">
      <c r="A371" s="125"/>
      <c r="B371" s="125"/>
      <c r="C371" s="125"/>
      <c r="D371" s="125"/>
      <c r="E371" s="126"/>
      <c r="F371" s="127"/>
      <c r="G371" s="127"/>
      <c r="H371" s="128"/>
    </row>
    <row r="372" spans="1:8" ht="15.75">
      <c r="A372" s="125"/>
      <c r="B372" s="125"/>
      <c r="C372" s="125"/>
      <c r="D372" s="125"/>
      <c r="E372" s="126"/>
      <c r="F372" s="127"/>
      <c r="G372" s="127"/>
      <c r="H372" s="128"/>
    </row>
    <row r="373" spans="1:7" ht="15.75">
      <c r="A373" s="131" t="s">
        <v>453</v>
      </c>
      <c r="B373" s="131"/>
      <c r="C373" s="131"/>
      <c r="D373" s="131"/>
      <c r="E373" s="131"/>
      <c r="F373" s="131"/>
      <c r="G373" s="129"/>
    </row>
    <row r="374" spans="1:7" ht="15.75">
      <c r="A374" s="132"/>
      <c r="B374" s="132"/>
      <c r="C374" s="132"/>
      <c r="D374" s="132"/>
      <c r="E374" s="132"/>
      <c r="F374" s="132"/>
      <c r="G374" s="130"/>
    </row>
    <row r="375" spans="1:5" ht="15.75">
      <c r="A375" s="133" t="s">
        <v>454</v>
      </c>
      <c r="B375" s="133"/>
      <c r="C375" s="133"/>
      <c r="D375" s="133"/>
      <c r="E375" s="133"/>
    </row>
    <row r="378" spans="1:4" ht="15.75">
      <c r="A378" s="91" t="s">
        <v>639</v>
      </c>
      <c r="B378" s="91"/>
      <c r="C378" s="91"/>
      <c r="D378" s="91"/>
    </row>
    <row r="379" spans="1:4" ht="15.75">
      <c r="A379" s="91"/>
      <c r="B379" s="91"/>
      <c r="C379" s="91"/>
      <c r="D379" s="91"/>
    </row>
    <row r="380" spans="1:4" ht="15.75">
      <c r="A380" s="91" t="s">
        <v>640</v>
      </c>
      <c r="B380" s="91"/>
      <c r="D380" s="91" t="s">
        <v>641</v>
      </c>
    </row>
    <row r="381" spans="1:4" ht="15.75">
      <c r="A381" s="92"/>
      <c r="B381" s="92"/>
      <c r="C381" s="91"/>
      <c r="D381" s="91"/>
    </row>
    <row r="382" spans="1:4" ht="15.75">
      <c r="A382" s="92"/>
      <c r="B382" s="92"/>
      <c r="C382" s="92"/>
      <c r="D382" s="92"/>
    </row>
    <row r="383" spans="1:4" ht="15.75">
      <c r="A383" s="92"/>
      <c r="B383" s="92"/>
      <c r="C383" s="91"/>
      <c r="D383" s="91"/>
    </row>
    <row r="384" spans="1:4" ht="15.75">
      <c r="A384" s="91"/>
      <c r="B384" s="91"/>
      <c r="C384" s="91"/>
      <c r="D384" s="91"/>
    </row>
    <row r="385" spans="1:5" ht="15.75">
      <c r="A385" s="53" t="s">
        <v>455</v>
      </c>
      <c r="C385" s="92"/>
      <c r="D385" s="92" t="s">
        <v>642</v>
      </c>
      <c r="E385" s="92"/>
    </row>
  </sheetData>
  <sheetProtection/>
  <mergeCells count="5">
    <mergeCell ref="A373:F374"/>
    <mergeCell ref="A375:E375"/>
    <mergeCell ref="A3:H3"/>
    <mergeCell ref="A367:D367"/>
    <mergeCell ref="A369:E370"/>
  </mergeCells>
  <printOptions/>
  <pageMargins left="0.42" right="0.16" top="0.24" bottom="0.47" header="0.17" footer="0.18"/>
  <pageSetup fitToHeight="11" fitToWidth="1" horizontalDpi="600" verticalDpi="600" orientation="portrait" paperSize="9" scale="60" r:id="rId1"/>
  <headerFooter alignWithMargins="0">
    <oddFooter>&amp;C&amp;P din &amp;N</oddFooter>
  </headerFooter>
  <rowBreaks count="1" manualBreakCount="1">
    <brk id="346" max="7" man="1"/>
  </rowBreaks>
</worksheet>
</file>

<file path=xl/worksheets/sheet2.xml><?xml version="1.0" encoding="utf-8"?>
<worksheet xmlns="http://schemas.openxmlformats.org/spreadsheetml/2006/main" xmlns:r="http://schemas.openxmlformats.org/officeDocument/2006/relationships">
  <sheetPr>
    <pageSetUpPr fitToPage="1"/>
  </sheetPr>
  <dimension ref="A2:X53"/>
  <sheetViews>
    <sheetView view="pageBreakPreview" zoomScaleSheetLayoutView="100" zoomScalePageLayoutView="0" workbookViewId="0" topLeftCell="A28">
      <selection activeCell="C68" sqref="C68"/>
    </sheetView>
  </sheetViews>
  <sheetFormatPr defaultColWidth="9.140625" defaultRowHeight="12.75"/>
  <cols>
    <col min="1" max="1" width="35.421875" style="93" customWidth="1"/>
    <col min="2" max="2" width="10.8515625" style="93" customWidth="1"/>
    <col min="3" max="3" width="17.8515625" style="93" customWidth="1"/>
    <col min="4" max="4" width="14.00390625" style="93" customWidth="1"/>
    <col min="5" max="5" width="9.00390625" style="93" customWidth="1"/>
    <col min="6" max="6" width="12.7109375" style="93" customWidth="1"/>
    <col min="7" max="7" width="15.57421875" style="93" customWidth="1"/>
    <col min="8" max="8" width="13.28125" style="93" customWidth="1"/>
    <col min="9" max="9" width="15.421875" style="93" customWidth="1"/>
    <col min="10" max="10" width="11.8515625" style="93" customWidth="1"/>
    <col min="11" max="11" width="13.8515625" style="93" customWidth="1"/>
    <col min="12" max="12" width="13.57421875" style="93" customWidth="1"/>
    <col min="13" max="13" width="11.7109375" style="93" customWidth="1"/>
    <col min="14" max="14" width="8.28125" style="93" customWidth="1"/>
    <col min="15" max="15" width="11.28125" style="93" customWidth="1"/>
    <col min="16" max="16" width="12.57421875" style="93" customWidth="1"/>
    <col min="17" max="17" width="8.421875" style="93" customWidth="1"/>
    <col min="18" max="18" width="8.140625" style="93" customWidth="1"/>
    <col min="19" max="19" width="11.8515625" style="93" customWidth="1"/>
    <col min="20" max="20" width="11.28125" style="93" customWidth="1"/>
    <col min="21" max="21" width="13.28125" style="93" customWidth="1"/>
    <col min="22" max="22" width="12.00390625" style="93" customWidth="1"/>
    <col min="23" max="23" width="13.8515625" style="93" customWidth="1"/>
    <col min="24" max="24" width="11.8515625" style="93" customWidth="1"/>
    <col min="25" max="16384" width="9.140625" style="93" customWidth="1"/>
  </cols>
  <sheetData>
    <row r="2" spans="23:24" ht="12.75">
      <c r="W2" s="154"/>
      <c r="X2" s="154"/>
    </row>
    <row r="3" spans="1:8" ht="12.75">
      <c r="A3" s="109" t="s">
        <v>644</v>
      </c>
      <c r="B3" s="94"/>
      <c r="C3" s="94"/>
      <c r="D3" s="94"/>
      <c r="E3" s="94"/>
      <c r="F3" s="94"/>
      <c r="G3" s="94"/>
      <c r="H3" s="94"/>
    </row>
    <row r="4" spans="1:8" ht="12.75">
      <c r="A4" s="94" t="s">
        <v>691</v>
      </c>
      <c r="B4" s="94"/>
      <c r="C4" s="94"/>
      <c r="D4" s="94"/>
      <c r="E4" s="94"/>
      <c r="F4" s="94"/>
      <c r="G4" s="94"/>
      <c r="H4" s="94"/>
    </row>
    <row r="5" spans="1:8" ht="12.75">
      <c r="A5" s="94"/>
      <c r="B5" s="94"/>
      <c r="C5" s="94"/>
      <c r="D5" s="94"/>
      <c r="E5" s="94"/>
      <c r="F5" s="94"/>
      <c r="G5" s="94"/>
      <c r="H5" s="94"/>
    </row>
    <row r="6" spans="1:24" ht="30" customHeight="1">
      <c r="A6" s="93" t="s">
        <v>315</v>
      </c>
      <c r="U6" s="95"/>
      <c r="V6" s="95"/>
      <c r="W6" s="95"/>
      <c r="X6" s="95"/>
    </row>
    <row r="7" spans="21:24" ht="30" customHeight="1">
      <c r="U7" s="95"/>
      <c r="V7" s="95"/>
      <c r="W7" s="95"/>
      <c r="X7" s="95"/>
    </row>
    <row r="9" spans="1:24" s="96" customFormat="1" ht="27.75" customHeight="1">
      <c r="A9" s="155" t="s">
        <v>645</v>
      </c>
      <c r="B9" s="156">
        <v>2016</v>
      </c>
      <c r="C9" s="156"/>
      <c r="D9" s="156"/>
      <c r="E9" s="156"/>
      <c r="F9" s="156">
        <v>2017</v>
      </c>
      <c r="G9" s="156"/>
      <c r="H9" s="156"/>
      <c r="I9" s="156"/>
      <c r="J9" s="156">
        <v>2018</v>
      </c>
      <c r="K9" s="156"/>
      <c r="L9" s="156"/>
      <c r="M9" s="156"/>
      <c r="N9" s="156">
        <v>2019</v>
      </c>
      <c r="O9" s="156"/>
      <c r="P9" s="156"/>
      <c r="Q9" s="156"/>
      <c r="R9" s="156">
        <v>2020</v>
      </c>
      <c r="S9" s="156"/>
      <c r="T9" s="156"/>
      <c r="U9" s="156"/>
      <c r="V9" s="157" t="s">
        <v>646</v>
      </c>
      <c r="W9" s="157"/>
      <c r="X9" s="157"/>
    </row>
    <row r="10" spans="1:24" s="96" customFormat="1" ht="18" customHeight="1">
      <c r="A10" s="155"/>
      <c r="B10" s="148" t="s">
        <v>647</v>
      </c>
      <c r="C10" s="148" t="s">
        <v>648</v>
      </c>
      <c r="D10" s="148" t="s">
        <v>649</v>
      </c>
      <c r="E10" s="148" t="s">
        <v>650</v>
      </c>
      <c r="F10" s="148" t="s">
        <v>647</v>
      </c>
      <c r="G10" s="148" t="s">
        <v>648</v>
      </c>
      <c r="H10" s="148" t="s">
        <v>649</v>
      </c>
      <c r="I10" s="148" t="s">
        <v>650</v>
      </c>
      <c r="J10" s="148" t="s">
        <v>647</v>
      </c>
      <c r="K10" s="148" t="s">
        <v>648</v>
      </c>
      <c r="L10" s="148" t="s">
        <v>649</v>
      </c>
      <c r="M10" s="148" t="s">
        <v>650</v>
      </c>
      <c r="N10" s="148" t="s">
        <v>647</v>
      </c>
      <c r="O10" s="148" t="s">
        <v>648</v>
      </c>
      <c r="P10" s="148" t="s">
        <v>649</v>
      </c>
      <c r="Q10" s="148" t="s">
        <v>650</v>
      </c>
      <c r="R10" s="148" t="s">
        <v>647</v>
      </c>
      <c r="S10" s="148" t="s">
        <v>648</v>
      </c>
      <c r="T10" s="148" t="s">
        <v>649</v>
      </c>
      <c r="U10" s="148" t="s">
        <v>650</v>
      </c>
      <c r="V10" s="148" t="s">
        <v>651</v>
      </c>
      <c r="W10" s="148" t="s">
        <v>652</v>
      </c>
      <c r="X10" s="148" t="s">
        <v>650</v>
      </c>
    </row>
    <row r="11" spans="1:24" s="96" customFormat="1" ht="18" customHeight="1">
      <c r="A11" s="155"/>
      <c r="B11" s="149"/>
      <c r="C11" s="149"/>
      <c r="D11" s="149"/>
      <c r="E11" s="149"/>
      <c r="F11" s="149"/>
      <c r="G11" s="149"/>
      <c r="H11" s="149"/>
      <c r="I11" s="149"/>
      <c r="J11" s="149"/>
      <c r="K11" s="149"/>
      <c r="L11" s="149"/>
      <c r="M11" s="149"/>
      <c r="N11" s="149"/>
      <c r="O11" s="149"/>
      <c r="P11" s="149"/>
      <c r="Q11" s="149"/>
      <c r="R11" s="149"/>
      <c r="S11" s="149"/>
      <c r="T11" s="149"/>
      <c r="U11" s="149"/>
      <c r="V11" s="149"/>
      <c r="W11" s="149"/>
      <c r="X11" s="149"/>
    </row>
    <row r="12" spans="1:24" s="100" customFormat="1" ht="21.75" customHeight="1">
      <c r="A12" s="97"/>
      <c r="B12" s="97"/>
      <c r="C12" s="97"/>
      <c r="D12" s="97"/>
      <c r="E12" s="97"/>
      <c r="F12" s="97"/>
      <c r="G12" s="97"/>
      <c r="H12" s="97"/>
      <c r="I12" s="98"/>
      <c r="J12" s="98"/>
      <c r="K12" s="98"/>
      <c r="L12" s="98"/>
      <c r="M12" s="99"/>
      <c r="N12" s="99"/>
      <c r="O12" s="99"/>
      <c r="P12" s="99"/>
      <c r="Q12" s="99"/>
      <c r="R12" s="99"/>
      <c r="S12" s="99"/>
      <c r="T12" s="99"/>
      <c r="U12" s="99"/>
      <c r="V12" s="99"/>
      <c r="W12" s="99"/>
      <c r="X12" s="99"/>
    </row>
    <row r="13" spans="1:24" s="100" customFormat="1" ht="21.75" customHeight="1">
      <c r="A13" s="97"/>
      <c r="B13" s="97"/>
      <c r="C13" s="97"/>
      <c r="D13" s="97"/>
      <c r="E13" s="97"/>
      <c r="F13" s="97"/>
      <c r="G13" s="97"/>
      <c r="H13" s="97"/>
      <c r="I13" s="98"/>
      <c r="J13" s="98"/>
      <c r="K13" s="98"/>
      <c r="L13" s="98"/>
      <c r="M13" s="99"/>
      <c r="N13" s="99"/>
      <c r="O13" s="99"/>
      <c r="P13" s="99"/>
      <c r="Q13" s="99"/>
      <c r="R13" s="99"/>
      <c r="S13" s="99"/>
      <c r="T13" s="99"/>
      <c r="U13" s="99"/>
      <c r="V13" s="99"/>
      <c r="W13" s="99"/>
      <c r="X13" s="99"/>
    </row>
    <row r="14" spans="1:24" ht="21.75" customHeight="1">
      <c r="A14" s="97"/>
      <c r="B14" s="97"/>
      <c r="C14" s="97"/>
      <c r="D14" s="97"/>
      <c r="E14" s="97"/>
      <c r="F14" s="97"/>
      <c r="G14" s="97"/>
      <c r="H14" s="97"/>
      <c r="I14" s="98"/>
      <c r="J14" s="98"/>
      <c r="K14" s="98"/>
      <c r="L14" s="98"/>
      <c r="M14" s="101"/>
      <c r="N14" s="101"/>
      <c r="O14" s="101"/>
      <c r="P14" s="101"/>
      <c r="Q14" s="101"/>
      <c r="R14" s="101"/>
      <c r="S14" s="101"/>
      <c r="T14" s="101"/>
      <c r="U14" s="101"/>
      <c r="V14" s="101"/>
      <c r="W14" s="101"/>
      <c r="X14" s="101"/>
    </row>
    <row r="15" spans="1:24" ht="21.75" customHeight="1">
      <c r="A15" s="97"/>
      <c r="B15" s="97"/>
      <c r="C15" s="97"/>
      <c r="D15" s="97"/>
      <c r="E15" s="97"/>
      <c r="F15" s="97"/>
      <c r="G15" s="97"/>
      <c r="H15" s="97"/>
      <c r="I15" s="98"/>
      <c r="J15" s="98"/>
      <c r="K15" s="98"/>
      <c r="L15" s="98"/>
      <c r="M15" s="101"/>
      <c r="N15" s="101"/>
      <c r="O15" s="101"/>
      <c r="P15" s="101"/>
      <c r="Q15" s="101"/>
      <c r="R15" s="101"/>
      <c r="S15" s="101"/>
      <c r="T15" s="101"/>
      <c r="U15" s="101"/>
      <c r="V15" s="101"/>
      <c r="W15" s="101"/>
      <c r="X15" s="101"/>
    </row>
    <row r="16" spans="1:24" ht="12.75">
      <c r="A16" s="99" t="s">
        <v>653</v>
      </c>
      <c r="B16" s="99"/>
      <c r="C16" s="99"/>
      <c r="D16" s="99"/>
      <c r="E16" s="99"/>
      <c r="F16" s="99"/>
      <c r="G16" s="99"/>
      <c r="H16" s="99"/>
      <c r="I16" s="101"/>
      <c r="J16" s="101"/>
      <c r="K16" s="101"/>
      <c r="L16" s="101"/>
      <c r="M16" s="101"/>
      <c r="N16" s="101"/>
      <c r="O16" s="101"/>
      <c r="P16" s="101"/>
      <c r="Q16" s="101"/>
      <c r="R16" s="101"/>
      <c r="S16" s="101"/>
      <c r="T16" s="101"/>
      <c r="U16" s="101"/>
      <c r="V16" s="101"/>
      <c r="W16" s="101"/>
      <c r="X16" s="101"/>
    </row>
    <row r="17" spans="1:24" ht="12.75">
      <c r="A17" s="102"/>
      <c r="B17" s="103"/>
      <c r="C17" s="103"/>
      <c r="D17" s="103"/>
      <c r="E17" s="103"/>
      <c r="F17" s="103"/>
      <c r="G17" s="103"/>
      <c r="H17" s="103"/>
      <c r="I17" s="95"/>
      <c r="J17" s="95"/>
      <c r="K17" s="95"/>
      <c r="L17" s="95"/>
      <c r="M17" s="95"/>
      <c r="N17" s="95"/>
      <c r="O17" s="95"/>
      <c r="P17" s="95"/>
      <c r="Q17" s="95"/>
      <c r="R17" s="95"/>
      <c r="S17" s="95"/>
      <c r="T17" s="95"/>
      <c r="U17" s="95"/>
      <c r="V17" s="95"/>
      <c r="W17" s="95"/>
      <c r="X17" s="95"/>
    </row>
    <row r="18" spans="1:24" ht="12.75">
      <c r="A18" s="150" t="s">
        <v>681</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row>
    <row r="19" spans="1:12" ht="27" customHeight="1">
      <c r="A19" s="95"/>
      <c r="B19" s="95"/>
      <c r="C19" s="95"/>
      <c r="D19" s="95"/>
      <c r="E19" s="95"/>
      <c r="F19" s="95"/>
      <c r="G19" s="95"/>
      <c r="H19" s="95"/>
      <c r="I19" s="95"/>
      <c r="J19" s="95"/>
      <c r="K19" s="95"/>
      <c r="L19" s="95"/>
    </row>
    <row r="20" spans="1:12" ht="12.75">
      <c r="A20" s="95" t="s">
        <v>639</v>
      </c>
      <c r="B20" s="95"/>
      <c r="C20" s="95"/>
      <c r="D20" s="95"/>
      <c r="E20" s="95"/>
      <c r="F20" s="95"/>
      <c r="G20" s="95"/>
      <c r="H20" s="95"/>
      <c r="I20" s="95"/>
      <c r="J20" s="95"/>
      <c r="K20" s="95"/>
      <c r="L20" s="95"/>
    </row>
    <row r="21" spans="1:17" ht="12.75">
      <c r="A21" s="95" t="s">
        <v>640</v>
      </c>
      <c r="B21" s="95"/>
      <c r="C21" s="95"/>
      <c r="D21" s="95"/>
      <c r="E21" s="95"/>
      <c r="F21" s="95"/>
      <c r="K21" s="95" t="s">
        <v>682</v>
      </c>
      <c r="M21" s="95"/>
      <c r="Q21" s="95"/>
    </row>
    <row r="22" spans="2:6" ht="12.75">
      <c r="B22" s="95"/>
      <c r="C22" s="95"/>
      <c r="D22" s="95"/>
      <c r="E22" s="95"/>
      <c r="F22" s="95"/>
    </row>
    <row r="23" ht="12.75">
      <c r="F23" s="95"/>
    </row>
    <row r="24" spans="1:6" ht="12.75">
      <c r="A24" s="95"/>
      <c r="B24" s="95"/>
      <c r="C24" s="95"/>
      <c r="D24" s="95"/>
      <c r="E24" s="95"/>
      <c r="F24" s="95"/>
    </row>
    <row r="25" spans="1:6" ht="12.75">
      <c r="A25" s="93" t="s">
        <v>683</v>
      </c>
      <c r="B25" s="95"/>
      <c r="C25" s="95"/>
      <c r="D25" s="95"/>
      <c r="E25" s="95"/>
      <c r="F25" s="95"/>
    </row>
    <row r="26" spans="1:12" ht="12.75">
      <c r="A26" s="95"/>
      <c r="B26" s="95"/>
      <c r="C26" s="95"/>
      <c r="D26" s="95"/>
      <c r="E26" s="95"/>
      <c r="F26" s="95"/>
      <c r="H26" s="95"/>
      <c r="I26" s="95"/>
      <c r="J26" s="95"/>
      <c r="K26" s="95"/>
      <c r="L26" s="95"/>
    </row>
    <row r="27" spans="1:12" ht="12.75">
      <c r="A27" s="152" t="s">
        <v>684</v>
      </c>
      <c r="B27" s="152"/>
      <c r="C27" s="152"/>
      <c r="D27" s="152"/>
      <c r="E27" s="152"/>
      <c r="F27" s="152"/>
      <c r="G27"/>
      <c r="H27"/>
      <c r="I27"/>
      <c r="J27" s="95"/>
      <c r="K27" s="95"/>
      <c r="L27" s="95"/>
    </row>
    <row r="28" spans="1:12" s="105" customFormat="1" ht="12.75">
      <c r="A28" t="s">
        <v>692</v>
      </c>
      <c r="B28"/>
      <c r="C28"/>
      <c r="D28"/>
      <c r="E28"/>
      <c r="F28"/>
      <c r="G28"/>
      <c r="H28"/>
      <c r="I28"/>
      <c r="J28" s="104"/>
      <c r="K28" s="104"/>
      <c r="L28" s="104"/>
    </row>
    <row r="29" spans="1:12" ht="12.75">
      <c r="A29"/>
      <c r="B29"/>
      <c r="C29"/>
      <c r="D29"/>
      <c r="E29"/>
      <c r="F29"/>
      <c r="G29"/>
      <c r="H29"/>
      <c r="I29"/>
      <c r="J29" s="95"/>
      <c r="K29" s="95"/>
      <c r="L29" s="95"/>
    </row>
    <row r="30" spans="1:12" ht="12.75">
      <c r="A30" s="153" t="s">
        <v>316</v>
      </c>
      <c r="B30" s="153"/>
      <c r="C30" s="153"/>
      <c r="D30" s="153"/>
      <c r="E30" s="136"/>
      <c r="F30" s="136"/>
      <c r="G30" s="136"/>
      <c r="H30" s="136"/>
      <c r="I30" s="136"/>
      <c r="J30" s="95"/>
      <c r="K30" s="95"/>
      <c r="L30" s="95"/>
    </row>
    <row r="31" spans="1:12" ht="12.75">
      <c r="A31"/>
      <c r="B31"/>
      <c r="C31"/>
      <c r="D31"/>
      <c r="E31"/>
      <c r="F31"/>
      <c r="G31"/>
      <c r="H31"/>
      <c r="I31"/>
      <c r="J31" s="95"/>
      <c r="K31" s="95"/>
      <c r="L31" s="95"/>
    </row>
    <row r="32" spans="1:12" ht="12.75">
      <c r="A32"/>
      <c r="B32"/>
      <c r="C32"/>
      <c r="D32"/>
      <c r="E32"/>
      <c r="F32"/>
      <c r="G32"/>
      <c r="H32"/>
      <c r="I32"/>
      <c r="J32" s="95"/>
      <c r="K32" s="95"/>
      <c r="L32" s="95"/>
    </row>
    <row r="33" spans="1:12" ht="12.75">
      <c r="A33" s="147" t="s">
        <v>685</v>
      </c>
      <c r="B33" s="145" t="s">
        <v>686</v>
      </c>
      <c r="C33" s="147" t="s">
        <v>687</v>
      </c>
      <c r="D33" s="147" t="s">
        <v>688</v>
      </c>
      <c r="E33" s="145" t="s">
        <v>689</v>
      </c>
      <c r="F33" s="147" t="s">
        <v>690</v>
      </c>
      <c r="G33" s="147" t="s">
        <v>317</v>
      </c>
      <c r="H33" s="142"/>
      <c r="I33" s="142"/>
      <c r="J33" s="95"/>
      <c r="K33" s="95"/>
      <c r="L33" s="95"/>
    </row>
    <row r="34" spans="1:12" ht="12.75">
      <c r="A34" s="147"/>
      <c r="B34" s="146"/>
      <c r="C34" s="147"/>
      <c r="D34" s="147"/>
      <c r="E34" s="146"/>
      <c r="F34" s="147"/>
      <c r="G34" s="147"/>
      <c r="H34" s="142"/>
      <c r="I34" s="142"/>
      <c r="J34" s="95"/>
      <c r="K34" s="95"/>
      <c r="L34" s="95"/>
    </row>
    <row r="35" spans="1:12" ht="12.75">
      <c r="A35" s="2"/>
      <c r="B35" s="2"/>
      <c r="C35" s="2"/>
      <c r="D35" s="2"/>
      <c r="E35" s="2"/>
      <c r="F35" s="2"/>
      <c r="G35" s="2"/>
      <c r="H35" s="4"/>
      <c r="I35"/>
      <c r="J35" s="95"/>
      <c r="K35" s="95"/>
      <c r="L35" s="95"/>
    </row>
    <row r="36" spans="1:12" ht="12.75">
      <c r="A36" s="2"/>
      <c r="B36" s="2"/>
      <c r="C36" s="2"/>
      <c r="D36" s="2"/>
      <c r="E36" s="2"/>
      <c r="F36" s="2"/>
      <c r="G36" s="2"/>
      <c r="H36" s="4"/>
      <c r="I36"/>
      <c r="J36" s="95"/>
      <c r="K36" s="95"/>
      <c r="L36" s="95"/>
    </row>
    <row r="37" spans="1:9" ht="12.75">
      <c r="A37" s="1" t="s">
        <v>653</v>
      </c>
      <c r="B37" s="1"/>
      <c r="C37" s="1"/>
      <c r="D37" s="1"/>
      <c r="E37" s="2"/>
      <c r="F37" s="2"/>
      <c r="G37" s="2"/>
      <c r="H37" s="4"/>
      <c r="I37"/>
    </row>
    <row r="38" spans="1:9" ht="12.75">
      <c r="A38"/>
      <c r="B38"/>
      <c r="C38"/>
      <c r="D38"/>
      <c r="E38"/>
      <c r="F38"/>
      <c r="G38"/>
      <c r="H38" s="4"/>
      <c r="I38"/>
    </row>
    <row r="39" spans="1:9" ht="12.75">
      <c r="A39"/>
      <c r="B39"/>
      <c r="C39"/>
      <c r="D39"/>
      <c r="E39"/>
      <c r="F39"/>
      <c r="G39"/>
      <c r="H39" s="4"/>
      <c r="I39"/>
    </row>
    <row r="40" spans="1:9" ht="12.75">
      <c r="A40"/>
      <c r="B40"/>
      <c r="C40"/>
      <c r="D40"/>
      <c r="E40"/>
      <c r="F40"/>
      <c r="G40"/>
      <c r="H40" s="4"/>
      <c r="I40"/>
    </row>
    <row r="41" spans="1:9" ht="12.75">
      <c r="A41" s="143" t="s">
        <v>774</v>
      </c>
      <c r="B41" s="143"/>
      <c r="C41" s="143"/>
      <c r="D41" s="143"/>
      <c r="E41" s="143"/>
      <c r="F41" s="143"/>
      <c r="G41" s="143"/>
      <c r="H41" s="143"/>
      <c r="I41" s="106"/>
    </row>
    <row r="42" spans="1:9" ht="12.75">
      <c r="A42"/>
      <c r="B42"/>
      <c r="C42"/>
      <c r="D42"/>
      <c r="E42"/>
      <c r="F42"/>
      <c r="G42"/>
      <c r="H42" s="4"/>
      <c r="I42"/>
    </row>
    <row r="43" spans="1:9" ht="12.75">
      <c r="A43"/>
      <c r="B43"/>
      <c r="C43"/>
      <c r="D43"/>
      <c r="E43"/>
      <c r="F43"/>
      <c r="G43"/>
      <c r="H43"/>
      <c r="I43"/>
    </row>
    <row r="44" spans="1:9" s="118" customFormat="1" ht="15">
      <c r="A44" s="144" t="s">
        <v>590</v>
      </c>
      <c r="B44" s="144"/>
      <c r="C44" s="144"/>
      <c r="D44" s="144"/>
      <c r="E44" s="144"/>
      <c r="F44" s="144"/>
      <c r="G44" s="144"/>
      <c r="H44" s="144"/>
      <c r="I44" s="117"/>
    </row>
    <row r="45" spans="1:9" s="118" customFormat="1" ht="65.25" customHeight="1">
      <c r="A45" s="144"/>
      <c r="B45" s="144"/>
      <c r="C45" s="144"/>
      <c r="D45" s="144"/>
      <c r="E45" s="144"/>
      <c r="F45" s="144"/>
      <c r="G45" s="144"/>
      <c r="H45" s="144"/>
      <c r="I45" s="117"/>
    </row>
    <row r="46" spans="1:9" ht="12.75">
      <c r="A46"/>
      <c r="B46"/>
      <c r="C46"/>
      <c r="D46"/>
      <c r="E46"/>
      <c r="F46"/>
      <c r="G46"/>
      <c r="H46"/>
      <c r="I46"/>
    </row>
    <row r="47" spans="1:9" ht="12.75">
      <c r="A47"/>
      <c r="B47"/>
      <c r="C47"/>
      <c r="D47"/>
      <c r="E47"/>
      <c r="F47"/>
      <c r="G47"/>
      <c r="H47"/>
      <c r="I47"/>
    </row>
    <row r="48" spans="1:9" ht="12.75">
      <c r="A48" s="107" t="s">
        <v>639</v>
      </c>
      <c r="B48" s="107"/>
      <c r="C48" s="107"/>
      <c r="D48" s="107"/>
      <c r="E48" s="107"/>
      <c r="F48" s="107"/>
      <c r="G48" s="107"/>
      <c r="H48" s="106"/>
      <c r="I48" s="106"/>
    </row>
    <row r="49" spans="1:9" ht="12.75">
      <c r="A49" s="107" t="s">
        <v>640</v>
      </c>
      <c r="B49" s="107"/>
      <c r="C49" s="107"/>
      <c r="D49" s="107"/>
      <c r="E49" s="107"/>
      <c r="F49" s="107" t="s">
        <v>682</v>
      </c>
      <c r="G49" s="106"/>
      <c r="H49" s="106"/>
      <c r="I49" s="106"/>
    </row>
    <row r="50" spans="1:9" ht="12.75">
      <c r="A50"/>
      <c r="B50"/>
      <c r="C50"/>
      <c r="D50"/>
      <c r="E50"/>
      <c r="F50"/>
      <c r="G50"/>
      <c r="H50"/>
      <c r="I50"/>
    </row>
    <row r="51" spans="1:9" ht="12.75">
      <c r="A51"/>
      <c r="B51"/>
      <c r="C51"/>
      <c r="D51"/>
      <c r="E51"/>
      <c r="F51"/>
      <c r="G51"/>
      <c r="H51"/>
      <c r="I51"/>
    </row>
    <row r="52" spans="1:9" ht="12.75">
      <c r="A52" t="s">
        <v>900</v>
      </c>
      <c r="B52"/>
      <c r="C52"/>
      <c r="D52"/>
      <c r="E52"/>
      <c r="F52"/>
      <c r="G52"/>
      <c r="H52"/>
      <c r="I52"/>
    </row>
    <row r="53" spans="1:9" ht="12.75">
      <c r="A53" s="108" t="s">
        <v>683</v>
      </c>
      <c r="B53" s="108"/>
      <c r="C53" s="108"/>
      <c r="D53" s="108"/>
      <c r="E53"/>
      <c r="F53"/>
      <c r="G53"/>
      <c r="H53"/>
      <c r="I53"/>
    </row>
  </sheetData>
  <sheetProtection/>
  <mergeCells count="45">
    <mergeCell ref="W2:X2"/>
    <mergeCell ref="A9:A11"/>
    <mergeCell ref="B9:E9"/>
    <mergeCell ref="F9:I9"/>
    <mergeCell ref="J9:M9"/>
    <mergeCell ref="N9:Q9"/>
    <mergeCell ref="R9:U9"/>
    <mergeCell ref="V9:X9"/>
    <mergeCell ref="B10:B11"/>
    <mergeCell ref="C10:C11"/>
    <mergeCell ref="H10:H11"/>
    <mergeCell ref="I10:I11"/>
    <mergeCell ref="J10:J11"/>
    <mergeCell ref="K10:K11"/>
    <mergeCell ref="D10:D11"/>
    <mergeCell ref="E10:E11"/>
    <mergeCell ref="F10:F11"/>
    <mergeCell ref="G10:G11"/>
    <mergeCell ref="Q10:Q11"/>
    <mergeCell ref="R10:R11"/>
    <mergeCell ref="S10:S11"/>
    <mergeCell ref="L10:L11"/>
    <mergeCell ref="M10:M11"/>
    <mergeCell ref="N10:N11"/>
    <mergeCell ref="O10:O11"/>
    <mergeCell ref="D33:D34"/>
    <mergeCell ref="X10:X11"/>
    <mergeCell ref="A18:X18"/>
    <mergeCell ref="A27:F27"/>
    <mergeCell ref="A30:I30"/>
    <mergeCell ref="T10:T11"/>
    <mergeCell ref="U10:U11"/>
    <mergeCell ref="V10:V11"/>
    <mergeCell ref="W10:W11"/>
    <mergeCell ref="P10:P11"/>
    <mergeCell ref="I33:I34"/>
    <mergeCell ref="A41:H41"/>
    <mergeCell ref="A44:H45"/>
    <mergeCell ref="E33:E34"/>
    <mergeCell ref="F33:F34"/>
    <mergeCell ref="G33:G34"/>
    <mergeCell ref="H33:H34"/>
    <mergeCell ref="A33:A34"/>
    <mergeCell ref="B33:B34"/>
    <mergeCell ref="C33:C34"/>
  </mergeCells>
  <printOptions/>
  <pageMargins left="0.2" right="0.16" top="0.26" bottom="0.34" header="0.17" footer="0.2"/>
  <pageSetup fitToHeight="1" fitToWidth="1" horizontalDpi="600" verticalDpi="600" orientation="landscape" paperSize="9" scale="46" r:id="rId1"/>
</worksheet>
</file>

<file path=xl/worksheets/sheet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B41" sqref="B41"/>
    </sheetView>
  </sheetViews>
  <sheetFormatPr defaultColWidth="9.140625" defaultRowHeight="12.75"/>
  <cols>
    <col min="1" max="1" width="4.7109375" style="0" customWidth="1"/>
    <col min="2" max="2" width="46.00390625" style="0" customWidth="1"/>
    <col min="3" max="3" width="14.28125" style="0" customWidth="1"/>
    <col min="4" max="4" width="10.140625" style="0" customWidth="1"/>
    <col min="5" max="5" width="10.57421875" style="0" customWidth="1"/>
    <col min="6" max="6" width="12.28125" style="0" customWidth="1"/>
  </cols>
  <sheetData>
    <row r="1" ht="12.75">
      <c r="A1" s="3" t="s">
        <v>643</v>
      </c>
    </row>
    <row r="3" ht="12.75">
      <c r="A3" s="3" t="s">
        <v>699</v>
      </c>
    </row>
    <row r="5" spans="1:5" ht="12.75">
      <c r="A5" s="161" t="s">
        <v>899</v>
      </c>
      <c r="B5" s="158"/>
      <c r="C5" s="158"/>
      <c r="D5" s="12"/>
      <c r="E5" s="12"/>
    </row>
    <row r="6" spans="1:3" ht="40.5" customHeight="1">
      <c r="A6" s="159" t="s">
        <v>509</v>
      </c>
      <c r="B6" s="158"/>
      <c r="C6" s="158"/>
    </row>
    <row r="7" ht="13.5" thickBot="1"/>
    <row r="8" spans="1:3" ht="25.5">
      <c r="A8" s="5" t="s">
        <v>693</v>
      </c>
      <c r="B8" s="6" t="s">
        <v>707</v>
      </c>
      <c r="C8" s="119" t="s">
        <v>694</v>
      </c>
    </row>
    <row r="9" spans="1:3" ht="12.75">
      <c r="A9" s="7">
        <v>1</v>
      </c>
      <c r="B9" s="2"/>
      <c r="C9" s="8"/>
    </row>
    <row r="10" spans="1:3" ht="12.75">
      <c r="A10" s="7">
        <v>2</v>
      </c>
      <c r="B10" s="2"/>
      <c r="C10" s="8"/>
    </row>
    <row r="11" spans="1:3" ht="12.75">
      <c r="A11" s="7">
        <v>3</v>
      </c>
      <c r="B11" s="2"/>
      <c r="C11" s="8"/>
    </row>
    <row r="12" spans="1:3" ht="12.75">
      <c r="A12" s="7">
        <v>4</v>
      </c>
      <c r="B12" s="2"/>
      <c r="C12" s="8"/>
    </row>
    <row r="13" spans="1:3" ht="12.75">
      <c r="A13" s="7">
        <v>5</v>
      </c>
      <c r="B13" s="2"/>
      <c r="C13" s="8"/>
    </row>
    <row r="14" spans="1:3" ht="12.75">
      <c r="A14" s="7" t="s">
        <v>696</v>
      </c>
      <c r="B14" s="2" t="s">
        <v>695</v>
      </c>
      <c r="C14" s="8"/>
    </row>
    <row r="15" spans="1:3" ht="12.75">
      <c r="A15" s="7" t="s">
        <v>696</v>
      </c>
      <c r="B15" s="2" t="s">
        <v>695</v>
      </c>
      <c r="C15" s="8"/>
    </row>
    <row r="16" spans="1:3" ht="12.75">
      <c r="A16" s="7"/>
      <c r="B16" s="2"/>
      <c r="C16" s="8"/>
    </row>
    <row r="17" spans="1:3" ht="13.5" thickBot="1">
      <c r="A17" s="120"/>
      <c r="B17" s="121" t="s">
        <v>697</v>
      </c>
      <c r="C17" s="122"/>
    </row>
    <row r="19" ht="12.75">
      <c r="A19" t="s">
        <v>698</v>
      </c>
    </row>
    <row r="20" spans="1:3" ht="25.5" customHeight="1">
      <c r="A20" s="158" t="s">
        <v>314</v>
      </c>
      <c r="B20" s="158"/>
      <c r="C20" s="158"/>
    </row>
    <row r="24" spans="1:3" s="3" customFormat="1" ht="26.25" customHeight="1">
      <c r="A24" s="160" t="s">
        <v>510</v>
      </c>
      <c r="B24" s="160"/>
      <c r="C24" s="160"/>
    </row>
    <row r="25" ht="13.5" thickBot="1"/>
    <row r="26" spans="1:6" ht="25.5">
      <c r="A26" s="5" t="s">
        <v>693</v>
      </c>
      <c r="B26" s="6" t="s">
        <v>708</v>
      </c>
      <c r="C26" s="52" t="s">
        <v>811</v>
      </c>
      <c r="D26" s="11"/>
      <c r="E26" s="51"/>
      <c r="F26" s="11"/>
    </row>
    <row r="27" spans="1:6" ht="12.75">
      <c r="A27" s="7">
        <v>1</v>
      </c>
      <c r="B27" s="2" t="s">
        <v>700</v>
      </c>
      <c r="C27" s="8"/>
      <c r="D27" s="4"/>
      <c r="E27" s="4"/>
      <c r="F27" s="4"/>
    </row>
    <row r="28" spans="1:6" ht="12.75">
      <c r="A28" s="7">
        <v>2</v>
      </c>
      <c r="B28" s="2" t="s">
        <v>701</v>
      </c>
      <c r="C28" s="8"/>
      <c r="D28" s="4"/>
      <c r="E28" s="4"/>
      <c r="F28" s="4"/>
    </row>
    <row r="29" spans="1:6" ht="12.75">
      <c r="A29" s="7">
        <v>3</v>
      </c>
      <c r="B29" s="2" t="s">
        <v>702</v>
      </c>
      <c r="C29" s="8"/>
      <c r="D29" s="4"/>
      <c r="E29" s="4"/>
      <c r="F29" s="4"/>
    </row>
    <row r="30" spans="1:6" ht="12.75">
      <c r="A30" s="7">
        <v>4</v>
      </c>
      <c r="B30" s="2" t="s">
        <v>703</v>
      </c>
      <c r="C30" s="8"/>
      <c r="D30" s="4"/>
      <c r="E30" s="4"/>
      <c r="F30" s="4"/>
    </row>
    <row r="31" spans="1:6" ht="12.75">
      <c r="A31" s="7">
        <v>5</v>
      </c>
      <c r="B31" s="2" t="s">
        <v>704</v>
      </c>
      <c r="C31" s="8"/>
      <c r="D31" s="4"/>
      <c r="E31" s="4"/>
      <c r="F31" s="4"/>
    </row>
    <row r="32" spans="1:6" ht="12.75">
      <c r="A32" s="13">
        <v>6</v>
      </c>
      <c r="B32" s="2" t="s">
        <v>705</v>
      </c>
      <c r="C32" s="8"/>
      <c r="D32" s="4"/>
      <c r="E32" s="4"/>
      <c r="F32" s="4"/>
    </row>
    <row r="33" spans="1:6" ht="12.75">
      <c r="A33" s="13">
        <v>7</v>
      </c>
      <c r="B33" s="2" t="s">
        <v>695</v>
      </c>
      <c r="C33" s="8"/>
      <c r="D33" s="4"/>
      <c r="E33" s="4"/>
      <c r="F33" s="4"/>
    </row>
    <row r="34" spans="1:6" ht="12.75">
      <c r="A34" s="13">
        <v>8</v>
      </c>
      <c r="B34" s="2" t="s">
        <v>695</v>
      </c>
      <c r="C34" s="8"/>
      <c r="D34" s="4"/>
      <c r="E34" s="4"/>
      <c r="F34" s="4"/>
    </row>
    <row r="35" spans="1:6" s="3" customFormat="1" ht="13.5" thickBot="1">
      <c r="A35" s="14">
        <v>9</v>
      </c>
      <c r="B35" s="9" t="s">
        <v>697</v>
      </c>
      <c r="C35" s="10"/>
      <c r="D35" s="12"/>
      <c r="E35" s="12"/>
      <c r="F35" s="12"/>
    </row>
    <row r="36" spans="3:6" ht="12.75">
      <c r="C36" s="4"/>
      <c r="D36" s="4"/>
      <c r="E36" s="4"/>
      <c r="F36" s="4"/>
    </row>
    <row r="39" ht="12.75">
      <c r="A39" t="s">
        <v>900</v>
      </c>
    </row>
  </sheetData>
  <sheetProtection/>
  <mergeCells count="4">
    <mergeCell ref="A20:C20"/>
    <mergeCell ref="A6:C6"/>
    <mergeCell ref="A24:C24"/>
    <mergeCell ref="A5:C5"/>
  </mergeCells>
  <printOptions horizontalCentered="1"/>
  <pageMargins left="0.75" right="0.75" top="0.71" bottom="0.76" header="0.5" footer="0.5"/>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91"/>
  <sheetViews>
    <sheetView tabSelected="1" view="pageBreakPreview" zoomScaleSheetLayoutView="100" zoomScalePageLayoutView="0" workbookViewId="0" topLeftCell="A16">
      <selection activeCell="B89" sqref="B89"/>
    </sheetView>
  </sheetViews>
  <sheetFormatPr defaultColWidth="9.140625" defaultRowHeight="12.75"/>
  <cols>
    <col min="1" max="1" width="5.7109375" style="17" customWidth="1"/>
    <col min="2" max="2" width="4.57421875" style="17" customWidth="1"/>
    <col min="3" max="3" width="5.140625" style="17" bestFit="1" customWidth="1"/>
    <col min="4" max="4" width="49.7109375" style="17" customWidth="1"/>
    <col min="5" max="5" width="16.421875" style="17" customWidth="1"/>
    <col min="6" max="6" width="9.140625" style="17" customWidth="1"/>
    <col min="7" max="7" width="10.140625" style="17" bestFit="1" customWidth="1"/>
    <col min="8" max="8" width="11.421875" style="17" customWidth="1"/>
    <col min="9" max="9" width="11.140625" style="17" customWidth="1"/>
    <col min="10" max="10" width="9.140625" style="17" customWidth="1"/>
    <col min="11" max="11" width="0" style="18" hidden="1" customWidth="1"/>
    <col min="12" max="16384" width="9.140625" style="17" customWidth="1"/>
  </cols>
  <sheetData>
    <row r="1" spans="1:5" ht="12.75">
      <c r="A1" s="162" t="s">
        <v>810</v>
      </c>
      <c r="B1" s="162"/>
      <c r="C1" s="162"/>
      <c r="D1" s="162"/>
      <c r="E1" s="16" t="s">
        <v>709</v>
      </c>
    </row>
    <row r="2" spans="1:4" ht="12.75">
      <c r="A2" s="15"/>
      <c r="B2" s="15"/>
      <c r="C2" s="15"/>
      <c r="D2" s="15"/>
    </row>
    <row r="3" spans="1:5" ht="12.75">
      <c r="A3" s="19"/>
      <c r="B3" s="163"/>
      <c r="C3" s="163"/>
      <c r="D3" s="163"/>
      <c r="E3" s="163"/>
    </row>
    <row r="4" spans="1:5" ht="12.75">
      <c r="A4" s="19"/>
      <c r="B4" s="164"/>
      <c r="C4" s="164"/>
      <c r="D4" s="164"/>
      <c r="E4" s="164"/>
    </row>
    <row r="5" spans="1:5" ht="12.75">
      <c r="A5" s="19"/>
      <c r="B5" s="19"/>
      <c r="C5" s="19"/>
      <c r="D5" s="19"/>
      <c r="E5" s="20" t="s">
        <v>710</v>
      </c>
    </row>
    <row r="6" spans="1:11" s="22" customFormat="1" ht="62.25" customHeight="1">
      <c r="A6" s="21" t="s">
        <v>711</v>
      </c>
      <c r="B6" s="21" t="s">
        <v>712</v>
      </c>
      <c r="C6" s="21" t="s">
        <v>713</v>
      </c>
      <c r="D6" s="21" t="s">
        <v>714</v>
      </c>
      <c r="E6" s="21" t="s">
        <v>715</v>
      </c>
      <c r="G6" s="23"/>
      <c r="H6" s="23"/>
      <c r="I6" s="23"/>
      <c r="J6" s="24"/>
      <c r="K6" s="25"/>
    </row>
    <row r="7" spans="1:10" ht="12.75">
      <c r="A7" s="26"/>
      <c r="B7" s="27">
        <v>0</v>
      </c>
      <c r="C7" s="27">
        <v>1</v>
      </c>
      <c r="D7" s="27">
        <v>2</v>
      </c>
      <c r="E7" s="27">
        <v>8</v>
      </c>
      <c r="G7" s="28"/>
      <c r="H7" s="28"/>
      <c r="I7" s="28"/>
      <c r="J7" s="28"/>
    </row>
    <row r="8" spans="1:11" ht="12.75">
      <c r="A8" s="26"/>
      <c r="B8" s="26"/>
      <c r="C8" s="29"/>
      <c r="D8" s="30" t="s">
        <v>716</v>
      </c>
      <c r="E8" s="31">
        <f>E9</f>
        <v>0</v>
      </c>
      <c r="G8" s="32"/>
      <c r="H8" s="32"/>
      <c r="I8" s="32"/>
      <c r="J8" s="28"/>
      <c r="K8" s="18" t="e">
        <f>K9+#REF!</f>
        <v>#REF!</v>
      </c>
    </row>
    <row r="9" spans="1:11" ht="12.75">
      <c r="A9" s="26"/>
      <c r="B9" s="29" t="s">
        <v>717</v>
      </c>
      <c r="C9" s="29"/>
      <c r="D9" s="30" t="s">
        <v>718</v>
      </c>
      <c r="E9" s="31">
        <f>E10+E42</f>
        <v>0</v>
      </c>
      <c r="K9" s="18" t="e">
        <f>K10+K42</f>
        <v>#REF!</v>
      </c>
    </row>
    <row r="10" spans="1:11" ht="12.75">
      <c r="A10" s="30">
        <v>10</v>
      </c>
      <c r="B10" s="29"/>
      <c r="C10" s="29"/>
      <c r="D10" s="30" t="s">
        <v>719</v>
      </c>
      <c r="E10" s="31">
        <f>E11+E29+E34</f>
        <v>0</v>
      </c>
      <c r="K10" s="18" t="e">
        <f>K11+K29+K34</f>
        <v>#REF!</v>
      </c>
    </row>
    <row r="11" spans="1:11" ht="12.75">
      <c r="A11" s="26"/>
      <c r="B11" s="29" t="s">
        <v>717</v>
      </c>
      <c r="C11" s="29"/>
      <c r="D11" s="30" t="s">
        <v>720</v>
      </c>
      <c r="E11" s="31">
        <f>E12+E13+E14+E15+E16+E17+E18+E19+E20+E21+E22+E23+E24+E25+E26+E27+E28</f>
        <v>0</v>
      </c>
      <c r="K11" s="18" t="e">
        <f>K12+K13+K14+K15+K16+K17+K18+K19+K20+K21+K22+K23+K24+K25+K26+K27+K28</f>
        <v>#REF!</v>
      </c>
    </row>
    <row r="12" spans="1:11" ht="12.75">
      <c r="A12" s="26"/>
      <c r="B12" s="29"/>
      <c r="C12" s="33" t="s">
        <v>721</v>
      </c>
      <c r="D12" s="26" t="s">
        <v>722</v>
      </c>
      <c r="E12" s="34"/>
      <c r="K12" s="35" t="e">
        <f>#REF!-'[1]CENTRALIZATOR'!H12</f>
        <v>#REF!</v>
      </c>
    </row>
    <row r="13" spans="1:11" ht="12.75">
      <c r="A13" s="26"/>
      <c r="B13" s="29"/>
      <c r="C13" s="33" t="s">
        <v>723</v>
      </c>
      <c r="D13" s="26" t="s">
        <v>724</v>
      </c>
      <c r="E13" s="34"/>
      <c r="K13" s="35" t="e">
        <f>#REF!-'[1]CENTRALIZATOR'!H13</f>
        <v>#REF!</v>
      </c>
    </row>
    <row r="14" spans="1:11" ht="12.75">
      <c r="A14" s="26"/>
      <c r="B14" s="29"/>
      <c r="C14" s="33" t="s">
        <v>725</v>
      </c>
      <c r="D14" s="26" t="s">
        <v>726</v>
      </c>
      <c r="E14" s="34"/>
      <c r="K14" s="35" t="e">
        <f>#REF!-'[1]CENTRALIZATOR'!H14</f>
        <v>#REF!</v>
      </c>
    </row>
    <row r="15" spans="1:11" ht="12.75">
      <c r="A15" s="26"/>
      <c r="B15" s="29"/>
      <c r="C15" s="33" t="s">
        <v>727</v>
      </c>
      <c r="D15" s="26" t="s">
        <v>728</v>
      </c>
      <c r="E15" s="34"/>
      <c r="K15" s="35" t="e">
        <f>#REF!-'[1]CENTRALIZATOR'!H15</f>
        <v>#REF!</v>
      </c>
    </row>
    <row r="16" spans="1:11" ht="12.75">
      <c r="A16" s="26"/>
      <c r="B16" s="29"/>
      <c r="C16" s="33" t="s">
        <v>729</v>
      </c>
      <c r="D16" s="26" t="s">
        <v>730</v>
      </c>
      <c r="E16" s="34"/>
      <c r="K16" s="35" t="e">
        <f>#REF!-'[1]CENTRALIZATOR'!H16</f>
        <v>#REF!</v>
      </c>
    </row>
    <row r="17" spans="1:11" ht="12.75">
      <c r="A17" s="26"/>
      <c r="B17" s="29"/>
      <c r="C17" s="33" t="s">
        <v>731</v>
      </c>
      <c r="D17" s="26" t="s">
        <v>732</v>
      </c>
      <c r="E17" s="34"/>
      <c r="K17" s="35" t="e">
        <f>#REF!-'[1]CENTRALIZATOR'!H17</f>
        <v>#REF!</v>
      </c>
    </row>
    <row r="18" spans="1:11" ht="12.75">
      <c r="A18" s="26"/>
      <c r="B18" s="29"/>
      <c r="C18" s="33" t="s">
        <v>733</v>
      </c>
      <c r="D18" s="26" t="s">
        <v>734</v>
      </c>
      <c r="E18" s="34"/>
      <c r="K18" s="35" t="e">
        <f>#REF!-'[1]CENTRALIZATOR'!H18</f>
        <v>#REF!</v>
      </c>
    </row>
    <row r="19" spans="1:11" ht="12.75">
      <c r="A19" s="26"/>
      <c r="B19" s="29"/>
      <c r="C19" s="33" t="s">
        <v>735</v>
      </c>
      <c r="D19" s="26" t="s">
        <v>736</v>
      </c>
      <c r="E19" s="34"/>
      <c r="K19" s="35" t="e">
        <f>#REF!-'[1]CENTRALIZATOR'!H19</f>
        <v>#REF!</v>
      </c>
    </row>
    <row r="20" spans="1:11" ht="12.75">
      <c r="A20" s="26"/>
      <c r="B20" s="29"/>
      <c r="C20" s="33" t="s">
        <v>737</v>
      </c>
      <c r="D20" s="26" t="s">
        <v>738</v>
      </c>
      <c r="E20" s="34"/>
      <c r="K20" s="35" t="e">
        <f>#REF!-'[1]CENTRALIZATOR'!H20</f>
        <v>#REF!</v>
      </c>
    </row>
    <row r="21" spans="1:11" ht="12.75">
      <c r="A21" s="26"/>
      <c r="B21" s="29"/>
      <c r="C21" s="33" t="s">
        <v>739</v>
      </c>
      <c r="D21" s="26" t="s">
        <v>740</v>
      </c>
      <c r="E21" s="34"/>
      <c r="K21" s="35" t="e">
        <f>#REF!-'[1]CENTRALIZATOR'!H21</f>
        <v>#REF!</v>
      </c>
    </row>
    <row r="22" spans="1:11" ht="12.75">
      <c r="A22" s="26"/>
      <c r="B22" s="29"/>
      <c r="C22" s="33" t="s">
        <v>741</v>
      </c>
      <c r="D22" s="26" t="s">
        <v>742</v>
      </c>
      <c r="E22" s="34"/>
      <c r="K22" s="35" t="e">
        <f>#REF!-'[1]CENTRALIZATOR'!H22</f>
        <v>#REF!</v>
      </c>
    </row>
    <row r="23" spans="1:11" ht="12.75">
      <c r="A23" s="26"/>
      <c r="B23" s="29"/>
      <c r="C23" s="33" t="s">
        <v>743</v>
      </c>
      <c r="D23" s="26" t="s">
        <v>744</v>
      </c>
      <c r="E23" s="34"/>
      <c r="K23" s="35" t="e">
        <f>#REF!-'[1]CENTRALIZATOR'!H23</f>
        <v>#REF!</v>
      </c>
    </row>
    <row r="24" spans="1:11" ht="12.75">
      <c r="A24" s="26"/>
      <c r="B24" s="29"/>
      <c r="C24" s="33" t="s">
        <v>745</v>
      </c>
      <c r="D24" s="26" t="s">
        <v>746</v>
      </c>
      <c r="E24" s="34"/>
      <c r="K24" s="35" t="e">
        <f>#REF!-'[1]CENTRALIZATOR'!H24</f>
        <v>#REF!</v>
      </c>
    </row>
    <row r="25" spans="1:11" ht="12.75">
      <c r="A25" s="26"/>
      <c r="B25" s="29"/>
      <c r="C25" s="33" t="s">
        <v>747</v>
      </c>
      <c r="D25" s="26" t="s">
        <v>748</v>
      </c>
      <c r="E25" s="34"/>
      <c r="K25" s="35" t="e">
        <f>#REF!-'[1]CENTRALIZATOR'!H25</f>
        <v>#REF!</v>
      </c>
    </row>
    <row r="26" spans="1:11" ht="12.75">
      <c r="A26" s="26"/>
      <c r="B26" s="29"/>
      <c r="C26" s="33" t="s">
        <v>749</v>
      </c>
      <c r="D26" s="26" t="s">
        <v>750</v>
      </c>
      <c r="E26" s="34"/>
      <c r="K26" s="35" t="e">
        <f>#REF!-'[1]CENTRALIZATOR'!H26</f>
        <v>#REF!</v>
      </c>
    </row>
    <row r="27" spans="1:11" ht="12.75">
      <c r="A27" s="26"/>
      <c r="B27" s="29"/>
      <c r="C27" s="33" t="s">
        <v>751</v>
      </c>
      <c r="D27" s="26" t="s">
        <v>752</v>
      </c>
      <c r="E27" s="34"/>
      <c r="K27" s="35" t="e">
        <f>#REF!-'[1]CENTRALIZATOR'!H27</f>
        <v>#REF!</v>
      </c>
    </row>
    <row r="28" spans="1:11" ht="12.75">
      <c r="A28" s="26"/>
      <c r="B28" s="29"/>
      <c r="C28" s="33">
        <v>30</v>
      </c>
      <c r="D28" s="26" t="s">
        <v>753</v>
      </c>
      <c r="E28" s="34"/>
      <c r="K28" s="35" t="e">
        <f>#REF!-'[1]CENTRALIZATOR'!H28</f>
        <v>#REF!</v>
      </c>
    </row>
    <row r="29" spans="1:11" ht="12.75">
      <c r="A29" s="30">
        <v>10</v>
      </c>
      <c r="B29" s="29" t="s">
        <v>723</v>
      </c>
      <c r="C29" s="29"/>
      <c r="D29" s="30" t="s">
        <v>754</v>
      </c>
      <c r="E29" s="31">
        <f>E30+E31+E32+E33</f>
        <v>0</v>
      </c>
      <c r="K29" s="18" t="e">
        <f>K30+K31+K32+K33</f>
        <v>#REF!</v>
      </c>
    </row>
    <row r="30" spans="1:11" ht="12.75">
      <c r="A30" s="26"/>
      <c r="B30" s="29"/>
      <c r="C30" s="33" t="s">
        <v>721</v>
      </c>
      <c r="D30" s="26" t="s">
        <v>755</v>
      </c>
      <c r="E30" s="34"/>
      <c r="K30" s="36" t="e">
        <f>#REF!-'[1]CENTRALIZATOR'!H30</f>
        <v>#REF!</v>
      </c>
    </row>
    <row r="31" spans="1:11" ht="12.75">
      <c r="A31" s="26"/>
      <c r="B31" s="29"/>
      <c r="C31" s="33" t="s">
        <v>723</v>
      </c>
      <c r="D31" s="26" t="s">
        <v>756</v>
      </c>
      <c r="E31" s="34"/>
      <c r="K31" s="36" t="e">
        <f>#REF!-'[1]CENTRALIZATOR'!H31</f>
        <v>#REF!</v>
      </c>
    </row>
    <row r="32" spans="1:11" ht="12.75">
      <c r="A32" s="26"/>
      <c r="B32" s="29"/>
      <c r="C32" s="33" t="s">
        <v>725</v>
      </c>
      <c r="D32" s="26" t="s">
        <v>757</v>
      </c>
      <c r="E32" s="34"/>
      <c r="K32" s="36" t="e">
        <f>#REF!-'[1]CENTRALIZATOR'!H32</f>
        <v>#REF!</v>
      </c>
    </row>
    <row r="33" spans="1:11" ht="12.75">
      <c r="A33" s="26"/>
      <c r="B33" s="29"/>
      <c r="C33" s="33">
        <v>30</v>
      </c>
      <c r="D33" s="26" t="s">
        <v>758</v>
      </c>
      <c r="E33" s="34"/>
      <c r="K33" s="36" t="e">
        <f>#REF!-'[1]CENTRALIZATOR'!H33</f>
        <v>#REF!</v>
      </c>
    </row>
    <row r="34" spans="1:11" ht="12.75">
      <c r="A34" s="30">
        <v>10</v>
      </c>
      <c r="B34" s="29" t="s">
        <v>725</v>
      </c>
      <c r="C34" s="33"/>
      <c r="D34" s="30" t="s">
        <v>759</v>
      </c>
      <c r="E34" s="31">
        <f>E35+E36+E37+E38+E39+E40+E41</f>
        <v>0</v>
      </c>
      <c r="K34" s="18" t="e">
        <f>K35+K36+K37+K38+K39+K40+K41</f>
        <v>#REF!</v>
      </c>
    </row>
    <row r="35" spans="1:11" ht="12.75">
      <c r="A35" s="26"/>
      <c r="B35" s="29"/>
      <c r="C35" s="33" t="s">
        <v>721</v>
      </c>
      <c r="D35" s="26" t="s">
        <v>760</v>
      </c>
      <c r="E35" s="34"/>
      <c r="K35" s="36" t="e">
        <f>#REF!-'[1]CENTRALIZATOR'!H35</f>
        <v>#REF!</v>
      </c>
    </row>
    <row r="36" spans="1:11" ht="12.75">
      <c r="A36" s="26"/>
      <c r="B36" s="29"/>
      <c r="C36" s="33" t="s">
        <v>723</v>
      </c>
      <c r="D36" s="26" t="s">
        <v>761</v>
      </c>
      <c r="E36" s="34"/>
      <c r="K36" s="36" t="e">
        <f>#REF!-'[1]CENTRALIZATOR'!H36</f>
        <v>#REF!</v>
      </c>
    </row>
    <row r="37" spans="1:11" ht="12.75">
      <c r="A37" s="26"/>
      <c r="B37" s="29"/>
      <c r="C37" s="33" t="s">
        <v>725</v>
      </c>
      <c r="D37" s="26" t="s">
        <v>762</v>
      </c>
      <c r="E37" s="34"/>
      <c r="K37" s="36" t="e">
        <f>#REF!-'[1]CENTRALIZATOR'!H37</f>
        <v>#REF!</v>
      </c>
    </row>
    <row r="38" spans="1:11" ht="25.5">
      <c r="A38" s="26"/>
      <c r="B38" s="29"/>
      <c r="C38" s="33" t="s">
        <v>727</v>
      </c>
      <c r="D38" s="37" t="s">
        <v>763</v>
      </c>
      <c r="E38" s="34"/>
      <c r="K38" s="36" t="e">
        <f>#REF!-'[1]CENTRALIZATOR'!H38</f>
        <v>#REF!</v>
      </c>
    </row>
    <row r="39" spans="1:11" ht="12.75">
      <c r="A39" s="26"/>
      <c r="B39" s="29"/>
      <c r="C39" s="33" t="s">
        <v>729</v>
      </c>
      <c r="D39" s="26" t="s">
        <v>764</v>
      </c>
      <c r="E39" s="34"/>
      <c r="K39" s="36" t="e">
        <f>#REF!-'[1]CENTRALIZATOR'!H39</f>
        <v>#REF!</v>
      </c>
    </row>
    <row r="40" spans="1:11" ht="12.75">
      <c r="A40" s="26"/>
      <c r="B40" s="29"/>
      <c r="C40" s="33" t="s">
        <v>731</v>
      </c>
      <c r="D40" s="26" t="s">
        <v>765</v>
      </c>
      <c r="E40" s="34"/>
      <c r="K40" s="36" t="e">
        <f>#REF!-'[1]CENTRALIZATOR'!H40</f>
        <v>#REF!</v>
      </c>
    </row>
    <row r="41" spans="1:11" ht="12.75">
      <c r="A41" s="26"/>
      <c r="B41" s="29"/>
      <c r="C41" s="33" t="s">
        <v>733</v>
      </c>
      <c r="D41" s="38" t="s">
        <v>766</v>
      </c>
      <c r="E41" s="34"/>
      <c r="K41" s="36" t="e">
        <f>#REF!-'[1]CENTRALIZATOR'!H41</f>
        <v>#REF!</v>
      </c>
    </row>
    <row r="42" spans="1:11" ht="12.75">
      <c r="A42" s="30">
        <v>20</v>
      </c>
      <c r="B42" s="29"/>
      <c r="C42" s="33"/>
      <c r="D42" s="30" t="s">
        <v>767</v>
      </c>
      <c r="E42" s="31">
        <f>E43+E54+E55+E58+E63+E67+E70+E71+E72+E73+E74+E75+E76+E78+E77</f>
        <v>0</v>
      </c>
      <c r="K42" s="18" t="e">
        <f>K43+K54+K55+K58+K63+K67+K70+K71+K72+K73+K74+K75+K76+#REF!+K78+K77</f>
        <v>#REF!</v>
      </c>
    </row>
    <row r="43" spans="1:11" ht="12.75">
      <c r="A43" s="26"/>
      <c r="B43" s="29" t="s">
        <v>721</v>
      </c>
      <c r="C43" s="33"/>
      <c r="D43" s="30" t="s">
        <v>768</v>
      </c>
      <c r="E43" s="31">
        <f>E44+E45+E46+E47+E48+E49+E50+E51+E52+E53</f>
        <v>0</v>
      </c>
      <c r="K43" s="18" t="e">
        <f>K44+K45+K46+K47+K48+K49+K50+K51+K52+K53</f>
        <v>#REF!</v>
      </c>
    </row>
    <row r="44" spans="1:11" ht="12.75">
      <c r="A44" s="26"/>
      <c r="B44" s="29"/>
      <c r="C44" s="33" t="s">
        <v>721</v>
      </c>
      <c r="D44" s="26" t="s">
        <v>769</v>
      </c>
      <c r="E44" s="34"/>
      <c r="K44" s="36" t="e">
        <f>#REF!-'[1]CENTRALIZATOR'!H44</f>
        <v>#REF!</v>
      </c>
    </row>
    <row r="45" spans="1:11" ht="12.75">
      <c r="A45" s="26"/>
      <c r="B45" s="29"/>
      <c r="C45" s="33" t="s">
        <v>723</v>
      </c>
      <c r="D45" s="26" t="s">
        <v>770</v>
      </c>
      <c r="E45" s="34"/>
      <c r="K45" s="36" t="e">
        <f>#REF!-'[1]CENTRALIZATOR'!H45</f>
        <v>#REF!</v>
      </c>
    </row>
    <row r="46" spans="1:11" ht="12.75">
      <c r="A46" s="26"/>
      <c r="B46" s="29"/>
      <c r="C46" s="33" t="s">
        <v>725</v>
      </c>
      <c r="D46" s="26" t="s">
        <v>771</v>
      </c>
      <c r="E46" s="34"/>
      <c r="K46" s="36" t="e">
        <f>#REF!-'[1]CENTRALIZATOR'!H46</f>
        <v>#REF!</v>
      </c>
    </row>
    <row r="47" spans="1:11" ht="12.75">
      <c r="A47" s="26"/>
      <c r="B47" s="29"/>
      <c r="C47" s="33" t="s">
        <v>727</v>
      </c>
      <c r="D47" s="26" t="s">
        <v>772</v>
      </c>
      <c r="E47" s="34"/>
      <c r="K47" s="36" t="e">
        <f>#REF!-'[1]CENTRALIZATOR'!H47</f>
        <v>#REF!</v>
      </c>
    </row>
    <row r="48" spans="1:11" ht="12.75">
      <c r="A48" s="26"/>
      <c r="B48" s="29"/>
      <c r="C48" s="33" t="s">
        <v>729</v>
      </c>
      <c r="D48" s="26" t="s">
        <v>773</v>
      </c>
      <c r="E48" s="34"/>
      <c r="K48" s="36" t="e">
        <f>#REF!-'[1]CENTRALIZATOR'!H48</f>
        <v>#REF!</v>
      </c>
    </row>
    <row r="49" spans="1:11" ht="12.75">
      <c r="A49" s="26"/>
      <c r="B49" s="29"/>
      <c r="C49" s="33" t="s">
        <v>731</v>
      </c>
      <c r="D49" s="26" t="s">
        <v>775</v>
      </c>
      <c r="E49" s="34"/>
      <c r="K49" s="36" t="e">
        <f>#REF!-'[1]CENTRALIZATOR'!H49</f>
        <v>#REF!</v>
      </c>
    </row>
    <row r="50" spans="1:11" ht="12.75">
      <c r="A50" s="26"/>
      <c r="B50" s="29"/>
      <c r="C50" s="33" t="s">
        <v>733</v>
      </c>
      <c r="D50" s="26" t="s">
        <v>776</v>
      </c>
      <c r="E50" s="34"/>
      <c r="K50" s="36" t="e">
        <f>#REF!-'[1]CENTRALIZATOR'!H50</f>
        <v>#REF!</v>
      </c>
    </row>
    <row r="51" spans="1:11" ht="12.75">
      <c r="A51" s="26"/>
      <c r="B51" s="29"/>
      <c r="C51" s="33" t="s">
        <v>735</v>
      </c>
      <c r="D51" s="26" t="s">
        <v>777</v>
      </c>
      <c r="E51" s="34"/>
      <c r="K51" s="36" t="e">
        <f>#REF!-'[1]CENTRALIZATOR'!H51</f>
        <v>#REF!</v>
      </c>
    </row>
    <row r="52" spans="1:11" ht="12.75">
      <c r="A52" s="26"/>
      <c r="B52" s="29"/>
      <c r="C52" s="33" t="s">
        <v>737</v>
      </c>
      <c r="D52" s="26" t="s">
        <v>778</v>
      </c>
      <c r="E52" s="34"/>
      <c r="K52" s="36" t="e">
        <f>#REF!-'[1]CENTRALIZATOR'!H52</f>
        <v>#REF!</v>
      </c>
    </row>
    <row r="53" spans="1:11" ht="12.75">
      <c r="A53" s="26"/>
      <c r="B53" s="29"/>
      <c r="C53" s="33">
        <v>30</v>
      </c>
      <c r="D53" s="26" t="s">
        <v>779</v>
      </c>
      <c r="E53" s="34"/>
      <c r="K53" s="36" t="e">
        <f>#REF!-'[1]CENTRALIZATOR'!H53</f>
        <v>#REF!</v>
      </c>
    </row>
    <row r="54" spans="1:11" ht="12.75">
      <c r="A54" s="30"/>
      <c r="B54" s="29" t="s">
        <v>723</v>
      </c>
      <c r="C54" s="29"/>
      <c r="D54" s="30" t="s">
        <v>780</v>
      </c>
      <c r="E54" s="34"/>
      <c r="K54" s="36" t="e">
        <f>#REF!-'[1]CENTRALIZATOR'!H54</f>
        <v>#REF!</v>
      </c>
    </row>
    <row r="55" spans="1:11" ht="12.75">
      <c r="A55" s="30"/>
      <c r="B55" s="29" t="s">
        <v>725</v>
      </c>
      <c r="C55" s="29"/>
      <c r="D55" s="30" t="s">
        <v>781</v>
      </c>
      <c r="E55" s="31">
        <f>E56+E57</f>
        <v>0</v>
      </c>
      <c r="K55" s="18" t="e">
        <f>K56+K57</f>
        <v>#REF!</v>
      </c>
    </row>
    <row r="56" spans="1:11" ht="12.75">
      <c r="A56" s="26"/>
      <c r="B56" s="29"/>
      <c r="C56" s="33" t="s">
        <v>721</v>
      </c>
      <c r="D56" s="26" t="s">
        <v>782</v>
      </c>
      <c r="E56" s="34"/>
      <c r="K56" s="36" t="e">
        <f>#REF!-'[1]CENTRALIZATOR'!H56</f>
        <v>#REF!</v>
      </c>
    </row>
    <row r="57" spans="1:11" ht="12.75">
      <c r="A57" s="26"/>
      <c r="B57" s="29"/>
      <c r="C57" s="33" t="s">
        <v>723</v>
      </c>
      <c r="D57" s="26" t="s">
        <v>783</v>
      </c>
      <c r="E57" s="34"/>
      <c r="K57" s="36" t="e">
        <f>#REF!-'[1]CENTRALIZATOR'!H57</f>
        <v>#REF!</v>
      </c>
    </row>
    <row r="58" spans="1:11" ht="12.75">
      <c r="A58" s="26"/>
      <c r="B58" s="29" t="s">
        <v>727</v>
      </c>
      <c r="C58" s="33"/>
      <c r="D58" s="30" t="s">
        <v>784</v>
      </c>
      <c r="E58" s="31">
        <f>E59+E60+E61+E62</f>
        <v>0</v>
      </c>
      <c r="K58" s="18" t="e">
        <f>K59+K60+K61+K62</f>
        <v>#REF!</v>
      </c>
    </row>
    <row r="59" spans="1:11" ht="12.75">
      <c r="A59" s="26"/>
      <c r="B59" s="29"/>
      <c r="C59" s="33" t="s">
        <v>721</v>
      </c>
      <c r="D59" s="26" t="s">
        <v>785</v>
      </c>
      <c r="E59" s="34"/>
      <c r="K59" s="36" t="e">
        <f>#REF!-'[1]CENTRALIZATOR'!H59</f>
        <v>#REF!</v>
      </c>
    </row>
    <row r="60" spans="1:11" ht="12.75">
      <c r="A60" s="26"/>
      <c r="B60" s="29"/>
      <c r="C60" s="33" t="s">
        <v>723</v>
      </c>
      <c r="D60" s="39" t="s">
        <v>786</v>
      </c>
      <c r="E60" s="34"/>
      <c r="K60" s="36" t="e">
        <f>#REF!-'[1]CENTRALIZATOR'!H60</f>
        <v>#REF!</v>
      </c>
    </row>
    <row r="61" spans="1:11" ht="12.75">
      <c r="A61" s="26"/>
      <c r="B61" s="29"/>
      <c r="C61" s="33" t="s">
        <v>725</v>
      </c>
      <c r="D61" s="26" t="s">
        <v>787</v>
      </c>
      <c r="E61" s="34"/>
      <c r="K61" s="36" t="e">
        <f>#REF!-'[1]CENTRALIZATOR'!H61</f>
        <v>#REF!</v>
      </c>
    </row>
    <row r="62" spans="1:11" ht="12.75">
      <c r="A62" s="26"/>
      <c r="B62" s="29"/>
      <c r="C62" s="33" t="s">
        <v>727</v>
      </c>
      <c r="D62" s="26" t="s">
        <v>788</v>
      </c>
      <c r="E62" s="34"/>
      <c r="K62" s="36" t="e">
        <f>#REF!-'[1]CENTRALIZATOR'!H62</f>
        <v>#REF!</v>
      </c>
    </row>
    <row r="63" spans="1:11" ht="12.75">
      <c r="A63" s="26"/>
      <c r="B63" s="29" t="s">
        <v>729</v>
      </c>
      <c r="C63" s="40"/>
      <c r="D63" s="41" t="s">
        <v>789</v>
      </c>
      <c r="E63" s="31">
        <f>E64+E65+E66</f>
        <v>0</v>
      </c>
      <c r="K63" s="18" t="e">
        <f>K64+K65+K66</f>
        <v>#REF!</v>
      </c>
    </row>
    <row r="64" spans="1:11" ht="12.75">
      <c r="A64" s="26"/>
      <c r="B64" s="29"/>
      <c r="C64" s="42" t="s">
        <v>721</v>
      </c>
      <c r="D64" s="39" t="s">
        <v>790</v>
      </c>
      <c r="E64" s="34"/>
      <c r="K64" s="36" t="e">
        <f>#REF!-'[1]CENTRALIZATOR'!H64</f>
        <v>#REF!</v>
      </c>
    </row>
    <row r="65" spans="1:11" ht="12.75">
      <c r="A65" s="26"/>
      <c r="B65" s="29"/>
      <c r="C65" s="42" t="s">
        <v>723</v>
      </c>
      <c r="D65" s="39" t="s">
        <v>791</v>
      </c>
      <c r="E65" s="34"/>
      <c r="K65" s="36" t="e">
        <f>#REF!-'[1]CENTRALIZATOR'!H65</f>
        <v>#REF!</v>
      </c>
    </row>
    <row r="66" spans="1:11" ht="12.75">
      <c r="A66" s="26"/>
      <c r="B66" s="29"/>
      <c r="C66" s="42" t="s">
        <v>725</v>
      </c>
      <c r="D66" s="39" t="s">
        <v>792</v>
      </c>
      <c r="E66" s="34"/>
      <c r="K66" s="36" t="e">
        <f>#REF!-'[1]CENTRALIZATOR'!H66</f>
        <v>#REF!</v>
      </c>
    </row>
    <row r="67" spans="1:11" ht="12.75">
      <c r="A67" s="26"/>
      <c r="B67" s="29" t="s">
        <v>731</v>
      </c>
      <c r="C67" s="29"/>
      <c r="D67" s="30" t="s">
        <v>793</v>
      </c>
      <c r="E67" s="31">
        <f>E68+E69</f>
        <v>0</v>
      </c>
      <c r="K67" s="18" t="e">
        <f>K68+K69</f>
        <v>#REF!</v>
      </c>
    </row>
    <row r="68" spans="1:11" ht="12.75">
      <c r="A68" s="26"/>
      <c r="B68" s="29"/>
      <c r="C68" s="33" t="s">
        <v>721</v>
      </c>
      <c r="D68" s="26" t="s">
        <v>794</v>
      </c>
      <c r="E68" s="34"/>
      <c r="K68" s="36" t="e">
        <f>#REF!-'[1]CENTRALIZATOR'!H68</f>
        <v>#REF!</v>
      </c>
    </row>
    <row r="69" spans="1:11" ht="12.75">
      <c r="A69" s="26"/>
      <c r="B69" s="29"/>
      <c r="C69" s="33" t="s">
        <v>723</v>
      </c>
      <c r="D69" s="26" t="s">
        <v>795</v>
      </c>
      <c r="E69" s="34"/>
      <c r="K69" s="36" t="e">
        <f>#REF!-'[1]CENTRALIZATOR'!H69</f>
        <v>#REF!</v>
      </c>
    </row>
    <row r="70" spans="1:11" ht="12.75">
      <c r="A70" s="30"/>
      <c r="B70" s="29" t="s">
        <v>737</v>
      </c>
      <c r="C70" s="29"/>
      <c r="D70" s="30" t="s">
        <v>796</v>
      </c>
      <c r="E70" s="34"/>
      <c r="K70" s="36" t="e">
        <f>#REF!-'[1]CENTRALIZATOR'!H70</f>
        <v>#REF!</v>
      </c>
    </row>
    <row r="71" spans="1:11" ht="12.75">
      <c r="A71" s="30"/>
      <c r="B71" s="29">
        <v>10</v>
      </c>
      <c r="C71" s="29"/>
      <c r="D71" s="43" t="s">
        <v>797</v>
      </c>
      <c r="E71" s="34"/>
      <c r="K71" s="36" t="e">
        <f>#REF!-'[1]CENTRALIZATOR'!H71</f>
        <v>#REF!</v>
      </c>
    </row>
    <row r="72" spans="1:11" ht="12.75">
      <c r="A72" s="30"/>
      <c r="B72" s="29">
        <v>11</v>
      </c>
      <c r="C72" s="29"/>
      <c r="D72" s="30" t="s">
        <v>798</v>
      </c>
      <c r="E72" s="34"/>
      <c r="K72" s="36" t="e">
        <f>#REF!-'[1]CENTRALIZATOR'!H72</f>
        <v>#REF!</v>
      </c>
    </row>
    <row r="73" spans="1:11" ht="12.75">
      <c r="A73" s="30"/>
      <c r="B73" s="29">
        <v>12</v>
      </c>
      <c r="C73" s="29"/>
      <c r="D73" s="30" t="s">
        <v>799</v>
      </c>
      <c r="E73" s="34"/>
      <c r="K73" s="36" t="e">
        <f>#REF!-'[1]CENTRALIZATOR'!H73</f>
        <v>#REF!</v>
      </c>
    </row>
    <row r="74" spans="1:11" ht="12.75">
      <c r="A74" s="30"/>
      <c r="B74" s="29">
        <v>13</v>
      </c>
      <c r="C74" s="29"/>
      <c r="D74" s="30" t="s">
        <v>800</v>
      </c>
      <c r="E74" s="34"/>
      <c r="K74" s="36" t="e">
        <f>#REF!-'[1]CENTRALIZATOR'!H74</f>
        <v>#REF!</v>
      </c>
    </row>
    <row r="75" spans="1:11" ht="12.75">
      <c r="A75" s="30"/>
      <c r="B75" s="29">
        <v>14</v>
      </c>
      <c r="C75" s="29"/>
      <c r="D75" s="44" t="s">
        <v>801</v>
      </c>
      <c r="E75" s="34"/>
      <c r="K75" s="36" t="e">
        <f>#REF!-'[1]CENTRALIZATOR'!H75</f>
        <v>#REF!</v>
      </c>
    </row>
    <row r="76" spans="1:11" ht="25.5">
      <c r="A76" s="30"/>
      <c r="B76" s="29">
        <v>25</v>
      </c>
      <c r="C76" s="30"/>
      <c r="D76" s="45" t="s">
        <v>802</v>
      </c>
      <c r="E76" s="34"/>
      <c r="K76" s="36" t="e">
        <f>#REF!-'[1]CENTRALIZATOR'!H76</f>
        <v>#REF!</v>
      </c>
    </row>
    <row r="77" spans="1:11" ht="12.75">
      <c r="A77" s="30"/>
      <c r="B77" s="29">
        <v>27</v>
      </c>
      <c r="C77" s="30"/>
      <c r="D77" s="45" t="s">
        <v>803</v>
      </c>
      <c r="E77" s="34"/>
      <c r="K77" s="36" t="e">
        <f>#REF!-'[1]CENTRALIZATOR'!H77</f>
        <v>#REF!</v>
      </c>
    </row>
    <row r="78" spans="1:11" ht="12.75">
      <c r="A78" s="26"/>
      <c r="B78" s="29">
        <v>30</v>
      </c>
      <c r="C78" s="26"/>
      <c r="D78" s="30" t="s">
        <v>706</v>
      </c>
      <c r="E78" s="31">
        <f>E80+E81+E82+E83+E79</f>
        <v>0</v>
      </c>
      <c r="K78" s="18" t="e">
        <f>K80+K81+K82+K83+K79</f>
        <v>#REF!</v>
      </c>
    </row>
    <row r="79" spans="1:11" ht="12.75">
      <c r="A79" s="26"/>
      <c r="B79" s="29"/>
      <c r="C79" s="33" t="s">
        <v>721</v>
      </c>
      <c r="D79" s="26" t="s">
        <v>804</v>
      </c>
      <c r="E79" s="34"/>
      <c r="K79" s="36" t="e">
        <f>#REF!-'[1]CENTRALIZATOR'!H98</f>
        <v>#REF!</v>
      </c>
    </row>
    <row r="80" spans="1:11" ht="12.75">
      <c r="A80" s="26"/>
      <c r="B80" s="29"/>
      <c r="C80" s="33" t="s">
        <v>725</v>
      </c>
      <c r="D80" s="26" t="s">
        <v>805</v>
      </c>
      <c r="E80" s="34"/>
      <c r="K80" s="36" t="e">
        <f>#REF!-'[1]CENTRALIZATOR'!H99</f>
        <v>#REF!</v>
      </c>
    </row>
    <row r="81" spans="1:11" ht="12.75">
      <c r="A81" s="26"/>
      <c r="B81" s="26"/>
      <c r="C81" s="33" t="s">
        <v>727</v>
      </c>
      <c r="D81" s="26" t="s">
        <v>806</v>
      </c>
      <c r="E81" s="34"/>
      <c r="K81" s="36" t="e">
        <f>#REF!-'[1]CENTRALIZATOR'!H100</f>
        <v>#REF!</v>
      </c>
    </row>
    <row r="82" spans="1:11" ht="12.75">
      <c r="A82" s="26"/>
      <c r="B82" s="26"/>
      <c r="C82" s="33" t="s">
        <v>737</v>
      </c>
      <c r="D82" s="26" t="s">
        <v>807</v>
      </c>
      <c r="E82" s="34"/>
      <c r="K82" s="36" t="e">
        <f>#REF!-'[1]CENTRALIZATOR'!H101</f>
        <v>#REF!</v>
      </c>
    </row>
    <row r="83" spans="1:11" ht="12.75">
      <c r="A83" s="26"/>
      <c r="B83" s="26"/>
      <c r="C83" s="26">
        <v>30</v>
      </c>
      <c r="D83" s="26" t="s">
        <v>808</v>
      </c>
      <c r="E83" s="34"/>
      <c r="K83" s="36" t="e">
        <f>#REF!-'[1]CENTRALIZATOR'!H102</f>
        <v>#REF!</v>
      </c>
    </row>
    <row r="84" spans="1:11" ht="15">
      <c r="A84" s="46" t="s">
        <v>809</v>
      </c>
      <c r="B84" s="47"/>
      <c r="C84" s="47"/>
      <c r="D84" s="47"/>
      <c r="E84" s="48"/>
      <c r="K84" s="49"/>
    </row>
    <row r="85" spans="1:11" ht="12.75">
      <c r="A85" s="47"/>
      <c r="B85" s="50"/>
      <c r="C85" s="47"/>
      <c r="D85" s="47"/>
      <c r="E85" s="47"/>
      <c r="K85" s="49"/>
    </row>
    <row r="86" spans="2:9" ht="12.75">
      <c r="B86" s="107" t="s">
        <v>640</v>
      </c>
      <c r="C86" s="107"/>
      <c r="D86" s="107"/>
      <c r="E86" s="107"/>
      <c r="F86" s="107"/>
      <c r="H86" s="106"/>
      <c r="I86" s="106"/>
    </row>
    <row r="87" spans="2:9" ht="12.75">
      <c r="B87"/>
      <c r="C87"/>
      <c r="D87"/>
      <c r="E87"/>
      <c r="F87"/>
      <c r="G87"/>
      <c r="H87"/>
      <c r="I87"/>
    </row>
    <row r="88" spans="2:9" ht="12.75">
      <c r="B88"/>
      <c r="C88"/>
      <c r="D88" s="115" t="s">
        <v>682</v>
      </c>
      <c r="E88"/>
      <c r="F88"/>
      <c r="G88"/>
      <c r="H88"/>
      <c r="I88"/>
    </row>
    <row r="89" spans="2:9" ht="12.75">
      <c r="B89" t="s">
        <v>456</v>
      </c>
      <c r="C89"/>
      <c r="D89"/>
      <c r="E89"/>
      <c r="F89"/>
      <c r="G89"/>
      <c r="H89"/>
      <c r="I89"/>
    </row>
    <row r="90" spans="2:9" ht="12.75">
      <c r="B90" s="108" t="s">
        <v>683</v>
      </c>
      <c r="C90" s="108"/>
      <c r="D90" s="108"/>
      <c r="E90" s="108"/>
      <c r="F90"/>
      <c r="G90"/>
      <c r="H90"/>
      <c r="I90"/>
    </row>
    <row r="91" spans="2:9" ht="12.75">
      <c r="B91" s="93"/>
      <c r="C91" s="93"/>
      <c r="D91" s="93"/>
      <c r="E91" s="93"/>
      <c r="F91" s="93"/>
      <c r="G91" s="93"/>
      <c r="H91" s="93"/>
      <c r="I91" s="93"/>
    </row>
  </sheetData>
  <sheetProtection/>
  <mergeCells count="3">
    <mergeCell ref="A1:D1"/>
    <mergeCell ref="B3:E3"/>
    <mergeCell ref="B4:E4"/>
  </mergeCells>
  <printOptions horizontalCentered="1"/>
  <pageMargins left="0.45" right="0.35" top="0.32" bottom="0.51" header="0.19" footer="0.17"/>
  <pageSetup horizontalDpi="600" verticalDpi="600" orientation="portrait" paperSize="9" r:id="rId1"/>
  <headerFooter alignWithMargins="0">
    <oddFooter>&amp;C&amp;P din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CASS IASI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anca zidarita</dc:creator>
  <cp:keywords/>
  <dc:description/>
  <cp:lastModifiedBy>ti</cp:lastModifiedBy>
  <cp:lastPrinted>2019-06-20T08:22:32Z</cp:lastPrinted>
  <dcterms:created xsi:type="dcterms:W3CDTF">2013-04-02T07:47:52Z</dcterms:created>
  <dcterms:modified xsi:type="dcterms:W3CDTF">2021-07-01T20:03:16Z</dcterms:modified>
  <cp:category/>
  <cp:version/>
  <cp:contentType/>
  <cp:contentStatus/>
</cp:coreProperties>
</file>