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0" yWindow="180" windowWidth="10965" windowHeight="11235" firstSheet="4" activeTab="4"/>
  </bookViews>
  <sheets>
    <sheet name="RECALCULARE IAN FEB 2016" sheetId="1" r:id="rId1"/>
    <sheet name="recalculare ian feb" sheetId="2" r:id="rId2"/>
    <sheet name="contract ian iun 2016" sheetId="3" r:id="rId3"/>
    <sheet name="recalculare apr-mai 2016 (2)" sheetId="4" r:id="rId4"/>
    <sheet name="2020" sheetId="5" r:id="rId5"/>
  </sheets>
  <definedNames>
    <definedName name="_xlnm.Print_Area" localSheetId="2">'contract ian iun 2016'!$A$1:$S$97</definedName>
    <definedName name="_xlnm.Print_Area" localSheetId="3">'recalculare apr-mai 2016 (2)'!$A$1:$Q$62</definedName>
    <definedName name="_xlnm.Print_Area" localSheetId="1">'recalculare ian feb'!$A$1:$H$62</definedName>
    <definedName name="_xlnm.Print_Area" localSheetId="0">'RECALCULARE IAN FEB 2016'!$A$1:$N$62</definedName>
  </definedNames>
  <calcPr fullCalcOnLoad="1"/>
</workbook>
</file>

<file path=xl/sharedStrings.xml><?xml version="1.0" encoding="utf-8"?>
<sst xmlns="http://schemas.openxmlformats.org/spreadsheetml/2006/main" count="446" uniqueCount="192">
  <si>
    <t>CAS Botosani</t>
  </si>
  <si>
    <t>Nr. crt.</t>
  </si>
  <si>
    <t>Nume furnizor</t>
  </si>
  <si>
    <t>CMI DR. BORDIANU CATALINA-OANA</t>
  </si>
  <si>
    <t>CMI DR. JESCU CONSTANTIN ANDREI</t>
  </si>
  <si>
    <t>CMI DR. MALAIRĂU RALUCA-ALEXANDRA</t>
  </si>
  <si>
    <t>CMI DR. OLARIU ALINA</t>
  </si>
  <si>
    <t>CMI DR. RAICU CAMELIA</t>
  </si>
  <si>
    <t>CMI DR. TUDORA CRISTINA</t>
  </si>
  <si>
    <t>CMI DR. ANDRIOAIE ALEXANDRU</t>
  </si>
  <si>
    <t>CMI DR. BERCU ROXANA ALINA</t>
  </si>
  <si>
    <t>CMI DR. BOICU CORNELIA-CRISTINA</t>
  </si>
  <si>
    <t>CMI DR. COVALIU CRISTINA-NICULINA</t>
  </si>
  <si>
    <t>CMI DR. OBREJA OTILIA-CRISTINA</t>
  </si>
  <si>
    <t>CMI DR. SIMINIUC LUCIAN-NICOLAE</t>
  </si>
  <si>
    <t>CMI DR. TEODORU ADRIAN-CATALIN</t>
  </si>
  <si>
    <t>CMI DR. VIZITEU LUMINITA-RODICA</t>
  </si>
  <si>
    <t>CMI DR. VLASCU  MARIA-MARILENA</t>
  </si>
  <si>
    <t>CMI DR. DANILA CAMELIA</t>
  </si>
  <si>
    <t>CMI DR. DIRVARIU CRISTINEL-IONEL</t>
  </si>
  <si>
    <t>CMI DR. DIRVARIU MIHAELA-DANIELA</t>
  </si>
  <si>
    <t>CMI DR. PRISACARIU IOLANDA-ELENA</t>
  </si>
  <si>
    <t>CMI DR. PUHACEL NICOLETA</t>
  </si>
  <si>
    <t>CMI DR. ARUXANDEI ANA-MARIA</t>
  </si>
  <si>
    <t>CMI DR. PIRTAC VALENTIN</t>
  </si>
  <si>
    <t>CMI DR. PIRTAC VALENTINA</t>
  </si>
  <si>
    <t>CMI DR. HUTANU SILVIA</t>
  </si>
  <si>
    <t>CMI DR. DOBOSERU SILVIA-LIA</t>
  </si>
  <si>
    <t>CMI DR. SCLADAN MARIA-DANIELA</t>
  </si>
  <si>
    <t>STEFI-DENT</t>
  </si>
  <si>
    <t>CMI DR. COLESCU MARIANA</t>
  </si>
  <si>
    <t>CMI DR. PALANCEANU FELICIA-NICULINA</t>
  </si>
  <si>
    <t>CMI DR. DANILA IOAN-SORIN</t>
  </si>
  <si>
    <t>CMI DR. STOICA DORINA</t>
  </si>
  <si>
    <t>CMI DR. CIORNEI BRINDUSA MARIA</t>
  </si>
  <si>
    <t>CMI DR. TEPOI VIOLETA-SIMONA</t>
  </si>
  <si>
    <t>CMI DR. VASILIU NINA-AURELIA</t>
  </si>
  <si>
    <t>Total general:</t>
  </si>
  <si>
    <t>CMI DR. BOATCA RADU-MADALIN (VLASINESTI)</t>
  </si>
  <si>
    <t>CMI DR. BOATCA RADU-MADALIN (FLAMANZI)</t>
  </si>
  <si>
    <t>CMI  TEODENT (BOTOSANI)</t>
  </si>
  <si>
    <t>CMI  TEODENT (TUDORA)</t>
  </si>
  <si>
    <t>CMI VITELARU-TUDOSA D. CATALINA-ECATERINA</t>
  </si>
  <si>
    <t>Aprobat</t>
  </si>
  <si>
    <t>Director Economic</t>
  </si>
  <si>
    <t xml:space="preserve">Presedinte Director General                                                            </t>
  </si>
  <si>
    <t xml:space="preserve">Costel Lupaşcu   </t>
  </si>
  <si>
    <t xml:space="preserve">Carmen Rodica Nicolau </t>
  </si>
  <si>
    <t xml:space="preserve">Director Relaţii Contractuale           </t>
  </si>
  <si>
    <t>Alina Mustiaţă</t>
  </si>
  <si>
    <t xml:space="preserve">Colescu Monica  </t>
  </si>
  <si>
    <t>ANEXA 1</t>
  </si>
  <si>
    <t>CMI DR. ZORILĂ ALEXANDRU</t>
  </si>
  <si>
    <t>CMI DR. DROBOTĂ OANA ANDREEA</t>
  </si>
  <si>
    <t>CMI CORIDENT</t>
  </si>
  <si>
    <t>CMI DR. VLAŞCU DRAGOŞ ALEXANDRU</t>
  </si>
  <si>
    <t>CMI DR.DASCĂLU MANUELA RAMONA</t>
  </si>
  <si>
    <t>CMI DR.DĂSCĂLESCU DUMITRU CĂTĂLIN</t>
  </si>
  <si>
    <t>Avizat</t>
  </si>
  <si>
    <t>Întocmit</t>
  </si>
  <si>
    <t xml:space="preserve">Contract IAN </t>
  </si>
  <si>
    <t>Contract FEB</t>
  </si>
  <si>
    <t>Contract MART.</t>
  </si>
  <si>
    <t>Trim I</t>
  </si>
  <si>
    <t>Centralizator servicii medicale stomatologice -  TRIM. I 2016</t>
  </si>
  <si>
    <t>CMI DR. ANDRIOAIE ALEXANDRU - DR. ILIESCU BOGDAN</t>
  </si>
  <si>
    <t>Plati IAN</t>
  </si>
  <si>
    <t>Plati FEB</t>
  </si>
  <si>
    <t>Redistribuire sumă pe medici</t>
  </si>
  <si>
    <t>Contract martie recalculat</t>
  </si>
  <si>
    <t>Dif. +/-  contr./plati</t>
  </si>
  <si>
    <t>Trim I recalculat</t>
  </si>
  <si>
    <t>IAN</t>
  </si>
  <si>
    <t>FEB</t>
  </si>
  <si>
    <t>MAR</t>
  </si>
  <si>
    <t>Centralizator servicii medicale stomatologice -  SEMESTRUL I 2016</t>
  </si>
  <si>
    <t>Trim II</t>
  </si>
  <si>
    <t>AN 2016</t>
  </si>
  <si>
    <t>PLATI MAR</t>
  </si>
  <si>
    <t>Contract APR</t>
  </si>
  <si>
    <t>Contract MAI</t>
  </si>
  <si>
    <t>Contract IUN</t>
  </si>
  <si>
    <t>APR recalculat</t>
  </si>
  <si>
    <t>Trim II recalculat</t>
  </si>
  <si>
    <t>Contract Trim I</t>
  </si>
  <si>
    <t>Plati APR</t>
  </si>
  <si>
    <t>Plati MAI</t>
  </si>
  <si>
    <t>Contract IUN recalculat</t>
  </si>
  <si>
    <t>Redistribuire sumă contract STEFIDENT</t>
  </si>
  <si>
    <t>CMI  TEODENT (BOTOSANI) MATEIUC</t>
  </si>
  <si>
    <t xml:space="preserve">CMI DR. ARUXANDEI ANA-MARIA </t>
  </si>
  <si>
    <t>Denumirea operațiunii,nr./data emiterii</t>
  </si>
  <si>
    <t>Conţinutul operaţiunii</t>
  </si>
  <si>
    <t>CMI DR. HONCIUC RADU-MADALIN (VLASINESTI)</t>
  </si>
  <si>
    <t xml:space="preserve">CMI DR. BORDIANU CATALINA-OANA </t>
  </si>
  <si>
    <t xml:space="preserve">CMI DR. MALAIRĂU RALUCA-ALEXANDRA - </t>
  </si>
  <si>
    <t xml:space="preserve">CMI DR. OLARIU ALINA </t>
  </si>
  <si>
    <t xml:space="preserve">CMI DR. RAICU CAMELIA </t>
  </si>
  <si>
    <t xml:space="preserve">CMI DR. BERCU ROXANA ALINA </t>
  </si>
  <si>
    <t xml:space="preserve">CMI DR. BOICU CORNELIA-CRISTINA </t>
  </si>
  <si>
    <t xml:space="preserve">CMI DR. OBREJA OTILIA-CRISTINA </t>
  </si>
  <si>
    <t xml:space="preserve">CMI DR. TEODORU ADRIAN-CATALIN </t>
  </si>
  <si>
    <t xml:space="preserve">CMI DR. VIZITEU LUMINITA-RODICA </t>
  </si>
  <si>
    <t xml:space="preserve">CMI DR. VLASCU  MARIA (ALBESTI) </t>
  </si>
  <si>
    <t xml:space="preserve">CMI DR. DANILA CAMELIA </t>
  </si>
  <si>
    <t xml:space="preserve">CMI DR. DIRVARIU CRISTINEL-IONEL </t>
  </si>
  <si>
    <t xml:space="preserve">CMI DR. DIRVARIU MIHAELA-DANIELA </t>
  </si>
  <si>
    <t xml:space="preserve">CMI DR. PRISACARIU IOLANDA-ELENA </t>
  </si>
  <si>
    <t xml:space="preserve">CMI DR. PRISACARIU IOLANDA-DR. CENTEA </t>
  </si>
  <si>
    <t xml:space="preserve">CMI DR. PUHACEL NICOLETA </t>
  </si>
  <si>
    <t xml:space="preserve">CMI  TEODENT (BOTOSANI) GUIGOVA </t>
  </si>
  <si>
    <t xml:space="preserve">CMI VITELARU-TUDOSA D. CATALINA-ECATERINA - DR. MIHAI RALUCA </t>
  </si>
  <si>
    <t xml:space="preserve">CMI VITELARU-TUDOSA D. CATALINA-ECATERINA </t>
  </si>
  <si>
    <t xml:space="preserve">CMI DR. DOBOSERU SILVIA-LIA </t>
  </si>
  <si>
    <t xml:space="preserve">CMI DR. SCLADAN MARIA-DANIELA </t>
  </si>
  <si>
    <t xml:space="preserve">CMI DR. COLESCU MARIANA </t>
  </si>
  <si>
    <t xml:space="preserve">CMI DR. PALANCEANU FELICIA-NICULINA </t>
  </si>
  <si>
    <t xml:space="preserve">CMI DR. DANILA IOAN-SORIN </t>
  </si>
  <si>
    <t xml:space="preserve">CMI DR. STOICA DORINA </t>
  </si>
  <si>
    <t xml:space="preserve">CMI DR. CIORNEI BRINDUSA MARIA </t>
  </si>
  <si>
    <t xml:space="preserve">CMI DR. TEPOI VIOLETA-SIMONA </t>
  </si>
  <si>
    <t xml:space="preserve">CMI DR. VASILIU NINA-AURELIA </t>
  </si>
  <si>
    <t xml:space="preserve">CMI DR. ZORILĂ ALEXANDRU </t>
  </si>
  <si>
    <t xml:space="preserve">CMI DR. VLAŞCU DRAGOŞ ALEXANDRU </t>
  </si>
  <si>
    <t xml:space="preserve">CMI DR.DASCĂLU MANUELA RAMONA </t>
  </si>
  <si>
    <t xml:space="preserve">SC DENTSON CLINIC SRL- DR. S. MIRCEA </t>
  </si>
  <si>
    <t xml:space="preserve">SC DENTSON CLINIC SRL- DR. S. GRETA </t>
  </si>
  <si>
    <t xml:space="preserve">CMI DR. SALT ANGELICA </t>
  </si>
  <si>
    <t xml:space="preserve">CMI DR. OSTAFI ROXANA </t>
  </si>
  <si>
    <t>CMI DR. URIESU CONSTANTIN</t>
  </si>
  <si>
    <t>CMI DR. CIOBANU MONICA</t>
  </si>
  <si>
    <t>CMI DR. LUCHIANCIUC</t>
  </si>
  <si>
    <t>CMI DR. HONCIUC RADU-MADALIN - DR. DUCULEANU</t>
  </si>
  <si>
    <t xml:space="preserve">CMI DR. VLASCU- DR.POPA </t>
  </si>
  <si>
    <t>CMI  TEODENT (BOTOSANI) TUTU</t>
  </si>
  <si>
    <t>CMI  TEODENT (BOTOSANI) COBALSCHI</t>
  </si>
  <si>
    <t>CLINICA TUDORA DR.SIMIONICA</t>
  </si>
  <si>
    <t xml:space="preserve">CLINICA TUDORA </t>
  </si>
  <si>
    <t>DR ANGHELUS</t>
  </si>
  <si>
    <t>CLINICA TUDORA DR.DASCALESCU</t>
  </si>
  <si>
    <t>CMI DR. OSTAFI ROXANA DR.BOTIUC</t>
  </si>
  <si>
    <t>TOTAL</t>
  </si>
  <si>
    <t xml:space="preserve">  </t>
  </si>
  <si>
    <t>30225/31.12.2019</t>
  </si>
  <si>
    <t>Valoarea operaţiunii (suma ianuarie2020)     -lei-</t>
  </si>
  <si>
    <t>30226/31.12.2019</t>
  </si>
  <si>
    <t>30227/31.12.2019</t>
  </si>
  <si>
    <t>30228/31.12.2019</t>
  </si>
  <si>
    <t>30229/31.12.2019</t>
  </si>
  <si>
    <t>30230/31.12.2019</t>
  </si>
  <si>
    <t>30231/31.12.2019</t>
  </si>
  <si>
    <t>30232/31.12.2019</t>
  </si>
  <si>
    <t>30233/31.12.2019</t>
  </si>
  <si>
    <t>30234/31.12.2019</t>
  </si>
  <si>
    <t>30235/31.12.2019</t>
  </si>
  <si>
    <t>30236/31.12.2019</t>
  </si>
  <si>
    <t>30237/31.12.2019</t>
  </si>
  <si>
    <t>30238/31.12.2019</t>
  </si>
  <si>
    <t>30239/31.12.2019</t>
  </si>
  <si>
    <t>30240/31.12.2019</t>
  </si>
  <si>
    <t>30241/31.12.2019</t>
  </si>
  <si>
    <t>30242/31.12.2019</t>
  </si>
  <si>
    <t>30243/31.12.2019</t>
  </si>
  <si>
    <t>30244/31.12.2019</t>
  </si>
  <si>
    <t>30245/31.12.2019</t>
  </si>
  <si>
    <t>30246/31.12.2019</t>
  </si>
  <si>
    <t>30247/31.12.2019</t>
  </si>
  <si>
    <t>30248/31.12.2019</t>
  </si>
  <si>
    <t>30249/31.12.2019</t>
  </si>
  <si>
    <t>30250/31.12.2019</t>
  </si>
  <si>
    <t>30251/31.12.2019</t>
  </si>
  <si>
    <t>30252/31.12.2019</t>
  </si>
  <si>
    <t>30253/31.12.2019</t>
  </si>
  <si>
    <t>30254/31.12.2019</t>
  </si>
  <si>
    <t>30255/31.12.2019</t>
  </si>
  <si>
    <t>30256/31.12.2019</t>
  </si>
  <si>
    <t>30257/31.12.2019</t>
  </si>
  <si>
    <t>30258/31.12.2019</t>
  </si>
  <si>
    <t>30259/31.12.2019</t>
  </si>
  <si>
    <t>30260/31.12.2019</t>
  </si>
  <si>
    <t>30261/31.12.2019</t>
  </si>
  <si>
    <t>30262/31.12.2019</t>
  </si>
  <si>
    <t>30263/31.12.2019</t>
  </si>
  <si>
    <t>30264/31.12.2019</t>
  </si>
  <si>
    <t>30265/31.12.2019</t>
  </si>
  <si>
    <t>30266/31.12.2019</t>
  </si>
  <si>
    <t>30267/31.12.2019</t>
  </si>
  <si>
    <t>Nr. Crt.</t>
  </si>
  <si>
    <t>CASA DE ASIGURĂRI DE SĂNĂTATE BOTOȘANI</t>
  </si>
  <si>
    <t>ACTE ADIȚIONALE DE PRELUNGIRE CONTRACTE SERVICII MEDICALE DE MEDICINĂ DENTARĂ PENTRU PERIOADA IANUARIE MARTIE2020</t>
  </si>
  <si>
    <t>Perioada de prelungire</t>
  </si>
  <si>
    <t>ianuarie martie 2020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</si>
</sst>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m\ yyyy"/>
    <numFmt numFmtId="181" formatCode="dd\-mm\-yyyy"/>
    <numFmt numFmtId="182" formatCode="dd/mm/yyyy\ hh\.mm\.ss"/>
    <numFmt numFmtId="183" formatCode="dd\.mm\.yyyy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18]d\ mmmm\ yyyy"/>
    <numFmt numFmtId="190" formatCode="[$-409]dddd\,\ mmmm\ dd\,\ yyyy"/>
  </numFmts>
  <fonts count="52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4" borderId="1" applyNumberFormat="0" applyAlignment="0" applyProtection="0"/>
    <xf numFmtId="0" fontId="43" fillId="2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7" borderId="1" applyNumberFormat="0" applyAlignment="0" applyProtection="0"/>
    <xf numFmtId="0" fontId="47" fillId="0" borderId="6" applyNumberFormat="0" applyFill="0" applyAlignment="0" applyProtection="0"/>
    <xf numFmtId="0" fontId="48" fillId="27" borderId="0" applyNumberFormat="0" applyBorder="0" applyAlignment="0" applyProtection="0"/>
    <xf numFmtId="0" fontId="0" fillId="0" borderId="0">
      <alignment/>
      <protection/>
    </xf>
    <xf numFmtId="0" fontId="0" fillId="28" borderId="7" applyNumberFormat="0" applyFont="0" applyAlignment="0" applyProtection="0"/>
    <xf numFmtId="0" fontId="49" fillId="24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29" borderId="0" xfId="0" applyFont="1" applyFill="1" applyBorder="1" applyAlignment="1">
      <alignment horizontal="left" vertical="top" wrapText="1"/>
    </xf>
    <xf numFmtId="0" fontId="3" fillId="29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Alignment="1">
      <alignment/>
    </xf>
    <xf numFmtId="179" fontId="10" fillId="0" borderId="10" xfId="42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ill="1" applyAlignment="1">
      <alignment horizontal="left"/>
    </xf>
    <xf numFmtId="0" fontId="5" fillId="29" borderId="10" xfId="0" applyFont="1" applyFill="1" applyBorder="1" applyAlignment="1">
      <alignment horizontal="center" vertical="center" wrapText="1"/>
    </xf>
    <xf numFmtId="179" fontId="0" fillId="0" borderId="10" xfId="0" applyNumberFormat="1" applyBorder="1" applyAlignment="1">
      <alignment horizontal="right" vertical="center"/>
    </xf>
    <xf numFmtId="179" fontId="10" fillId="29" borderId="10" xfId="42" applyFont="1" applyFill="1" applyBorder="1" applyAlignment="1">
      <alignment vertical="center" wrapText="1"/>
    </xf>
    <xf numFmtId="179" fontId="0" fillId="0" borderId="10" xfId="0" applyNumberForma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79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5" fillId="29" borderId="11" xfId="0" applyFont="1" applyFill="1" applyBorder="1" applyAlignment="1">
      <alignment horizontal="center" vertical="center" wrapText="1"/>
    </xf>
    <xf numFmtId="179" fontId="10" fillId="0" borderId="11" xfId="42" applyFont="1" applyFill="1" applyBorder="1" applyAlignment="1">
      <alignment horizontal="right" vertical="center" wrapText="1"/>
    </xf>
    <xf numFmtId="179" fontId="0" fillId="0" borderId="11" xfId="0" applyNumberFormat="1" applyBorder="1" applyAlignment="1">
      <alignment horizontal="right" vertical="center"/>
    </xf>
    <xf numFmtId="179" fontId="10" fillId="29" borderId="11" xfId="42" applyFont="1" applyFill="1" applyBorder="1" applyAlignment="1">
      <alignment vertical="center" wrapText="1"/>
    </xf>
    <xf numFmtId="0" fontId="5" fillId="29" borderId="12" xfId="0" applyFont="1" applyFill="1" applyBorder="1" applyAlignment="1">
      <alignment horizontal="center" vertical="center" wrapText="1"/>
    </xf>
    <xf numFmtId="179" fontId="10" fillId="0" borderId="12" xfId="42" applyFont="1" applyFill="1" applyBorder="1" applyAlignment="1">
      <alignment horizontal="right" vertical="center" wrapText="1"/>
    </xf>
    <xf numFmtId="179" fontId="0" fillId="0" borderId="12" xfId="0" applyNumberFormat="1" applyBorder="1" applyAlignment="1">
      <alignment horizontal="right" vertical="center"/>
    </xf>
    <xf numFmtId="179" fontId="10" fillId="29" borderId="12" xfId="42" applyFont="1" applyFill="1" applyBorder="1" applyAlignment="1">
      <alignment vertical="center" wrapText="1"/>
    </xf>
    <xf numFmtId="17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79" fontId="0" fillId="0" borderId="13" xfId="0" applyNumberFormat="1" applyBorder="1" applyAlignment="1">
      <alignment/>
    </xf>
    <xf numFmtId="179" fontId="7" fillId="0" borderId="14" xfId="42" applyFont="1" applyFill="1" applyBorder="1" applyAlignment="1">
      <alignment horizontal="right" vertical="center"/>
    </xf>
    <xf numFmtId="179" fontId="7" fillId="0" borderId="15" xfId="0" applyNumberFormat="1" applyFont="1" applyBorder="1" applyAlignment="1">
      <alignment horizontal="center" vertical="center"/>
    </xf>
    <xf numFmtId="49" fontId="10" fillId="29" borderId="0" xfId="0" applyNumberFormat="1" applyFont="1" applyFill="1" applyBorder="1" applyAlignment="1">
      <alignment horizontal="left" wrapText="1"/>
    </xf>
    <xf numFmtId="179" fontId="7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79" fontId="0" fillId="0" borderId="10" xfId="42" applyFont="1" applyBorder="1" applyAlignment="1">
      <alignment/>
    </xf>
    <xf numFmtId="179" fontId="0" fillId="0" borderId="16" xfId="0" applyNumberFormat="1" applyBorder="1" applyAlignment="1">
      <alignment/>
    </xf>
    <xf numFmtId="179" fontId="0" fillId="0" borderId="10" xfId="42" applyFont="1" applyBorder="1" applyAlignment="1">
      <alignment/>
    </xf>
    <xf numFmtId="179" fontId="0" fillId="0" borderId="10" xfId="42" applyBorder="1" applyAlignment="1">
      <alignment/>
    </xf>
    <xf numFmtId="179" fontId="0" fillId="0" borderId="11" xfId="42" applyBorder="1" applyAlignment="1">
      <alignment/>
    </xf>
    <xf numFmtId="179" fontId="0" fillId="0" borderId="0" xfId="0" applyNumberFormat="1" applyAlignment="1">
      <alignment/>
    </xf>
    <xf numFmtId="179" fontId="0" fillId="0" borderId="10" xfId="42" applyFont="1" applyFill="1" applyBorder="1" applyAlignment="1">
      <alignment/>
    </xf>
    <xf numFmtId="179" fontId="0" fillId="0" borderId="17" xfId="42" applyBorder="1" applyAlignment="1">
      <alignment/>
    </xf>
    <xf numFmtId="179" fontId="10" fillId="0" borderId="10" xfId="42" applyFont="1" applyFill="1" applyBorder="1" applyAlignment="1">
      <alignment horizontal="right" wrapText="1"/>
    </xf>
    <xf numFmtId="179" fontId="10" fillId="0" borderId="11" xfId="42" applyFont="1" applyFill="1" applyBorder="1" applyAlignment="1">
      <alignment horizontal="right" wrapText="1"/>
    </xf>
    <xf numFmtId="0" fontId="0" fillId="30" borderId="0" xfId="0" applyFill="1" applyAlignment="1">
      <alignment/>
    </xf>
    <xf numFmtId="179" fontId="0" fillId="0" borderId="18" xfId="0" applyNumberFormat="1" applyBorder="1" applyAlignment="1">
      <alignment/>
    </xf>
    <xf numFmtId="179" fontId="0" fillId="0" borderId="12" xfId="42" applyBorder="1" applyAlignment="1">
      <alignment/>
    </xf>
    <xf numFmtId="179" fontId="10" fillId="0" borderId="12" xfId="42" applyFont="1" applyFill="1" applyBorder="1" applyAlignment="1">
      <alignment horizontal="right" wrapText="1"/>
    </xf>
    <xf numFmtId="179" fontId="0" fillId="0" borderId="19" xfId="42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4" fontId="6" fillId="29" borderId="0" xfId="0" applyNumberFormat="1" applyFont="1" applyFill="1" applyBorder="1" applyAlignment="1">
      <alignment/>
    </xf>
    <xf numFmtId="0" fontId="14" fillId="0" borderId="0" xfId="57" applyFont="1" applyFill="1" applyBorder="1" applyAlignment="1">
      <alignment vertical="center" wrapText="1"/>
      <protection/>
    </xf>
    <xf numFmtId="0" fontId="1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5" fillId="29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29" borderId="0" xfId="0" applyFont="1" applyFill="1" applyBorder="1" applyAlignment="1">
      <alignment horizontal="left" vertical="top" wrapText="1"/>
    </xf>
    <xf numFmtId="14" fontId="4" fillId="29" borderId="0" xfId="0" applyNumberFormat="1" applyFont="1" applyFill="1" applyBorder="1" applyAlignment="1">
      <alignment horizontal="center" vertical="top" wrapText="1"/>
    </xf>
    <xf numFmtId="0" fontId="4" fillId="29" borderId="20" xfId="0" applyFont="1" applyFill="1" applyBorder="1" applyAlignment="1">
      <alignment horizontal="center" vertical="center" wrapText="1"/>
    </xf>
    <xf numFmtId="0" fontId="4" fillId="29" borderId="21" xfId="0" applyFont="1" applyFill="1" applyBorder="1" applyAlignment="1">
      <alignment horizontal="center" vertical="center" wrapText="1"/>
    </xf>
    <xf numFmtId="0" fontId="4" fillId="29" borderId="28" xfId="0" applyFont="1" applyFill="1" applyBorder="1" applyAlignment="1">
      <alignment horizontal="center" vertical="center" wrapText="1"/>
    </xf>
    <xf numFmtId="0" fontId="4" fillId="29" borderId="29" xfId="0" applyFont="1" applyFill="1" applyBorder="1" applyAlignment="1">
      <alignment horizontal="center" vertical="center" wrapText="1"/>
    </xf>
    <xf numFmtId="0" fontId="4" fillId="29" borderId="22" xfId="0" applyFont="1" applyFill="1" applyBorder="1" applyAlignment="1">
      <alignment horizontal="center" vertical="center" wrapText="1"/>
    </xf>
    <xf numFmtId="0" fontId="4" fillId="29" borderId="30" xfId="0" applyFont="1" applyFill="1" applyBorder="1" applyAlignment="1">
      <alignment horizontal="center" vertical="center" wrapText="1"/>
    </xf>
    <xf numFmtId="0" fontId="4" fillId="29" borderId="31" xfId="0" applyFont="1" applyFill="1" applyBorder="1" applyAlignment="1">
      <alignment horizontal="center" vertical="center" wrapText="1"/>
    </xf>
    <xf numFmtId="0" fontId="4" fillId="29" borderId="23" xfId="0" applyFont="1" applyFill="1" applyBorder="1" applyAlignment="1">
      <alignment horizontal="center" vertical="center" wrapText="1"/>
    </xf>
    <xf numFmtId="0" fontId="3" fillId="29" borderId="0" xfId="0" applyFont="1" applyFill="1" applyBorder="1" applyAlignment="1">
      <alignment horizontal="center" wrapText="1"/>
    </xf>
    <xf numFmtId="49" fontId="10" fillId="29" borderId="0" xfId="0" applyNumberFormat="1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5" fillId="29" borderId="11" xfId="0" applyFont="1" applyFill="1" applyBorder="1" applyAlignment="1">
      <alignment horizontal="left" vertical="center" wrapText="1"/>
    </xf>
    <xf numFmtId="0" fontId="1" fillId="29" borderId="0" xfId="0" applyFont="1" applyFill="1" applyBorder="1" applyAlignment="1">
      <alignment horizontal="left" wrapText="1"/>
    </xf>
    <xf numFmtId="0" fontId="2" fillId="0" borderId="32" xfId="0" applyFont="1" applyFill="1" applyBorder="1" applyAlignment="1">
      <alignment horizontal="right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right" vertical="center" wrapText="1"/>
    </xf>
    <xf numFmtId="0" fontId="5" fillId="29" borderId="12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4" fontId="35" fillId="29" borderId="10" xfId="0" applyNumberFormat="1" applyFont="1" applyFill="1" applyBorder="1" applyAlignment="1">
      <alignment horizontal="center"/>
    </xf>
    <xf numFmtId="0" fontId="35" fillId="0" borderId="12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7" fillId="0" borderId="10" xfId="57" applyFont="1" applyFill="1" applyBorder="1" applyAlignment="1">
      <alignment vertical="center" wrapText="1"/>
      <protection/>
    </xf>
    <xf numFmtId="0" fontId="36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8" fillId="0" borderId="10" xfId="57" applyFont="1" applyFill="1" applyBorder="1" applyAlignment="1">
      <alignment vertical="center" wrapText="1"/>
      <protection/>
    </xf>
    <xf numFmtId="4" fontId="34" fillId="0" borderId="1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view="pageBreakPreview" zoomScaleSheetLayoutView="100" zoomScalePageLayoutView="0" workbookViewId="0" topLeftCell="A1">
      <selection activeCell="E9" sqref="E9:G10"/>
    </sheetView>
  </sheetViews>
  <sheetFormatPr defaultColWidth="9.140625" defaultRowHeight="12.75"/>
  <cols>
    <col min="1" max="1" width="4.7109375" style="0" customWidth="1"/>
    <col min="2" max="2" width="3.8515625" style="0" customWidth="1"/>
    <col min="3" max="3" width="8.8515625" style="0" customWidth="1"/>
    <col min="4" max="4" width="4.140625" style="0" customWidth="1"/>
    <col min="5" max="5" width="11.7109375" style="8" customWidth="1"/>
    <col min="6" max="6" width="11.140625" style="0" customWidth="1"/>
    <col min="7" max="7" width="11.00390625" style="0" customWidth="1"/>
    <col min="8" max="8" width="11.421875" style="0" customWidth="1"/>
    <col min="9" max="9" width="10.57421875" style="0" customWidth="1"/>
    <col min="10" max="10" width="10.421875" style="0" customWidth="1"/>
    <col min="12" max="12" width="11.00390625" style="0" customWidth="1"/>
    <col min="13" max="13" width="10.00390625" style="0" customWidth="1"/>
    <col min="14" max="14" width="11.421875" style="0" customWidth="1"/>
  </cols>
  <sheetData>
    <row r="1" spans="1:8" ht="14.25" customHeight="1">
      <c r="A1" s="76" t="s">
        <v>0</v>
      </c>
      <c r="B1" s="76"/>
      <c r="C1" s="76"/>
      <c r="D1" s="76"/>
      <c r="G1" s="5" t="s">
        <v>51</v>
      </c>
      <c r="H1" s="5"/>
    </row>
    <row r="2" spans="1:4" ht="9" customHeight="1">
      <c r="A2" s="1"/>
      <c r="B2" s="1"/>
      <c r="C2" s="1"/>
      <c r="D2" s="1"/>
    </row>
    <row r="3" spans="1:8" ht="39" customHeight="1">
      <c r="A3" s="86" t="s">
        <v>64</v>
      </c>
      <c r="B3" s="86"/>
      <c r="C3" s="86"/>
      <c r="D3" s="86"/>
      <c r="E3" s="86"/>
      <c r="F3" s="86"/>
      <c r="G3" s="86"/>
      <c r="H3" s="86"/>
    </row>
    <row r="4" spans="1:5" ht="21.75" customHeight="1">
      <c r="A4" s="2"/>
      <c r="B4" s="2"/>
      <c r="C4" s="2"/>
      <c r="D4" s="2"/>
      <c r="E4" s="9"/>
    </row>
    <row r="5" spans="1:9" ht="19.5" customHeight="1">
      <c r="A5" s="3" t="s">
        <v>43</v>
      </c>
      <c r="B5" s="2"/>
      <c r="E5" s="9"/>
      <c r="G5" s="7" t="s">
        <v>58</v>
      </c>
      <c r="H5" s="7"/>
      <c r="I5" s="2"/>
    </row>
    <row r="6" spans="1:9" ht="12.75" customHeight="1">
      <c r="A6" s="3" t="s">
        <v>45</v>
      </c>
      <c r="B6" s="2"/>
      <c r="E6" s="9"/>
      <c r="G6" s="87" t="s">
        <v>44</v>
      </c>
      <c r="H6" s="87"/>
      <c r="I6" s="87"/>
    </row>
    <row r="7" spans="1:9" ht="14.25" customHeight="1">
      <c r="A7" s="3" t="s">
        <v>46</v>
      </c>
      <c r="B7" s="2"/>
      <c r="E7" s="9"/>
      <c r="G7" s="3" t="s">
        <v>47</v>
      </c>
      <c r="H7" s="3"/>
      <c r="I7" s="2"/>
    </row>
    <row r="8" spans="1:4" ht="26.25" customHeight="1" thickBot="1">
      <c r="A8" s="77"/>
      <c r="B8" s="77"/>
      <c r="C8" s="77"/>
      <c r="D8" s="77"/>
    </row>
    <row r="9" spans="1:14" ht="23.25" customHeight="1">
      <c r="A9" s="78" t="s">
        <v>1</v>
      </c>
      <c r="B9" s="80" t="s">
        <v>2</v>
      </c>
      <c r="C9" s="81"/>
      <c r="D9" s="82"/>
      <c r="E9" s="88" t="s">
        <v>60</v>
      </c>
      <c r="F9" s="66" t="s">
        <v>61</v>
      </c>
      <c r="G9" s="66" t="s">
        <v>62</v>
      </c>
      <c r="H9" s="66" t="s">
        <v>63</v>
      </c>
      <c r="I9" s="68" t="s">
        <v>66</v>
      </c>
      <c r="J9" s="68" t="s">
        <v>67</v>
      </c>
      <c r="K9" s="70" t="s">
        <v>70</v>
      </c>
      <c r="L9" s="66" t="s">
        <v>68</v>
      </c>
      <c r="M9" s="72" t="s">
        <v>69</v>
      </c>
      <c r="N9" s="66" t="s">
        <v>71</v>
      </c>
    </row>
    <row r="10" spans="1:14" ht="38.25" customHeight="1" thickBot="1">
      <c r="A10" s="79"/>
      <c r="B10" s="83"/>
      <c r="C10" s="84"/>
      <c r="D10" s="85"/>
      <c r="E10" s="89"/>
      <c r="F10" s="67"/>
      <c r="G10" s="67"/>
      <c r="H10" s="67"/>
      <c r="I10" s="69"/>
      <c r="J10" s="69"/>
      <c r="K10" s="71"/>
      <c r="L10" s="67"/>
      <c r="M10" s="73"/>
      <c r="N10" s="67"/>
    </row>
    <row r="11" spans="1:14" ht="25.5" customHeight="1">
      <c r="A11" s="22">
        <v>1</v>
      </c>
      <c r="B11" s="90" t="s">
        <v>3</v>
      </c>
      <c r="C11" s="90"/>
      <c r="D11" s="90"/>
      <c r="E11" s="23">
        <v>1168.95</v>
      </c>
      <c r="F11" s="23">
        <v>1168.95</v>
      </c>
      <c r="G11" s="23">
        <v>1168.95</v>
      </c>
      <c r="H11" s="24">
        <f>E11+F11+G11</f>
        <v>3506.8500000000004</v>
      </c>
      <c r="I11" s="25">
        <v>1168</v>
      </c>
      <c r="J11" s="25">
        <v>1160</v>
      </c>
      <c r="K11" s="18">
        <f>(E11-I11)+(F11-J11)</f>
        <v>9.900000000000091</v>
      </c>
      <c r="L11" s="21">
        <v>179.96</v>
      </c>
      <c r="M11" s="18">
        <f>G11+L11</f>
        <v>1348.91</v>
      </c>
      <c r="N11" s="18">
        <f>I11+J11+M11</f>
        <v>3676.91</v>
      </c>
    </row>
    <row r="12" spans="1:14" ht="25.5" customHeight="1">
      <c r="A12" s="13">
        <f aca="true" t="shared" si="0" ref="A12:A56">A11+1</f>
        <v>2</v>
      </c>
      <c r="B12" s="74" t="s">
        <v>4</v>
      </c>
      <c r="C12" s="74"/>
      <c r="D12" s="74"/>
      <c r="E12" s="6">
        <v>1899.54</v>
      </c>
      <c r="F12" s="6">
        <v>1899.54</v>
      </c>
      <c r="G12" s="6">
        <v>1899.54</v>
      </c>
      <c r="H12" s="14">
        <f aca="true" t="shared" si="1" ref="H12:H56">E12+F12+G12</f>
        <v>5698.62</v>
      </c>
      <c r="I12" s="15">
        <v>1884</v>
      </c>
      <c r="J12" s="15">
        <v>1884</v>
      </c>
      <c r="K12" s="16">
        <f aca="true" t="shared" si="2" ref="K12:K56">(E12-I12)+(F12-J12)</f>
        <v>31.079999999999927</v>
      </c>
      <c r="L12" s="19"/>
      <c r="M12" s="18">
        <f aca="true" t="shared" si="3" ref="M12:M57">G12+L12</f>
        <v>1899.54</v>
      </c>
      <c r="N12" s="16">
        <f aca="true" t="shared" si="4" ref="N12:N56">I12+J12+M12</f>
        <v>5667.54</v>
      </c>
    </row>
    <row r="13" spans="1:14" ht="25.5" customHeight="1">
      <c r="A13" s="13">
        <f t="shared" si="0"/>
        <v>3</v>
      </c>
      <c r="B13" s="74" t="s">
        <v>5</v>
      </c>
      <c r="C13" s="74"/>
      <c r="D13" s="74"/>
      <c r="E13" s="6">
        <v>1899.54</v>
      </c>
      <c r="F13" s="6">
        <v>1899.54</v>
      </c>
      <c r="G13" s="6">
        <v>1899.54</v>
      </c>
      <c r="H13" s="14">
        <f t="shared" si="1"/>
        <v>5698.62</v>
      </c>
      <c r="I13" s="15">
        <v>1897.8</v>
      </c>
      <c r="J13" s="15">
        <v>1872</v>
      </c>
      <c r="K13" s="16">
        <f t="shared" si="2"/>
        <v>29.279999999999973</v>
      </c>
      <c r="L13" s="19"/>
      <c r="M13" s="18">
        <f t="shared" si="3"/>
        <v>1899.54</v>
      </c>
      <c r="N13" s="16">
        <f t="shared" si="4"/>
        <v>5669.34</v>
      </c>
    </row>
    <row r="14" spans="1:14" ht="25.5" customHeight="1">
      <c r="A14" s="13">
        <f t="shared" si="0"/>
        <v>4</v>
      </c>
      <c r="B14" s="74" t="s">
        <v>6</v>
      </c>
      <c r="C14" s="74"/>
      <c r="D14" s="74"/>
      <c r="E14" s="6">
        <v>1168.95</v>
      </c>
      <c r="F14" s="6">
        <v>1168.95</v>
      </c>
      <c r="G14" s="6">
        <v>1168.95</v>
      </c>
      <c r="H14" s="14">
        <f t="shared" si="1"/>
        <v>3506.8500000000004</v>
      </c>
      <c r="I14" s="15">
        <v>1155</v>
      </c>
      <c r="J14" s="15">
        <v>1158</v>
      </c>
      <c r="K14" s="16">
        <f t="shared" si="2"/>
        <v>24.90000000000009</v>
      </c>
      <c r="L14" s="19"/>
      <c r="M14" s="18">
        <f t="shared" si="3"/>
        <v>1168.95</v>
      </c>
      <c r="N14" s="16">
        <f t="shared" si="4"/>
        <v>3481.95</v>
      </c>
    </row>
    <row r="15" spans="1:14" ht="25.5" customHeight="1">
      <c r="A15" s="13">
        <f t="shared" si="0"/>
        <v>5</v>
      </c>
      <c r="B15" s="74" t="s">
        <v>7</v>
      </c>
      <c r="C15" s="74"/>
      <c r="D15" s="74"/>
      <c r="E15" s="6">
        <v>1168.95</v>
      </c>
      <c r="F15" s="6">
        <v>1168.95</v>
      </c>
      <c r="G15" s="6">
        <v>1168.95</v>
      </c>
      <c r="H15" s="14">
        <f t="shared" si="1"/>
        <v>3506.8500000000004</v>
      </c>
      <c r="I15" s="15">
        <v>1026</v>
      </c>
      <c r="J15" s="15">
        <v>1162</v>
      </c>
      <c r="K15" s="16">
        <f t="shared" si="2"/>
        <v>149.9000000000001</v>
      </c>
      <c r="L15" s="19"/>
      <c r="M15" s="18">
        <f t="shared" si="3"/>
        <v>1168.95</v>
      </c>
      <c r="N15" s="16">
        <f t="shared" si="4"/>
        <v>3356.95</v>
      </c>
    </row>
    <row r="16" spans="1:14" ht="25.5" customHeight="1">
      <c r="A16" s="13">
        <f t="shared" si="0"/>
        <v>6</v>
      </c>
      <c r="B16" s="74" t="s">
        <v>8</v>
      </c>
      <c r="C16" s="74"/>
      <c r="D16" s="74"/>
      <c r="E16" s="6">
        <v>1168.95</v>
      </c>
      <c r="F16" s="6">
        <v>1168.95</v>
      </c>
      <c r="G16" s="6">
        <v>1168.95</v>
      </c>
      <c r="H16" s="14">
        <f t="shared" si="1"/>
        <v>3506.8500000000004</v>
      </c>
      <c r="I16" s="15">
        <v>1149</v>
      </c>
      <c r="J16" s="15">
        <v>1159</v>
      </c>
      <c r="K16" s="16">
        <f t="shared" si="2"/>
        <v>29.90000000000009</v>
      </c>
      <c r="L16" s="19"/>
      <c r="M16" s="18">
        <f t="shared" si="3"/>
        <v>1168.95</v>
      </c>
      <c r="N16" s="16">
        <f t="shared" si="4"/>
        <v>3476.95</v>
      </c>
    </row>
    <row r="17" spans="1:14" ht="25.5" customHeight="1">
      <c r="A17" s="13">
        <f t="shared" si="0"/>
        <v>7</v>
      </c>
      <c r="B17" s="74" t="s">
        <v>9</v>
      </c>
      <c r="C17" s="74"/>
      <c r="D17" s="74"/>
      <c r="E17" s="6">
        <v>1168.95</v>
      </c>
      <c r="F17" s="6">
        <v>1168.95</v>
      </c>
      <c r="G17" s="6">
        <v>1168.95</v>
      </c>
      <c r="H17" s="14">
        <f t="shared" si="1"/>
        <v>3506.8500000000004</v>
      </c>
      <c r="I17" s="15">
        <v>1130.5</v>
      </c>
      <c r="J17" s="15">
        <v>1149</v>
      </c>
      <c r="K17" s="16">
        <f t="shared" si="2"/>
        <v>58.40000000000009</v>
      </c>
      <c r="L17" s="19"/>
      <c r="M17" s="18">
        <f t="shared" si="3"/>
        <v>1168.95</v>
      </c>
      <c r="N17" s="16">
        <f t="shared" si="4"/>
        <v>3448.45</v>
      </c>
    </row>
    <row r="18" spans="1:14" ht="47.25" customHeight="1">
      <c r="A18" s="13">
        <f t="shared" si="0"/>
        <v>8</v>
      </c>
      <c r="B18" s="74" t="s">
        <v>65</v>
      </c>
      <c r="C18" s="74"/>
      <c r="D18" s="74"/>
      <c r="E18" s="6">
        <v>1168.95</v>
      </c>
      <c r="F18" s="6">
        <v>1168.95</v>
      </c>
      <c r="G18" s="6">
        <v>1168.95</v>
      </c>
      <c r="H18" s="14">
        <f t="shared" si="1"/>
        <v>3506.8500000000004</v>
      </c>
      <c r="I18" s="15">
        <v>1130.5</v>
      </c>
      <c r="J18" s="15">
        <v>1149</v>
      </c>
      <c r="K18" s="16">
        <f t="shared" si="2"/>
        <v>58.40000000000009</v>
      </c>
      <c r="L18" s="19"/>
      <c r="M18" s="18">
        <f t="shared" si="3"/>
        <v>1168.95</v>
      </c>
      <c r="N18" s="16">
        <f t="shared" si="4"/>
        <v>3448.45</v>
      </c>
    </row>
    <row r="19" spans="1:14" ht="25.5" customHeight="1">
      <c r="A19" s="13">
        <f t="shared" si="0"/>
        <v>9</v>
      </c>
      <c r="B19" s="74" t="s">
        <v>10</v>
      </c>
      <c r="C19" s="74"/>
      <c r="D19" s="74"/>
      <c r="E19" s="6">
        <v>1168.95</v>
      </c>
      <c r="F19" s="6">
        <v>1168.95</v>
      </c>
      <c r="G19" s="6">
        <v>1168.95</v>
      </c>
      <c r="H19" s="14">
        <f t="shared" si="1"/>
        <v>3506.8500000000004</v>
      </c>
      <c r="I19" s="15">
        <v>1159</v>
      </c>
      <c r="J19" s="15">
        <v>1165</v>
      </c>
      <c r="K19" s="16">
        <f t="shared" si="2"/>
        <v>13.900000000000091</v>
      </c>
      <c r="L19" s="21">
        <v>179.96</v>
      </c>
      <c r="M19" s="18">
        <f t="shared" si="3"/>
        <v>1348.91</v>
      </c>
      <c r="N19" s="16">
        <f t="shared" si="4"/>
        <v>3672.91</v>
      </c>
    </row>
    <row r="20" spans="1:14" ht="25.5" customHeight="1">
      <c r="A20" s="13">
        <f t="shared" si="0"/>
        <v>10</v>
      </c>
      <c r="B20" s="74" t="s">
        <v>11</v>
      </c>
      <c r="C20" s="74"/>
      <c r="D20" s="74"/>
      <c r="E20" s="6">
        <v>1168.95</v>
      </c>
      <c r="F20" s="6">
        <v>1168.95</v>
      </c>
      <c r="G20" s="6">
        <v>1168.95</v>
      </c>
      <c r="H20" s="14">
        <f t="shared" si="1"/>
        <v>3506.8500000000004</v>
      </c>
      <c r="I20" s="15">
        <v>1161</v>
      </c>
      <c r="J20" s="15">
        <v>1156</v>
      </c>
      <c r="K20" s="16">
        <f t="shared" si="2"/>
        <v>20.90000000000009</v>
      </c>
      <c r="L20" s="19"/>
      <c r="M20" s="18">
        <f t="shared" si="3"/>
        <v>1168.95</v>
      </c>
      <c r="N20" s="16">
        <f t="shared" si="4"/>
        <v>3485.95</v>
      </c>
    </row>
    <row r="21" spans="1:14" ht="25.5" customHeight="1">
      <c r="A21" s="13">
        <f t="shared" si="0"/>
        <v>11</v>
      </c>
      <c r="B21" s="74" t="s">
        <v>12</v>
      </c>
      <c r="C21" s="74"/>
      <c r="D21" s="74"/>
      <c r="E21" s="6">
        <v>1168.95</v>
      </c>
      <c r="F21" s="6">
        <v>1168.95</v>
      </c>
      <c r="G21" s="6">
        <v>1168.95</v>
      </c>
      <c r="H21" s="14">
        <f t="shared" si="1"/>
        <v>3506.8500000000004</v>
      </c>
      <c r="I21" s="15">
        <v>1165</v>
      </c>
      <c r="J21" s="15">
        <v>1151</v>
      </c>
      <c r="K21" s="16">
        <f t="shared" si="2"/>
        <v>21.90000000000009</v>
      </c>
      <c r="L21" s="19"/>
      <c r="M21" s="18">
        <f t="shared" si="3"/>
        <v>1168.95</v>
      </c>
      <c r="N21" s="16">
        <f t="shared" si="4"/>
        <v>3484.95</v>
      </c>
    </row>
    <row r="22" spans="1:14" ht="25.5" customHeight="1">
      <c r="A22" s="13">
        <f t="shared" si="0"/>
        <v>12</v>
      </c>
      <c r="B22" s="74" t="s">
        <v>13</v>
      </c>
      <c r="C22" s="74"/>
      <c r="D22" s="74"/>
      <c r="E22" s="6">
        <v>1168.95</v>
      </c>
      <c r="F22" s="6">
        <v>1168.95</v>
      </c>
      <c r="G22" s="6">
        <v>1168.95</v>
      </c>
      <c r="H22" s="14">
        <f t="shared" si="1"/>
        <v>3506.8500000000004</v>
      </c>
      <c r="I22" s="15">
        <v>1158</v>
      </c>
      <c r="J22" s="15">
        <v>1158</v>
      </c>
      <c r="K22" s="16">
        <f t="shared" si="2"/>
        <v>21.90000000000009</v>
      </c>
      <c r="L22" s="19"/>
      <c r="M22" s="18">
        <f t="shared" si="3"/>
        <v>1168.95</v>
      </c>
      <c r="N22" s="16">
        <f t="shared" si="4"/>
        <v>3484.95</v>
      </c>
    </row>
    <row r="23" spans="1:15" ht="25.5" customHeight="1">
      <c r="A23" s="13">
        <f t="shared" si="0"/>
        <v>13</v>
      </c>
      <c r="B23" s="74" t="s">
        <v>14</v>
      </c>
      <c r="C23" s="74"/>
      <c r="D23" s="74"/>
      <c r="E23" s="6">
        <v>1899.54</v>
      </c>
      <c r="F23" s="6">
        <v>1899.54</v>
      </c>
      <c r="G23" s="6">
        <v>1899.54</v>
      </c>
      <c r="H23" s="14">
        <f t="shared" si="1"/>
        <v>5698.62</v>
      </c>
      <c r="I23" s="15">
        <v>1885</v>
      </c>
      <c r="J23" s="15">
        <v>1897</v>
      </c>
      <c r="K23" s="16">
        <f t="shared" si="2"/>
        <v>17.079999999999927</v>
      </c>
      <c r="L23" s="19">
        <v>292.43</v>
      </c>
      <c r="M23" s="18">
        <f t="shared" si="3"/>
        <v>2191.97</v>
      </c>
      <c r="N23" s="16">
        <f t="shared" si="4"/>
        <v>5973.969999999999</v>
      </c>
      <c r="O23">
        <v>1</v>
      </c>
    </row>
    <row r="24" spans="1:15" ht="25.5" customHeight="1">
      <c r="A24" s="13">
        <f t="shared" si="0"/>
        <v>14</v>
      </c>
      <c r="B24" s="74" t="s">
        <v>15</v>
      </c>
      <c r="C24" s="74"/>
      <c r="D24" s="74"/>
      <c r="E24" s="6">
        <v>1899.54</v>
      </c>
      <c r="F24" s="6">
        <v>1899.54</v>
      </c>
      <c r="G24" s="6">
        <v>1899.54</v>
      </c>
      <c r="H24" s="14">
        <f t="shared" si="1"/>
        <v>5698.62</v>
      </c>
      <c r="I24" s="15">
        <v>1897</v>
      </c>
      <c r="J24" s="15">
        <v>1894</v>
      </c>
      <c r="K24" s="16">
        <f t="shared" si="2"/>
        <v>8.079999999999927</v>
      </c>
      <c r="L24" s="19">
        <v>292.43</v>
      </c>
      <c r="M24" s="18">
        <f t="shared" si="3"/>
        <v>2191.97</v>
      </c>
      <c r="N24" s="16">
        <f t="shared" si="4"/>
        <v>5982.969999999999</v>
      </c>
      <c r="O24">
        <v>2</v>
      </c>
    </row>
    <row r="25" spans="1:14" ht="25.5" customHeight="1">
      <c r="A25" s="13">
        <f t="shared" si="0"/>
        <v>15</v>
      </c>
      <c r="B25" s="74" t="s">
        <v>16</v>
      </c>
      <c r="C25" s="74"/>
      <c r="D25" s="74"/>
      <c r="E25" s="6">
        <v>1168.95</v>
      </c>
      <c r="F25" s="6">
        <v>1168.95</v>
      </c>
      <c r="G25" s="6">
        <v>1168.95</v>
      </c>
      <c r="H25" s="14">
        <f t="shared" si="1"/>
        <v>3506.8500000000004</v>
      </c>
      <c r="I25" s="15">
        <v>1167</v>
      </c>
      <c r="J25" s="15">
        <v>1155</v>
      </c>
      <c r="K25" s="16">
        <f t="shared" si="2"/>
        <v>15.900000000000091</v>
      </c>
      <c r="L25" s="21">
        <v>179.96</v>
      </c>
      <c r="M25" s="18">
        <f t="shared" si="3"/>
        <v>1348.91</v>
      </c>
      <c r="N25" s="16">
        <f t="shared" si="4"/>
        <v>3670.91</v>
      </c>
    </row>
    <row r="26" spans="1:14" ht="25.5" customHeight="1">
      <c r="A26" s="13">
        <f t="shared" si="0"/>
        <v>16</v>
      </c>
      <c r="B26" s="74" t="s">
        <v>17</v>
      </c>
      <c r="C26" s="74"/>
      <c r="D26" s="74"/>
      <c r="E26" s="6">
        <v>1168.95</v>
      </c>
      <c r="F26" s="6">
        <v>1168.95</v>
      </c>
      <c r="G26" s="6">
        <v>1168.95</v>
      </c>
      <c r="H26" s="14">
        <f t="shared" si="1"/>
        <v>3506.8500000000004</v>
      </c>
      <c r="I26" s="15">
        <v>1163</v>
      </c>
      <c r="J26" s="15">
        <v>1159</v>
      </c>
      <c r="K26" s="16">
        <f t="shared" si="2"/>
        <v>15.900000000000091</v>
      </c>
      <c r="L26" s="21">
        <v>179.96</v>
      </c>
      <c r="M26" s="18">
        <f t="shared" si="3"/>
        <v>1348.91</v>
      </c>
      <c r="N26" s="16">
        <f t="shared" si="4"/>
        <v>3670.91</v>
      </c>
    </row>
    <row r="27" spans="1:14" ht="25.5" customHeight="1">
      <c r="A27" s="13">
        <f t="shared" si="0"/>
        <v>17</v>
      </c>
      <c r="B27" s="74" t="s">
        <v>18</v>
      </c>
      <c r="C27" s="74"/>
      <c r="D27" s="74"/>
      <c r="E27" s="6">
        <v>1168.95</v>
      </c>
      <c r="F27" s="6">
        <v>1168.95</v>
      </c>
      <c r="G27" s="6">
        <v>1168.95</v>
      </c>
      <c r="H27" s="14">
        <f t="shared" si="1"/>
        <v>3506.8500000000004</v>
      </c>
      <c r="I27" s="15">
        <v>1153</v>
      </c>
      <c r="J27" s="15">
        <v>1150</v>
      </c>
      <c r="K27" s="16">
        <f t="shared" si="2"/>
        <v>34.90000000000009</v>
      </c>
      <c r="L27" s="19"/>
      <c r="M27" s="18">
        <f t="shared" si="3"/>
        <v>1168.95</v>
      </c>
      <c r="N27" s="16">
        <f t="shared" si="4"/>
        <v>3471.95</v>
      </c>
    </row>
    <row r="28" spans="1:14" ht="25.5" customHeight="1">
      <c r="A28" s="13">
        <f t="shared" si="0"/>
        <v>18</v>
      </c>
      <c r="B28" s="74" t="s">
        <v>19</v>
      </c>
      <c r="C28" s="74"/>
      <c r="D28" s="74"/>
      <c r="E28" s="6">
        <v>1168.95</v>
      </c>
      <c r="F28" s="6">
        <v>1168.95</v>
      </c>
      <c r="G28" s="6">
        <v>1168.95</v>
      </c>
      <c r="H28" s="14">
        <f t="shared" si="1"/>
        <v>3506.8500000000004</v>
      </c>
      <c r="I28" s="15">
        <v>1167</v>
      </c>
      <c r="J28" s="15">
        <v>1168</v>
      </c>
      <c r="K28" s="16">
        <f t="shared" si="2"/>
        <v>2.900000000000091</v>
      </c>
      <c r="L28" s="21">
        <v>179.96</v>
      </c>
      <c r="M28" s="18">
        <f t="shared" si="3"/>
        <v>1348.91</v>
      </c>
      <c r="N28" s="16">
        <f t="shared" si="4"/>
        <v>3683.91</v>
      </c>
    </row>
    <row r="29" spans="1:14" ht="25.5" customHeight="1">
      <c r="A29" s="13">
        <f t="shared" si="0"/>
        <v>19</v>
      </c>
      <c r="B29" s="74" t="s">
        <v>20</v>
      </c>
      <c r="C29" s="74"/>
      <c r="D29" s="74"/>
      <c r="E29" s="6">
        <v>1168.95</v>
      </c>
      <c r="F29" s="6">
        <v>1168.95</v>
      </c>
      <c r="G29" s="6">
        <v>1168.95</v>
      </c>
      <c r="H29" s="14">
        <f t="shared" si="1"/>
        <v>3506.8500000000004</v>
      </c>
      <c r="I29" s="15">
        <v>1154</v>
      </c>
      <c r="J29" s="15">
        <v>1161</v>
      </c>
      <c r="K29" s="16">
        <f t="shared" si="2"/>
        <v>22.90000000000009</v>
      </c>
      <c r="L29" s="19"/>
      <c r="M29" s="18">
        <f t="shared" si="3"/>
        <v>1168.95</v>
      </c>
      <c r="N29" s="16">
        <f t="shared" si="4"/>
        <v>3483.95</v>
      </c>
    </row>
    <row r="30" spans="1:14" ht="25.5" customHeight="1">
      <c r="A30" s="13">
        <f t="shared" si="0"/>
        <v>20</v>
      </c>
      <c r="B30" s="74" t="s">
        <v>21</v>
      </c>
      <c r="C30" s="74"/>
      <c r="D30" s="74"/>
      <c r="E30" s="6">
        <v>1168.95</v>
      </c>
      <c r="F30" s="6">
        <v>1168.95</v>
      </c>
      <c r="G30" s="6">
        <v>1168.95</v>
      </c>
      <c r="H30" s="14">
        <f t="shared" si="1"/>
        <v>3506.8500000000004</v>
      </c>
      <c r="I30" s="15">
        <v>1163</v>
      </c>
      <c r="J30" s="15">
        <v>1128</v>
      </c>
      <c r="K30" s="16">
        <f t="shared" si="2"/>
        <v>46.90000000000009</v>
      </c>
      <c r="L30" s="19"/>
      <c r="M30" s="18">
        <f t="shared" si="3"/>
        <v>1168.95</v>
      </c>
      <c r="N30" s="16">
        <f t="shared" si="4"/>
        <v>3459.95</v>
      </c>
    </row>
    <row r="31" spans="1:14" ht="25.5" customHeight="1">
      <c r="A31" s="13">
        <f t="shared" si="0"/>
        <v>21</v>
      </c>
      <c r="B31" s="74" t="s">
        <v>22</v>
      </c>
      <c r="C31" s="74"/>
      <c r="D31" s="74"/>
      <c r="E31" s="6">
        <v>1168.95</v>
      </c>
      <c r="F31" s="6">
        <v>1168.95</v>
      </c>
      <c r="G31" s="6">
        <v>1168.95</v>
      </c>
      <c r="H31" s="14">
        <f t="shared" si="1"/>
        <v>3506.8500000000004</v>
      </c>
      <c r="I31" s="15">
        <v>1142</v>
      </c>
      <c r="J31" s="15">
        <v>1158</v>
      </c>
      <c r="K31" s="16">
        <f t="shared" si="2"/>
        <v>37.90000000000009</v>
      </c>
      <c r="L31" s="19"/>
      <c r="M31" s="18">
        <f t="shared" si="3"/>
        <v>1168.95</v>
      </c>
      <c r="N31" s="16">
        <f t="shared" si="4"/>
        <v>3468.95</v>
      </c>
    </row>
    <row r="32" spans="1:14" ht="37.5" customHeight="1">
      <c r="A32" s="13">
        <f t="shared" si="0"/>
        <v>22</v>
      </c>
      <c r="B32" s="74" t="s">
        <v>38</v>
      </c>
      <c r="C32" s="74"/>
      <c r="D32" s="74"/>
      <c r="E32" s="6">
        <v>1899.54</v>
      </c>
      <c r="F32" s="6">
        <v>1899.54</v>
      </c>
      <c r="G32" s="6">
        <v>1899.54</v>
      </c>
      <c r="H32" s="14">
        <f t="shared" si="1"/>
        <v>5698.62</v>
      </c>
      <c r="I32" s="15">
        <v>1496.05</v>
      </c>
      <c r="J32" s="15">
        <v>1881.05</v>
      </c>
      <c r="K32" s="16">
        <f t="shared" si="2"/>
        <v>421.98</v>
      </c>
      <c r="L32" s="19"/>
      <c r="M32" s="18">
        <f t="shared" si="3"/>
        <v>1899.54</v>
      </c>
      <c r="N32" s="16">
        <f t="shared" si="4"/>
        <v>5276.639999999999</v>
      </c>
    </row>
    <row r="33" spans="1:14" ht="44.25" customHeight="1">
      <c r="A33" s="13">
        <f t="shared" si="0"/>
        <v>23</v>
      </c>
      <c r="B33" s="74" t="s">
        <v>39</v>
      </c>
      <c r="C33" s="74"/>
      <c r="D33" s="74"/>
      <c r="E33" s="6">
        <v>1168.95</v>
      </c>
      <c r="F33" s="6">
        <v>1168.95</v>
      </c>
      <c r="G33" s="6">
        <v>1168.95</v>
      </c>
      <c r="H33" s="14">
        <f t="shared" si="1"/>
        <v>3506.8500000000004</v>
      </c>
      <c r="I33" s="15">
        <v>1168.95</v>
      </c>
      <c r="J33" s="15">
        <v>1168.95</v>
      </c>
      <c r="K33" s="16">
        <f t="shared" si="2"/>
        <v>0</v>
      </c>
      <c r="L33" s="19"/>
      <c r="M33" s="18">
        <f t="shared" si="3"/>
        <v>1168.95</v>
      </c>
      <c r="N33" s="16">
        <f t="shared" si="4"/>
        <v>3506.8500000000004</v>
      </c>
    </row>
    <row r="34" spans="1:14" ht="25.5" customHeight="1">
      <c r="A34" s="13">
        <f t="shared" si="0"/>
        <v>24</v>
      </c>
      <c r="B34" s="74" t="s">
        <v>40</v>
      </c>
      <c r="C34" s="74"/>
      <c r="D34" s="74"/>
      <c r="E34" s="6">
        <v>1168.95</v>
      </c>
      <c r="F34" s="6">
        <v>1168.95</v>
      </c>
      <c r="G34" s="6">
        <v>1168.95</v>
      </c>
      <c r="H34" s="14">
        <f t="shared" si="1"/>
        <v>3506.8500000000004</v>
      </c>
      <c r="I34" s="15">
        <v>1168.95</v>
      </c>
      <c r="J34" s="15">
        <v>1159.96</v>
      </c>
      <c r="K34" s="16">
        <f t="shared" si="2"/>
        <v>8.990000000000009</v>
      </c>
      <c r="L34" s="21">
        <v>179.96</v>
      </c>
      <c r="M34" s="18">
        <f t="shared" si="3"/>
        <v>1348.91</v>
      </c>
      <c r="N34" s="16">
        <f t="shared" si="4"/>
        <v>3677.8199999999997</v>
      </c>
    </row>
    <row r="35" spans="1:15" ht="25.5" customHeight="1">
      <c r="A35" s="13">
        <f t="shared" si="0"/>
        <v>25</v>
      </c>
      <c r="B35" s="74" t="s">
        <v>41</v>
      </c>
      <c r="C35" s="74"/>
      <c r="D35" s="74"/>
      <c r="E35" s="6">
        <v>1899.54</v>
      </c>
      <c r="F35" s="6">
        <v>1899.54</v>
      </c>
      <c r="G35" s="6">
        <v>1899.54</v>
      </c>
      <c r="H35" s="14">
        <f t="shared" si="1"/>
        <v>5698.62</v>
      </c>
      <c r="I35" s="15">
        <v>1893.05</v>
      </c>
      <c r="J35" s="15">
        <v>1886.04</v>
      </c>
      <c r="K35" s="16">
        <f t="shared" si="2"/>
        <v>19.99000000000001</v>
      </c>
      <c r="L35" s="19">
        <v>292.43</v>
      </c>
      <c r="M35" s="18">
        <f t="shared" si="3"/>
        <v>2191.97</v>
      </c>
      <c r="N35" s="16">
        <f t="shared" si="4"/>
        <v>5971.0599999999995</v>
      </c>
      <c r="O35">
        <v>3</v>
      </c>
    </row>
    <row r="36" spans="1:15" ht="35.25" customHeight="1">
      <c r="A36" s="13">
        <f t="shared" si="0"/>
        <v>26</v>
      </c>
      <c r="B36" s="74" t="s">
        <v>23</v>
      </c>
      <c r="C36" s="74"/>
      <c r="D36" s="74"/>
      <c r="E36" s="6">
        <v>1899.54</v>
      </c>
      <c r="F36" s="6">
        <v>1899.54</v>
      </c>
      <c r="G36" s="6">
        <v>1899.54</v>
      </c>
      <c r="H36" s="14">
        <f t="shared" si="1"/>
        <v>5698.62</v>
      </c>
      <c r="I36" s="15">
        <v>1896</v>
      </c>
      <c r="J36" s="15">
        <v>1898</v>
      </c>
      <c r="K36" s="16">
        <f t="shared" si="2"/>
        <v>5.079999999999927</v>
      </c>
      <c r="L36" s="19">
        <v>292.43</v>
      </c>
      <c r="M36" s="18">
        <f t="shared" si="3"/>
        <v>2191.97</v>
      </c>
      <c r="N36" s="16">
        <f t="shared" si="4"/>
        <v>5985.969999999999</v>
      </c>
      <c r="O36">
        <v>4</v>
      </c>
    </row>
    <row r="37" spans="1:14" s="8" customFormat="1" ht="25.5" customHeight="1">
      <c r="A37" s="17">
        <f t="shared" si="0"/>
        <v>27</v>
      </c>
      <c r="B37" s="75" t="s">
        <v>24</v>
      </c>
      <c r="C37" s="75"/>
      <c r="D37" s="75"/>
      <c r="E37" s="6">
        <v>1168.95</v>
      </c>
      <c r="F37" s="6">
        <v>1168.95</v>
      </c>
      <c r="G37" s="6">
        <v>1168.95</v>
      </c>
      <c r="H37" s="14">
        <f t="shared" si="1"/>
        <v>3506.8500000000004</v>
      </c>
      <c r="I37" s="15">
        <v>609</v>
      </c>
      <c r="J37" s="15">
        <v>1020</v>
      </c>
      <c r="K37" s="16">
        <f t="shared" si="2"/>
        <v>708.9000000000001</v>
      </c>
      <c r="L37" s="20"/>
      <c r="M37" s="18">
        <f t="shared" si="3"/>
        <v>1168.95</v>
      </c>
      <c r="N37" s="16">
        <f t="shared" si="4"/>
        <v>2797.95</v>
      </c>
    </row>
    <row r="38" spans="1:14" s="8" customFormat="1" ht="25.5" customHeight="1">
      <c r="A38" s="17">
        <f t="shared" si="0"/>
        <v>28</v>
      </c>
      <c r="B38" s="75" t="s">
        <v>25</v>
      </c>
      <c r="C38" s="75"/>
      <c r="D38" s="75"/>
      <c r="E38" s="6">
        <v>1168.95</v>
      </c>
      <c r="F38" s="6">
        <v>1168.95</v>
      </c>
      <c r="G38" s="6">
        <v>1168.95</v>
      </c>
      <c r="H38" s="14">
        <f t="shared" si="1"/>
        <v>3506.8500000000004</v>
      </c>
      <c r="I38" s="15">
        <v>0</v>
      </c>
      <c r="J38" s="15">
        <v>589.8</v>
      </c>
      <c r="K38" s="16">
        <f t="shared" si="2"/>
        <v>1748.1000000000001</v>
      </c>
      <c r="L38" s="20"/>
      <c r="M38" s="18">
        <f t="shared" si="3"/>
        <v>1168.95</v>
      </c>
      <c r="N38" s="16">
        <f t="shared" si="4"/>
        <v>1758.75</v>
      </c>
    </row>
    <row r="39" spans="1:14" s="8" customFormat="1" ht="36.75" customHeight="1">
      <c r="A39" s="17">
        <f t="shared" si="0"/>
        <v>29</v>
      </c>
      <c r="B39" s="75" t="s">
        <v>42</v>
      </c>
      <c r="C39" s="75"/>
      <c r="D39" s="75"/>
      <c r="E39" s="6">
        <v>1168.95</v>
      </c>
      <c r="F39" s="6">
        <v>1168.95</v>
      </c>
      <c r="G39" s="6">
        <v>1168.95</v>
      </c>
      <c r="H39" s="14">
        <f t="shared" si="1"/>
        <v>3506.8500000000004</v>
      </c>
      <c r="I39" s="15">
        <v>1167</v>
      </c>
      <c r="J39" s="15">
        <v>1129</v>
      </c>
      <c r="K39" s="16">
        <f t="shared" si="2"/>
        <v>41.90000000000009</v>
      </c>
      <c r="L39" s="20"/>
      <c r="M39" s="18">
        <f t="shared" si="3"/>
        <v>1168.95</v>
      </c>
      <c r="N39" s="16">
        <f t="shared" si="4"/>
        <v>3464.95</v>
      </c>
    </row>
    <row r="40" spans="1:14" ht="25.5" customHeight="1">
      <c r="A40" s="17">
        <f t="shared" si="0"/>
        <v>30</v>
      </c>
      <c r="B40" s="74" t="s">
        <v>26</v>
      </c>
      <c r="C40" s="74"/>
      <c r="D40" s="74"/>
      <c r="E40" s="6">
        <v>1461.19</v>
      </c>
      <c r="F40" s="6">
        <v>1461.19</v>
      </c>
      <c r="G40" s="6">
        <v>1461.19</v>
      </c>
      <c r="H40" s="14">
        <f t="shared" si="1"/>
        <v>4383.57</v>
      </c>
      <c r="I40" s="15">
        <v>1461</v>
      </c>
      <c r="J40" s="15">
        <v>1456</v>
      </c>
      <c r="K40" s="16">
        <f t="shared" si="2"/>
        <v>5.380000000000109</v>
      </c>
      <c r="L40" s="19">
        <v>224.95</v>
      </c>
      <c r="M40" s="18">
        <f t="shared" si="3"/>
        <v>1686.14</v>
      </c>
      <c r="N40" s="16">
        <f t="shared" si="4"/>
        <v>4603.14</v>
      </c>
    </row>
    <row r="41" spans="1:14" ht="25.5" customHeight="1">
      <c r="A41" s="13">
        <f t="shared" si="0"/>
        <v>31</v>
      </c>
      <c r="B41" s="74" t="s">
        <v>27</v>
      </c>
      <c r="C41" s="74"/>
      <c r="D41" s="74"/>
      <c r="E41" s="6">
        <v>1461.19</v>
      </c>
      <c r="F41" s="6">
        <v>1461.19</v>
      </c>
      <c r="G41" s="6">
        <v>1461.19</v>
      </c>
      <c r="H41" s="14">
        <f t="shared" si="1"/>
        <v>4383.57</v>
      </c>
      <c r="I41" s="15">
        <v>1448</v>
      </c>
      <c r="J41" s="15">
        <v>1452</v>
      </c>
      <c r="K41" s="16">
        <f t="shared" si="2"/>
        <v>22.38000000000011</v>
      </c>
      <c r="L41" s="19"/>
      <c r="M41" s="18">
        <f t="shared" si="3"/>
        <v>1461.19</v>
      </c>
      <c r="N41" s="16">
        <f t="shared" si="4"/>
        <v>4361.1900000000005</v>
      </c>
    </row>
    <row r="42" spans="1:14" ht="25.5" customHeight="1">
      <c r="A42" s="13">
        <f t="shared" si="0"/>
        <v>32</v>
      </c>
      <c r="B42" s="74" t="s">
        <v>28</v>
      </c>
      <c r="C42" s="74"/>
      <c r="D42" s="74"/>
      <c r="E42" s="6">
        <v>1461.19</v>
      </c>
      <c r="F42" s="6">
        <v>1461.19</v>
      </c>
      <c r="G42" s="6">
        <v>1461.19</v>
      </c>
      <c r="H42" s="14">
        <f t="shared" si="1"/>
        <v>4383.57</v>
      </c>
      <c r="I42" s="15">
        <v>1460</v>
      </c>
      <c r="J42" s="15">
        <v>1458</v>
      </c>
      <c r="K42" s="16">
        <f t="shared" si="2"/>
        <v>4.380000000000109</v>
      </c>
      <c r="L42" s="19">
        <v>224.95</v>
      </c>
      <c r="M42" s="18">
        <f t="shared" si="3"/>
        <v>1686.14</v>
      </c>
      <c r="N42" s="16">
        <f t="shared" si="4"/>
        <v>4604.14</v>
      </c>
    </row>
    <row r="43" spans="1:14" ht="25.5" customHeight="1">
      <c r="A43" s="13">
        <f t="shared" si="0"/>
        <v>33</v>
      </c>
      <c r="B43" s="74" t="s">
        <v>29</v>
      </c>
      <c r="C43" s="74"/>
      <c r="D43" s="74"/>
      <c r="E43" s="6">
        <v>1461.19</v>
      </c>
      <c r="F43" s="6">
        <v>1461.19</v>
      </c>
      <c r="G43" s="6">
        <v>1461.19</v>
      </c>
      <c r="H43" s="14">
        <f t="shared" si="1"/>
        <v>4383.57</v>
      </c>
      <c r="I43" s="15">
        <v>1457</v>
      </c>
      <c r="J43" s="15">
        <v>1401</v>
      </c>
      <c r="K43" s="16">
        <f t="shared" si="2"/>
        <v>64.38000000000011</v>
      </c>
      <c r="L43" s="19"/>
      <c r="M43" s="18">
        <f t="shared" si="3"/>
        <v>1461.19</v>
      </c>
      <c r="N43" s="16">
        <f t="shared" si="4"/>
        <v>4319.1900000000005</v>
      </c>
    </row>
    <row r="44" spans="1:14" ht="25.5" customHeight="1">
      <c r="A44" s="13">
        <f t="shared" si="0"/>
        <v>34</v>
      </c>
      <c r="B44" s="74" t="s">
        <v>30</v>
      </c>
      <c r="C44" s="74"/>
      <c r="D44" s="74"/>
      <c r="E44" s="6">
        <v>1461.19</v>
      </c>
      <c r="F44" s="6">
        <v>1461.19</v>
      </c>
      <c r="G44" s="6">
        <v>1461.19</v>
      </c>
      <c r="H44" s="14">
        <f t="shared" si="1"/>
        <v>4383.57</v>
      </c>
      <c r="I44" s="15">
        <v>1459</v>
      </c>
      <c r="J44" s="15">
        <v>1446</v>
      </c>
      <c r="K44" s="16">
        <f t="shared" si="2"/>
        <v>17.38000000000011</v>
      </c>
      <c r="L44" s="19">
        <v>224.95</v>
      </c>
      <c r="M44" s="18">
        <f t="shared" si="3"/>
        <v>1686.14</v>
      </c>
      <c r="N44" s="16">
        <f t="shared" si="4"/>
        <v>4591.14</v>
      </c>
    </row>
    <row r="45" spans="1:14" ht="25.5" customHeight="1">
      <c r="A45" s="13">
        <f t="shared" si="0"/>
        <v>35</v>
      </c>
      <c r="B45" s="74" t="s">
        <v>31</v>
      </c>
      <c r="C45" s="74"/>
      <c r="D45" s="74"/>
      <c r="E45" s="6">
        <v>1461.19</v>
      </c>
      <c r="F45" s="6">
        <v>1461.19</v>
      </c>
      <c r="G45" s="6">
        <v>1461.19</v>
      </c>
      <c r="H45" s="14">
        <f t="shared" si="1"/>
        <v>4383.57</v>
      </c>
      <c r="I45" s="15">
        <v>1460</v>
      </c>
      <c r="J45" s="15">
        <v>1448</v>
      </c>
      <c r="K45" s="16">
        <f t="shared" si="2"/>
        <v>14.38000000000011</v>
      </c>
      <c r="L45" s="19">
        <v>224.95</v>
      </c>
      <c r="M45" s="18">
        <f t="shared" si="3"/>
        <v>1686.14</v>
      </c>
      <c r="N45" s="16">
        <f t="shared" si="4"/>
        <v>4594.14</v>
      </c>
    </row>
    <row r="46" spans="1:14" ht="25.5" customHeight="1">
      <c r="A46" s="13">
        <f t="shared" si="0"/>
        <v>36</v>
      </c>
      <c r="B46" s="74" t="s">
        <v>32</v>
      </c>
      <c r="C46" s="74"/>
      <c r="D46" s="74"/>
      <c r="E46" s="6">
        <v>1461.19</v>
      </c>
      <c r="F46" s="6">
        <v>1461.19</v>
      </c>
      <c r="G46" s="6">
        <v>1461.19</v>
      </c>
      <c r="H46" s="14">
        <f t="shared" si="1"/>
        <v>4383.57</v>
      </c>
      <c r="I46" s="15">
        <v>1452</v>
      </c>
      <c r="J46" s="15">
        <v>1455</v>
      </c>
      <c r="K46" s="16">
        <f t="shared" si="2"/>
        <v>15.38000000000011</v>
      </c>
      <c r="L46" s="19">
        <v>224.95</v>
      </c>
      <c r="M46" s="18">
        <f t="shared" si="3"/>
        <v>1686.14</v>
      </c>
      <c r="N46" s="16">
        <f t="shared" si="4"/>
        <v>4593.14</v>
      </c>
    </row>
    <row r="47" spans="1:14" ht="25.5" customHeight="1">
      <c r="A47" s="13">
        <f t="shared" si="0"/>
        <v>37</v>
      </c>
      <c r="B47" s="74" t="s">
        <v>33</v>
      </c>
      <c r="C47" s="74"/>
      <c r="D47" s="74"/>
      <c r="E47" s="6">
        <v>1461.19</v>
      </c>
      <c r="F47" s="6">
        <v>1461.19</v>
      </c>
      <c r="G47" s="6">
        <v>1461.19</v>
      </c>
      <c r="H47" s="14">
        <f t="shared" si="1"/>
        <v>4383.57</v>
      </c>
      <c r="I47" s="15">
        <v>1452</v>
      </c>
      <c r="J47" s="15">
        <v>1459</v>
      </c>
      <c r="K47" s="16">
        <f t="shared" si="2"/>
        <v>11.38000000000011</v>
      </c>
      <c r="L47" s="19">
        <v>224.95</v>
      </c>
      <c r="M47" s="18">
        <f t="shared" si="3"/>
        <v>1686.14</v>
      </c>
      <c r="N47" s="16">
        <f t="shared" si="4"/>
        <v>4597.14</v>
      </c>
    </row>
    <row r="48" spans="1:14" ht="25.5" customHeight="1">
      <c r="A48" s="13">
        <f t="shared" si="0"/>
        <v>38</v>
      </c>
      <c r="B48" s="74" t="s">
        <v>34</v>
      </c>
      <c r="C48" s="74"/>
      <c r="D48" s="74"/>
      <c r="E48" s="6">
        <v>1753.42</v>
      </c>
      <c r="F48" s="6">
        <v>1753.42</v>
      </c>
      <c r="G48" s="6">
        <v>1753.42</v>
      </c>
      <c r="H48" s="14">
        <f t="shared" si="1"/>
        <v>5260.26</v>
      </c>
      <c r="I48" s="15">
        <v>1593</v>
      </c>
      <c r="J48" s="15">
        <v>1591</v>
      </c>
      <c r="K48" s="16">
        <f t="shared" si="2"/>
        <v>322.84000000000015</v>
      </c>
      <c r="L48" s="19"/>
      <c r="M48" s="18">
        <f t="shared" si="3"/>
        <v>1753.42</v>
      </c>
      <c r="N48" s="16">
        <f t="shared" si="4"/>
        <v>4937.42</v>
      </c>
    </row>
    <row r="49" spans="1:14" ht="25.5" customHeight="1">
      <c r="A49" s="13">
        <f t="shared" si="0"/>
        <v>39</v>
      </c>
      <c r="B49" s="74" t="s">
        <v>35</v>
      </c>
      <c r="C49" s="74"/>
      <c r="D49" s="74"/>
      <c r="E49" s="6">
        <v>1753.42</v>
      </c>
      <c r="F49" s="6">
        <v>1753.42</v>
      </c>
      <c r="G49" s="6">
        <v>1753.42</v>
      </c>
      <c r="H49" s="14">
        <f t="shared" si="1"/>
        <v>5260.26</v>
      </c>
      <c r="I49" s="15">
        <v>1748</v>
      </c>
      <c r="J49" s="15">
        <v>1740</v>
      </c>
      <c r="K49" s="16">
        <f t="shared" si="2"/>
        <v>18.840000000000146</v>
      </c>
      <c r="L49" s="19">
        <v>269.93</v>
      </c>
      <c r="M49" s="18">
        <f t="shared" si="3"/>
        <v>2023.3500000000001</v>
      </c>
      <c r="N49" s="16">
        <f t="shared" si="4"/>
        <v>5511.35</v>
      </c>
    </row>
    <row r="50" spans="1:14" ht="25.5" customHeight="1">
      <c r="A50" s="13">
        <f t="shared" si="0"/>
        <v>40</v>
      </c>
      <c r="B50" s="74" t="s">
        <v>36</v>
      </c>
      <c r="C50" s="74"/>
      <c r="D50" s="74"/>
      <c r="E50" s="6">
        <v>1753.42</v>
      </c>
      <c r="F50" s="6">
        <v>1753.42</v>
      </c>
      <c r="G50" s="6">
        <v>1753.42</v>
      </c>
      <c r="H50" s="14">
        <f t="shared" si="1"/>
        <v>5260.26</v>
      </c>
      <c r="I50" s="15">
        <v>1750</v>
      </c>
      <c r="J50" s="15">
        <v>1747</v>
      </c>
      <c r="K50" s="16">
        <f t="shared" si="2"/>
        <v>9.840000000000146</v>
      </c>
      <c r="L50" s="19">
        <v>269.93</v>
      </c>
      <c r="M50" s="18">
        <f t="shared" si="3"/>
        <v>2023.3500000000001</v>
      </c>
      <c r="N50" s="16">
        <f t="shared" si="4"/>
        <v>5520.35</v>
      </c>
    </row>
    <row r="51" spans="1:14" ht="25.5" customHeight="1">
      <c r="A51" s="13">
        <f t="shared" si="0"/>
        <v>41</v>
      </c>
      <c r="B51" s="74" t="s">
        <v>52</v>
      </c>
      <c r="C51" s="74"/>
      <c r="D51" s="74"/>
      <c r="E51" s="6">
        <v>1461.19</v>
      </c>
      <c r="F51" s="6">
        <v>1461.19</v>
      </c>
      <c r="G51" s="6">
        <v>1461.19</v>
      </c>
      <c r="H51" s="14">
        <f t="shared" si="1"/>
        <v>4383.57</v>
      </c>
      <c r="I51" s="15">
        <v>1455</v>
      </c>
      <c r="J51" s="15">
        <v>1447</v>
      </c>
      <c r="K51" s="16">
        <f t="shared" si="2"/>
        <v>20.38000000000011</v>
      </c>
      <c r="L51" s="19"/>
      <c r="M51" s="18">
        <f t="shared" si="3"/>
        <v>1461.19</v>
      </c>
      <c r="N51" s="16">
        <f t="shared" si="4"/>
        <v>4363.1900000000005</v>
      </c>
    </row>
    <row r="52" spans="1:14" ht="25.5" customHeight="1">
      <c r="A52" s="13">
        <f t="shared" si="0"/>
        <v>42</v>
      </c>
      <c r="B52" s="74" t="s">
        <v>53</v>
      </c>
      <c r="C52" s="74"/>
      <c r="D52" s="74"/>
      <c r="E52" s="6">
        <v>1168.95</v>
      </c>
      <c r="F52" s="6">
        <v>1168.95</v>
      </c>
      <c r="G52" s="6">
        <v>1168.95</v>
      </c>
      <c r="H52" s="14">
        <f t="shared" si="1"/>
        <v>3506.8500000000004</v>
      </c>
      <c r="I52" s="15">
        <v>1053</v>
      </c>
      <c r="J52" s="15">
        <v>1054</v>
      </c>
      <c r="K52" s="16">
        <f t="shared" si="2"/>
        <v>230.9000000000001</v>
      </c>
      <c r="L52" s="19"/>
      <c r="M52" s="18">
        <f t="shared" si="3"/>
        <v>1168.95</v>
      </c>
      <c r="N52" s="16">
        <f t="shared" si="4"/>
        <v>3275.95</v>
      </c>
    </row>
    <row r="53" spans="1:15" ht="25.5" customHeight="1">
      <c r="A53" s="13">
        <f t="shared" si="0"/>
        <v>43</v>
      </c>
      <c r="B53" s="74" t="s">
        <v>54</v>
      </c>
      <c r="C53" s="74"/>
      <c r="D53" s="74"/>
      <c r="E53" s="6">
        <v>1899.54</v>
      </c>
      <c r="F53" s="6">
        <v>1899.54</v>
      </c>
      <c r="G53" s="6">
        <v>1899.54</v>
      </c>
      <c r="H53" s="14">
        <f t="shared" si="1"/>
        <v>5698.62</v>
      </c>
      <c r="I53" s="15">
        <v>1895</v>
      </c>
      <c r="J53" s="15">
        <v>1895</v>
      </c>
      <c r="K53" s="16">
        <f t="shared" si="2"/>
        <v>9.079999999999927</v>
      </c>
      <c r="L53" s="19">
        <v>292.43</v>
      </c>
      <c r="M53" s="18">
        <f t="shared" si="3"/>
        <v>2191.97</v>
      </c>
      <c r="N53" s="16">
        <f t="shared" si="4"/>
        <v>5981.969999999999</v>
      </c>
      <c r="O53">
        <v>5</v>
      </c>
    </row>
    <row r="54" spans="1:14" ht="25.5" customHeight="1">
      <c r="A54" s="13">
        <f t="shared" si="0"/>
        <v>44</v>
      </c>
      <c r="B54" s="74" t="s">
        <v>55</v>
      </c>
      <c r="C54" s="74"/>
      <c r="D54" s="74"/>
      <c r="E54" s="6">
        <v>1168.95</v>
      </c>
      <c r="F54" s="6">
        <v>1168.95</v>
      </c>
      <c r="G54" s="6">
        <v>1168.95</v>
      </c>
      <c r="H54" s="14">
        <f t="shared" si="1"/>
        <v>3506.8500000000004</v>
      </c>
      <c r="I54" s="15">
        <v>1159</v>
      </c>
      <c r="J54" s="15">
        <v>1163</v>
      </c>
      <c r="K54" s="16">
        <f t="shared" si="2"/>
        <v>15.900000000000091</v>
      </c>
      <c r="L54" s="21">
        <v>179.91</v>
      </c>
      <c r="M54" s="18">
        <f t="shared" si="3"/>
        <v>1348.8600000000001</v>
      </c>
      <c r="N54" s="16">
        <f t="shared" si="4"/>
        <v>3670.86</v>
      </c>
    </row>
    <row r="55" spans="1:14" ht="25.5" customHeight="1">
      <c r="A55" s="13">
        <f t="shared" si="0"/>
        <v>45</v>
      </c>
      <c r="B55" s="74" t="s">
        <v>56</v>
      </c>
      <c r="C55" s="74"/>
      <c r="D55" s="74"/>
      <c r="E55" s="6">
        <v>1168.95</v>
      </c>
      <c r="F55" s="6">
        <v>1168.95</v>
      </c>
      <c r="G55" s="6">
        <v>1168.95</v>
      </c>
      <c r="H55" s="14">
        <f t="shared" si="1"/>
        <v>3506.8500000000004</v>
      </c>
      <c r="I55" s="15">
        <v>1012</v>
      </c>
      <c r="J55" s="15">
        <v>1156</v>
      </c>
      <c r="K55" s="16">
        <f t="shared" si="2"/>
        <v>169.9000000000001</v>
      </c>
      <c r="L55" s="19"/>
      <c r="M55" s="18">
        <f t="shared" si="3"/>
        <v>1168.95</v>
      </c>
      <c r="N55" s="16">
        <f t="shared" si="4"/>
        <v>3336.95</v>
      </c>
    </row>
    <row r="56" spans="1:14" ht="25.5" customHeight="1" thickBot="1">
      <c r="A56" s="26">
        <f t="shared" si="0"/>
        <v>46</v>
      </c>
      <c r="B56" s="95" t="s">
        <v>57</v>
      </c>
      <c r="C56" s="95"/>
      <c r="D56" s="95"/>
      <c r="E56" s="27">
        <v>1168.95</v>
      </c>
      <c r="F56" s="27">
        <v>1168.95</v>
      </c>
      <c r="G56" s="27">
        <v>1168.95</v>
      </c>
      <c r="H56" s="28">
        <f t="shared" si="1"/>
        <v>3506.8500000000004</v>
      </c>
      <c r="I56" s="29">
        <v>1163</v>
      </c>
      <c r="J56" s="29">
        <v>1144</v>
      </c>
      <c r="K56" s="30">
        <f t="shared" si="2"/>
        <v>30.90000000000009</v>
      </c>
      <c r="L56" s="31"/>
      <c r="M56" s="32">
        <f t="shared" si="3"/>
        <v>1168.95</v>
      </c>
      <c r="N56" s="30">
        <f t="shared" si="4"/>
        <v>3475.95</v>
      </c>
    </row>
    <row r="57" spans="1:14" s="8" customFormat="1" ht="19.5" customHeight="1" thickBot="1">
      <c r="A57" s="92" t="s">
        <v>37</v>
      </c>
      <c r="B57" s="93"/>
      <c r="C57" s="93"/>
      <c r="D57" s="94"/>
      <c r="E57" s="33">
        <f aca="true" t="shared" si="5" ref="E57:K57">SUM(E11:E56)</f>
        <v>63999.990000000005</v>
      </c>
      <c r="F57" s="33">
        <f t="shared" si="5"/>
        <v>63999.990000000005</v>
      </c>
      <c r="G57" s="33">
        <f t="shared" si="5"/>
        <v>63999.990000000005</v>
      </c>
      <c r="H57" s="33">
        <f t="shared" si="5"/>
        <v>191999.97000000015</v>
      </c>
      <c r="I57" s="33">
        <f t="shared" si="5"/>
        <v>60950.8</v>
      </c>
      <c r="J57" s="33">
        <f t="shared" si="5"/>
        <v>62437.8</v>
      </c>
      <c r="K57" s="33">
        <f t="shared" si="5"/>
        <v>4611.380000000003</v>
      </c>
      <c r="L57" s="33">
        <f>SUM(L11:L56)</f>
        <v>4611.379999999999</v>
      </c>
      <c r="M57" s="34">
        <f t="shared" si="3"/>
        <v>68611.37000000001</v>
      </c>
      <c r="N57" s="36">
        <f>SUM(N11:N56)</f>
        <v>191999.9700000001</v>
      </c>
    </row>
    <row r="58" spans="1:4" ht="22.5" customHeight="1">
      <c r="A58" s="1"/>
      <c r="B58" s="1"/>
      <c r="C58" s="1"/>
      <c r="D58" s="1"/>
    </row>
    <row r="59" spans="1:6" ht="24.75" customHeight="1">
      <c r="A59" s="11" t="s">
        <v>48</v>
      </c>
      <c r="B59" s="11"/>
      <c r="C59" s="11"/>
      <c r="F59" s="10"/>
    </row>
    <row r="60" spans="1:6" ht="21" customHeight="1">
      <c r="A60" s="91" t="s">
        <v>49</v>
      </c>
      <c r="B60" s="91"/>
      <c r="C60" s="91"/>
      <c r="D60" s="91"/>
      <c r="F60" s="12"/>
    </row>
    <row r="61" spans="1:8" ht="21" customHeight="1">
      <c r="A61" s="1"/>
      <c r="B61" s="3"/>
      <c r="H61" t="s">
        <v>59</v>
      </c>
    </row>
    <row r="62" ht="25.5" customHeight="1">
      <c r="H62" s="4" t="s">
        <v>50</v>
      </c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3" ht="13.5" customHeight="1"/>
    <row r="85" ht="13.5" customHeight="1"/>
    <row r="87" ht="13.5" customHeight="1"/>
    <row r="89" ht="13.5" customHeight="1"/>
  </sheetData>
  <sheetProtection/>
  <mergeCells count="64">
    <mergeCell ref="B42:D42"/>
    <mergeCell ref="B49:D49"/>
    <mergeCell ref="B48:D48"/>
    <mergeCell ref="B19:D19"/>
    <mergeCell ref="B28:D28"/>
    <mergeCell ref="B27:D27"/>
    <mergeCell ref="B26:D26"/>
    <mergeCell ref="B25:D25"/>
    <mergeCell ref="B20:D20"/>
    <mergeCell ref="B21:D21"/>
    <mergeCell ref="A60:D60"/>
    <mergeCell ref="B43:D43"/>
    <mergeCell ref="B45:D45"/>
    <mergeCell ref="B44:D44"/>
    <mergeCell ref="B47:D47"/>
    <mergeCell ref="B46:D46"/>
    <mergeCell ref="A57:D57"/>
    <mergeCell ref="B50:D50"/>
    <mergeCell ref="B55:D55"/>
    <mergeCell ref="B56:D56"/>
    <mergeCell ref="B18:D18"/>
    <mergeCell ref="B14:D14"/>
    <mergeCell ref="B13:D13"/>
    <mergeCell ref="B11:D11"/>
    <mergeCell ref="B15:D15"/>
    <mergeCell ref="B16:D16"/>
    <mergeCell ref="B17:D17"/>
    <mergeCell ref="B12:D12"/>
    <mergeCell ref="A1:D1"/>
    <mergeCell ref="A8:D8"/>
    <mergeCell ref="A9:A10"/>
    <mergeCell ref="B9:D10"/>
    <mergeCell ref="A3:H3"/>
    <mergeCell ref="G6:I6"/>
    <mergeCell ref="E9:E10"/>
    <mergeCell ref="H9:H10"/>
    <mergeCell ref="F9:F10"/>
    <mergeCell ref="G9:G10"/>
    <mergeCell ref="B22:D22"/>
    <mergeCell ref="B32:D32"/>
    <mergeCell ref="B31:D31"/>
    <mergeCell ref="B29:D29"/>
    <mergeCell ref="B37:D37"/>
    <mergeCell ref="B36:D36"/>
    <mergeCell ref="B23:D23"/>
    <mergeCell ref="B35:D35"/>
    <mergeCell ref="B34:D34"/>
    <mergeCell ref="B30:D30"/>
    <mergeCell ref="B54:D54"/>
    <mergeCell ref="B52:D52"/>
    <mergeCell ref="B53:D53"/>
    <mergeCell ref="B51:D51"/>
    <mergeCell ref="B24:D24"/>
    <mergeCell ref="B33:D33"/>
    <mergeCell ref="B41:D41"/>
    <mergeCell ref="B40:D40"/>
    <mergeCell ref="B39:D39"/>
    <mergeCell ref="B38:D38"/>
    <mergeCell ref="N9:N10"/>
    <mergeCell ref="I9:I10"/>
    <mergeCell ref="J9:J10"/>
    <mergeCell ref="K9:K10"/>
    <mergeCell ref="L9:L10"/>
    <mergeCell ref="M9:M10"/>
  </mergeCells>
  <printOptions/>
  <pageMargins left="0.57" right="0.2" top="0.42" bottom="0.38" header="0.18" footer="0.2"/>
  <pageSetup horizontalDpi="300" verticalDpi="300" orientation="portrait" scale="77" r:id="rId1"/>
  <rowBreaks count="1" manualBreakCount="1">
    <brk id="3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SheetLayoutView="100" zoomScalePageLayoutView="0" workbookViewId="0" topLeftCell="A1">
      <selection activeCell="E11" sqref="E11:G56"/>
    </sheetView>
  </sheetViews>
  <sheetFormatPr defaultColWidth="9.140625" defaultRowHeight="12.75"/>
  <cols>
    <col min="1" max="1" width="4.7109375" style="0" customWidth="1"/>
    <col min="2" max="2" width="3.8515625" style="0" customWidth="1"/>
    <col min="3" max="3" width="8.8515625" style="0" customWidth="1"/>
    <col min="4" max="4" width="4.140625" style="0" customWidth="1"/>
    <col min="5" max="5" width="10.57421875" style="0" customWidth="1"/>
    <col min="6" max="6" width="10.421875" style="0" customWidth="1"/>
    <col min="7" max="7" width="10.00390625" style="0" customWidth="1"/>
    <col min="8" max="8" width="11.421875" style="0" customWidth="1"/>
  </cols>
  <sheetData>
    <row r="1" spans="1:4" ht="14.25" customHeight="1">
      <c r="A1" s="76" t="s">
        <v>0</v>
      </c>
      <c r="B1" s="76"/>
      <c r="C1" s="76"/>
      <c r="D1" s="76"/>
    </row>
    <row r="2" spans="1:4" ht="9" customHeight="1">
      <c r="A2" s="1"/>
      <c r="B2" s="1"/>
      <c r="C2" s="1"/>
      <c r="D2" s="1"/>
    </row>
    <row r="3" spans="1:4" ht="39" customHeight="1">
      <c r="A3" s="86" t="s">
        <v>64</v>
      </c>
      <c r="B3" s="86"/>
      <c r="C3" s="86"/>
      <c r="D3" s="86"/>
    </row>
    <row r="4" spans="1:4" ht="21.75" customHeight="1">
      <c r="A4" s="2"/>
      <c r="B4" s="2"/>
      <c r="C4" s="2"/>
      <c r="D4" s="2"/>
    </row>
    <row r="5" spans="1:5" ht="19.5" customHeight="1">
      <c r="A5" s="3" t="s">
        <v>43</v>
      </c>
      <c r="B5" s="2"/>
      <c r="E5" s="2"/>
    </row>
    <row r="6" spans="1:5" ht="12.75" customHeight="1">
      <c r="A6" s="3" t="s">
        <v>45</v>
      </c>
      <c r="B6" s="2"/>
      <c r="E6" s="35"/>
    </row>
    <row r="7" spans="1:5" ht="14.25" customHeight="1">
      <c r="A7" s="3" t="s">
        <v>46</v>
      </c>
      <c r="B7" s="2"/>
      <c r="E7" s="2"/>
    </row>
    <row r="8" spans="1:4" ht="26.25" customHeight="1" thickBot="1">
      <c r="A8" s="77"/>
      <c r="B8" s="77"/>
      <c r="C8" s="77"/>
      <c r="D8" s="77"/>
    </row>
    <row r="9" spans="1:8" ht="23.25" customHeight="1">
      <c r="A9" s="78" t="s">
        <v>1</v>
      </c>
      <c r="B9" s="80" t="s">
        <v>2</v>
      </c>
      <c r="C9" s="81"/>
      <c r="D9" s="82"/>
      <c r="E9" s="68" t="s">
        <v>72</v>
      </c>
      <c r="F9" s="68" t="s">
        <v>73</v>
      </c>
      <c r="G9" s="72" t="s">
        <v>74</v>
      </c>
      <c r="H9" s="66" t="s">
        <v>71</v>
      </c>
    </row>
    <row r="10" spans="1:8" ht="38.25" customHeight="1" thickBot="1">
      <c r="A10" s="79"/>
      <c r="B10" s="83"/>
      <c r="C10" s="84"/>
      <c r="D10" s="85"/>
      <c r="E10" s="69"/>
      <c r="F10" s="69"/>
      <c r="G10" s="73"/>
      <c r="H10" s="67"/>
    </row>
    <row r="11" spans="1:8" ht="25.5" customHeight="1">
      <c r="A11" s="22">
        <v>1</v>
      </c>
      <c r="B11" s="90" t="s">
        <v>3</v>
      </c>
      <c r="C11" s="90"/>
      <c r="D11" s="90"/>
      <c r="E11" s="25">
        <v>1168</v>
      </c>
      <c r="F11" s="25">
        <v>1160</v>
      </c>
      <c r="G11" s="18">
        <v>1348.91</v>
      </c>
      <c r="H11" s="18">
        <v>3676.91</v>
      </c>
    </row>
    <row r="12" spans="1:8" ht="25.5" customHeight="1">
      <c r="A12" s="13">
        <f aca="true" t="shared" si="0" ref="A12:A56">A11+1</f>
        <v>2</v>
      </c>
      <c r="B12" s="74" t="s">
        <v>4</v>
      </c>
      <c r="C12" s="74"/>
      <c r="D12" s="74"/>
      <c r="E12" s="15">
        <v>1884</v>
      </c>
      <c r="F12" s="15">
        <v>1884</v>
      </c>
      <c r="G12" s="18">
        <v>1899.54</v>
      </c>
      <c r="H12" s="16">
        <v>5667.54</v>
      </c>
    </row>
    <row r="13" spans="1:8" ht="25.5" customHeight="1">
      <c r="A13" s="13">
        <f t="shared" si="0"/>
        <v>3</v>
      </c>
      <c r="B13" s="74" t="s">
        <v>5</v>
      </c>
      <c r="C13" s="74"/>
      <c r="D13" s="74"/>
      <c r="E13" s="15">
        <v>1897.8</v>
      </c>
      <c r="F13" s="15">
        <v>1872</v>
      </c>
      <c r="G13" s="18">
        <v>1899.54</v>
      </c>
      <c r="H13" s="16">
        <v>5669.34</v>
      </c>
    </row>
    <row r="14" spans="1:8" ht="25.5" customHeight="1">
      <c r="A14" s="13">
        <f t="shared" si="0"/>
        <v>4</v>
      </c>
      <c r="B14" s="74" t="s">
        <v>6</v>
      </c>
      <c r="C14" s="74"/>
      <c r="D14" s="74"/>
      <c r="E14" s="15">
        <v>1155</v>
      </c>
      <c r="F14" s="15">
        <v>1158</v>
      </c>
      <c r="G14" s="18">
        <v>1168.95</v>
      </c>
      <c r="H14" s="16">
        <v>3481.95</v>
      </c>
    </row>
    <row r="15" spans="1:8" ht="25.5" customHeight="1">
      <c r="A15" s="13">
        <f t="shared" si="0"/>
        <v>5</v>
      </c>
      <c r="B15" s="74" t="s">
        <v>7</v>
      </c>
      <c r="C15" s="74"/>
      <c r="D15" s="74"/>
      <c r="E15" s="15">
        <v>1026</v>
      </c>
      <c r="F15" s="15">
        <v>1162</v>
      </c>
      <c r="G15" s="18">
        <v>1168.95</v>
      </c>
      <c r="H15" s="16">
        <v>3356.95</v>
      </c>
    </row>
    <row r="16" spans="1:8" ht="25.5" customHeight="1">
      <c r="A16" s="13">
        <f t="shared" si="0"/>
        <v>6</v>
      </c>
      <c r="B16" s="74" t="s">
        <v>8</v>
      </c>
      <c r="C16" s="74"/>
      <c r="D16" s="74"/>
      <c r="E16" s="15">
        <v>1149</v>
      </c>
      <c r="F16" s="15">
        <v>1159</v>
      </c>
      <c r="G16" s="18">
        <v>1168.95</v>
      </c>
      <c r="H16" s="16">
        <v>3476.95</v>
      </c>
    </row>
    <row r="17" spans="1:8" ht="25.5" customHeight="1">
      <c r="A17" s="13">
        <f t="shared" si="0"/>
        <v>7</v>
      </c>
      <c r="B17" s="74" t="s">
        <v>9</v>
      </c>
      <c r="C17" s="74"/>
      <c r="D17" s="74"/>
      <c r="E17" s="15">
        <v>1130.5</v>
      </c>
      <c r="F17" s="15">
        <v>1149</v>
      </c>
      <c r="G17" s="18">
        <v>1168.95</v>
      </c>
      <c r="H17" s="16">
        <v>3448.45</v>
      </c>
    </row>
    <row r="18" spans="1:8" ht="47.25" customHeight="1">
      <c r="A18" s="13">
        <f t="shared" si="0"/>
        <v>8</v>
      </c>
      <c r="B18" s="74" t="s">
        <v>65</v>
      </c>
      <c r="C18" s="74"/>
      <c r="D18" s="74"/>
      <c r="E18" s="15">
        <v>1130.5</v>
      </c>
      <c r="F18" s="15">
        <v>1149</v>
      </c>
      <c r="G18" s="18">
        <v>1168.95</v>
      </c>
      <c r="H18" s="16">
        <v>3448.45</v>
      </c>
    </row>
    <row r="19" spans="1:8" ht="25.5" customHeight="1">
      <c r="A19" s="13">
        <f t="shared" si="0"/>
        <v>9</v>
      </c>
      <c r="B19" s="74" t="s">
        <v>10</v>
      </c>
      <c r="C19" s="74"/>
      <c r="D19" s="74"/>
      <c r="E19" s="15">
        <v>1159</v>
      </c>
      <c r="F19" s="15">
        <v>1165</v>
      </c>
      <c r="G19" s="18">
        <v>1348.91</v>
      </c>
      <c r="H19" s="16">
        <v>3672.91</v>
      </c>
    </row>
    <row r="20" spans="1:8" ht="25.5" customHeight="1">
      <c r="A20" s="13">
        <f t="shared" si="0"/>
        <v>10</v>
      </c>
      <c r="B20" s="74" t="s">
        <v>11</v>
      </c>
      <c r="C20" s="74"/>
      <c r="D20" s="74"/>
      <c r="E20" s="15">
        <v>1161</v>
      </c>
      <c r="F20" s="15">
        <v>1156</v>
      </c>
      <c r="G20" s="18">
        <v>1168.95</v>
      </c>
      <c r="H20" s="16">
        <v>3485.95</v>
      </c>
    </row>
    <row r="21" spans="1:8" ht="25.5" customHeight="1">
      <c r="A21" s="13">
        <f t="shared" si="0"/>
        <v>11</v>
      </c>
      <c r="B21" s="74" t="s">
        <v>12</v>
      </c>
      <c r="C21" s="74"/>
      <c r="D21" s="74"/>
      <c r="E21" s="15">
        <v>1165</v>
      </c>
      <c r="F21" s="15">
        <v>1151</v>
      </c>
      <c r="G21" s="18">
        <v>1168.95</v>
      </c>
      <c r="H21" s="16">
        <v>3484.95</v>
      </c>
    </row>
    <row r="22" spans="1:8" ht="25.5" customHeight="1">
      <c r="A22" s="13">
        <f t="shared" si="0"/>
        <v>12</v>
      </c>
      <c r="B22" s="74" t="s">
        <v>13</v>
      </c>
      <c r="C22" s="74"/>
      <c r="D22" s="74"/>
      <c r="E22" s="15">
        <v>1158</v>
      </c>
      <c r="F22" s="15">
        <v>1158</v>
      </c>
      <c r="G22" s="18">
        <v>1168.95</v>
      </c>
      <c r="H22" s="16">
        <v>3484.95</v>
      </c>
    </row>
    <row r="23" spans="1:9" ht="25.5" customHeight="1">
      <c r="A23" s="13">
        <f t="shared" si="0"/>
        <v>13</v>
      </c>
      <c r="B23" s="74" t="s">
        <v>14</v>
      </c>
      <c r="C23" s="74"/>
      <c r="D23" s="74"/>
      <c r="E23" s="15">
        <v>1885</v>
      </c>
      <c r="F23" s="15">
        <v>1897</v>
      </c>
      <c r="G23" s="18">
        <v>2191.97</v>
      </c>
      <c r="H23" s="16">
        <v>5973.97</v>
      </c>
      <c r="I23">
        <v>1</v>
      </c>
    </row>
    <row r="24" spans="1:9" ht="25.5" customHeight="1">
      <c r="A24" s="13">
        <f t="shared" si="0"/>
        <v>14</v>
      </c>
      <c r="B24" s="74" t="s">
        <v>15</v>
      </c>
      <c r="C24" s="74"/>
      <c r="D24" s="74"/>
      <c r="E24" s="15">
        <v>1897</v>
      </c>
      <c r="F24" s="15">
        <v>1894</v>
      </c>
      <c r="G24" s="18">
        <v>2191.97</v>
      </c>
      <c r="H24" s="16">
        <v>5982.97</v>
      </c>
      <c r="I24">
        <v>2</v>
      </c>
    </row>
    <row r="25" spans="1:8" ht="25.5" customHeight="1">
      <c r="A25" s="13">
        <f t="shared" si="0"/>
        <v>15</v>
      </c>
      <c r="B25" s="74" t="s">
        <v>16</v>
      </c>
      <c r="C25" s="74"/>
      <c r="D25" s="74"/>
      <c r="E25" s="15">
        <v>1167</v>
      </c>
      <c r="F25" s="15">
        <v>1155</v>
      </c>
      <c r="G25" s="18">
        <v>1348.91</v>
      </c>
      <c r="H25" s="16">
        <v>3670.91</v>
      </c>
    </row>
    <row r="26" spans="1:8" ht="25.5" customHeight="1">
      <c r="A26" s="13">
        <f t="shared" si="0"/>
        <v>16</v>
      </c>
      <c r="B26" s="74" t="s">
        <v>17</v>
      </c>
      <c r="C26" s="74"/>
      <c r="D26" s="74"/>
      <c r="E26" s="15">
        <v>1163</v>
      </c>
      <c r="F26" s="15">
        <v>1159</v>
      </c>
      <c r="G26" s="18">
        <v>1348.91</v>
      </c>
      <c r="H26" s="16">
        <v>3670.91</v>
      </c>
    </row>
    <row r="27" spans="1:8" ht="25.5" customHeight="1">
      <c r="A27" s="13">
        <f t="shared" si="0"/>
        <v>17</v>
      </c>
      <c r="B27" s="74" t="s">
        <v>18</v>
      </c>
      <c r="C27" s="74"/>
      <c r="D27" s="74"/>
      <c r="E27" s="15">
        <v>1153</v>
      </c>
      <c r="F27" s="15">
        <v>1150</v>
      </c>
      <c r="G27" s="18">
        <v>1168.95</v>
      </c>
      <c r="H27" s="16">
        <v>3471.95</v>
      </c>
    </row>
    <row r="28" spans="1:8" ht="25.5" customHeight="1">
      <c r="A28" s="13">
        <f t="shared" si="0"/>
        <v>18</v>
      </c>
      <c r="B28" s="74" t="s">
        <v>19</v>
      </c>
      <c r="C28" s="74"/>
      <c r="D28" s="74"/>
      <c r="E28" s="15">
        <v>1167</v>
      </c>
      <c r="F28" s="15">
        <v>1168</v>
      </c>
      <c r="G28" s="18">
        <v>1348.91</v>
      </c>
      <c r="H28" s="16">
        <v>3683.91</v>
      </c>
    </row>
    <row r="29" spans="1:8" ht="25.5" customHeight="1">
      <c r="A29" s="13">
        <f t="shared" si="0"/>
        <v>19</v>
      </c>
      <c r="B29" s="74" t="s">
        <v>20</v>
      </c>
      <c r="C29" s="74"/>
      <c r="D29" s="74"/>
      <c r="E29" s="15">
        <v>1154</v>
      </c>
      <c r="F29" s="15">
        <v>1161</v>
      </c>
      <c r="G29" s="18">
        <v>1168.95</v>
      </c>
      <c r="H29" s="16">
        <v>3483.95</v>
      </c>
    </row>
    <row r="30" spans="1:8" ht="25.5" customHeight="1">
      <c r="A30" s="13">
        <f t="shared" si="0"/>
        <v>20</v>
      </c>
      <c r="B30" s="74" t="s">
        <v>21</v>
      </c>
      <c r="C30" s="74"/>
      <c r="D30" s="74"/>
      <c r="E30" s="15">
        <v>1163</v>
      </c>
      <c r="F30" s="15">
        <v>1128</v>
      </c>
      <c r="G30" s="18">
        <v>1168.95</v>
      </c>
      <c r="H30" s="16">
        <v>3459.95</v>
      </c>
    </row>
    <row r="31" spans="1:8" ht="25.5" customHeight="1">
      <c r="A31" s="13">
        <f t="shared" si="0"/>
        <v>21</v>
      </c>
      <c r="B31" s="74" t="s">
        <v>22</v>
      </c>
      <c r="C31" s="74"/>
      <c r="D31" s="74"/>
      <c r="E31" s="15">
        <v>1142</v>
      </c>
      <c r="F31" s="15">
        <v>1158</v>
      </c>
      <c r="G31" s="18">
        <v>1168.95</v>
      </c>
      <c r="H31" s="16">
        <v>3468.95</v>
      </c>
    </row>
    <row r="32" spans="1:8" ht="37.5" customHeight="1">
      <c r="A32" s="13">
        <f t="shared" si="0"/>
        <v>22</v>
      </c>
      <c r="B32" s="74" t="s">
        <v>38</v>
      </c>
      <c r="C32" s="74"/>
      <c r="D32" s="74"/>
      <c r="E32" s="15">
        <v>1496.05</v>
      </c>
      <c r="F32" s="15">
        <v>1881.05</v>
      </c>
      <c r="G32" s="18">
        <v>1899.54</v>
      </c>
      <c r="H32" s="16">
        <v>5276.64</v>
      </c>
    </row>
    <row r="33" spans="1:8" ht="44.25" customHeight="1">
      <c r="A33" s="13">
        <f t="shared" si="0"/>
        <v>23</v>
      </c>
      <c r="B33" s="74" t="s">
        <v>39</v>
      </c>
      <c r="C33" s="74"/>
      <c r="D33" s="74"/>
      <c r="E33" s="15">
        <v>1168.95</v>
      </c>
      <c r="F33" s="15">
        <v>1168.95</v>
      </c>
      <c r="G33" s="18">
        <v>1168.95</v>
      </c>
      <c r="H33" s="16">
        <v>3506.85</v>
      </c>
    </row>
    <row r="34" spans="1:8" ht="25.5" customHeight="1">
      <c r="A34" s="13">
        <f t="shared" si="0"/>
        <v>24</v>
      </c>
      <c r="B34" s="74" t="s">
        <v>40</v>
      </c>
      <c r="C34" s="74"/>
      <c r="D34" s="74"/>
      <c r="E34" s="15">
        <v>1168.95</v>
      </c>
      <c r="F34" s="15">
        <v>1159.96</v>
      </c>
      <c r="G34" s="18">
        <v>1348.91</v>
      </c>
      <c r="H34" s="16">
        <v>3677.82</v>
      </c>
    </row>
    <row r="35" spans="1:9" ht="25.5" customHeight="1">
      <c r="A35" s="13">
        <f t="shared" si="0"/>
        <v>25</v>
      </c>
      <c r="B35" s="74" t="s">
        <v>41</v>
      </c>
      <c r="C35" s="74"/>
      <c r="D35" s="74"/>
      <c r="E35" s="15">
        <v>1893.05</v>
      </c>
      <c r="F35" s="15">
        <v>1886.04</v>
      </c>
      <c r="G35" s="18">
        <v>2191.97</v>
      </c>
      <c r="H35" s="16">
        <v>5971.06</v>
      </c>
      <c r="I35">
        <v>3</v>
      </c>
    </row>
    <row r="36" spans="1:9" ht="35.25" customHeight="1">
      <c r="A36" s="13">
        <f t="shared" si="0"/>
        <v>26</v>
      </c>
      <c r="B36" s="74" t="s">
        <v>23</v>
      </c>
      <c r="C36" s="74"/>
      <c r="D36" s="74"/>
      <c r="E36" s="15">
        <v>1896</v>
      </c>
      <c r="F36" s="15">
        <v>1898</v>
      </c>
      <c r="G36" s="18">
        <v>2191.97</v>
      </c>
      <c r="H36" s="16">
        <v>5985.97</v>
      </c>
      <c r="I36">
        <v>4</v>
      </c>
    </row>
    <row r="37" spans="1:8" s="8" customFormat="1" ht="25.5" customHeight="1">
      <c r="A37" s="17">
        <f t="shared" si="0"/>
        <v>27</v>
      </c>
      <c r="B37" s="75" t="s">
        <v>24</v>
      </c>
      <c r="C37" s="75"/>
      <c r="D37" s="75"/>
      <c r="E37" s="15">
        <v>609</v>
      </c>
      <c r="F37" s="15">
        <v>1020</v>
      </c>
      <c r="G37" s="18">
        <v>1168.95</v>
      </c>
      <c r="H37" s="16">
        <v>2797.95</v>
      </c>
    </row>
    <row r="38" spans="1:8" s="8" customFormat="1" ht="25.5" customHeight="1">
      <c r="A38" s="17">
        <f t="shared" si="0"/>
        <v>28</v>
      </c>
      <c r="B38" s="75" t="s">
        <v>25</v>
      </c>
      <c r="C38" s="75"/>
      <c r="D38" s="75"/>
      <c r="E38" s="15">
        <v>0</v>
      </c>
      <c r="F38" s="15">
        <v>589.8</v>
      </c>
      <c r="G38" s="18">
        <v>1168.95</v>
      </c>
      <c r="H38" s="16">
        <v>1758.75</v>
      </c>
    </row>
    <row r="39" spans="1:8" s="8" customFormat="1" ht="36.75" customHeight="1">
      <c r="A39" s="17">
        <f t="shared" si="0"/>
        <v>29</v>
      </c>
      <c r="B39" s="75" t="s">
        <v>42</v>
      </c>
      <c r="C39" s="75"/>
      <c r="D39" s="75"/>
      <c r="E39" s="15">
        <v>1167</v>
      </c>
      <c r="F39" s="15">
        <v>1129</v>
      </c>
      <c r="G39" s="18">
        <v>1168.95</v>
      </c>
      <c r="H39" s="16">
        <v>3464.95</v>
      </c>
    </row>
    <row r="40" spans="1:8" ht="25.5" customHeight="1">
      <c r="A40" s="17">
        <f t="shared" si="0"/>
        <v>30</v>
      </c>
      <c r="B40" s="74" t="s">
        <v>26</v>
      </c>
      <c r="C40" s="74"/>
      <c r="D40" s="74"/>
      <c r="E40" s="15">
        <v>1461</v>
      </c>
      <c r="F40" s="15">
        <v>1456</v>
      </c>
      <c r="G40" s="18">
        <v>1686.14</v>
      </c>
      <c r="H40" s="16">
        <v>4603.14</v>
      </c>
    </row>
    <row r="41" spans="1:8" ht="25.5" customHeight="1">
      <c r="A41" s="13">
        <f t="shared" si="0"/>
        <v>31</v>
      </c>
      <c r="B41" s="74" t="s">
        <v>27</v>
      </c>
      <c r="C41" s="74"/>
      <c r="D41" s="74"/>
      <c r="E41" s="15">
        <v>1448</v>
      </c>
      <c r="F41" s="15">
        <v>1452</v>
      </c>
      <c r="G41" s="18">
        <v>1461.19</v>
      </c>
      <c r="H41" s="16">
        <v>4361.19</v>
      </c>
    </row>
    <row r="42" spans="1:8" ht="25.5" customHeight="1">
      <c r="A42" s="13">
        <f t="shared" si="0"/>
        <v>32</v>
      </c>
      <c r="B42" s="74" t="s">
        <v>28</v>
      </c>
      <c r="C42" s="74"/>
      <c r="D42" s="74"/>
      <c r="E42" s="15">
        <v>1460</v>
      </c>
      <c r="F42" s="15">
        <v>1458</v>
      </c>
      <c r="G42" s="18">
        <v>1686.14</v>
      </c>
      <c r="H42" s="16">
        <v>4604.14</v>
      </c>
    </row>
    <row r="43" spans="1:8" ht="25.5" customHeight="1">
      <c r="A43" s="13">
        <f t="shared" si="0"/>
        <v>33</v>
      </c>
      <c r="B43" s="74" t="s">
        <v>29</v>
      </c>
      <c r="C43" s="74"/>
      <c r="D43" s="74"/>
      <c r="E43" s="15">
        <v>1457</v>
      </c>
      <c r="F43" s="15">
        <v>1401</v>
      </c>
      <c r="G43" s="18">
        <v>1461.19</v>
      </c>
      <c r="H43" s="16">
        <v>4319.19</v>
      </c>
    </row>
    <row r="44" spans="1:8" ht="25.5" customHeight="1">
      <c r="A44" s="13">
        <f t="shared" si="0"/>
        <v>34</v>
      </c>
      <c r="B44" s="74" t="s">
        <v>30</v>
      </c>
      <c r="C44" s="74"/>
      <c r="D44" s="74"/>
      <c r="E44" s="15">
        <v>1459</v>
      </c>
      <c r="F44" s="15">
        <v>1446</v>
      </c>
      <c r="G44" s="18">
        <v>1686.14</v>
      </c>
      <c r="H44" s="16">
        <v>4591.14</v>
      </c>
    </row>
    <row r="45" spans="1:8" ht="25.5" customHeight="1">
      <c r="A45" s="13">
        <f t="shared" si="0"/>
        <v>35</v>
      </c>
      <c r="B45" s="74" t="s">
        <v>31</v>
      </c>
      <c r="C45" s="74"/>
      <c r="D45" s="74"/>
      <c r="E45" s="15">
        <v>1460</v>
      </c>
      <c r="F45" s="15">
        <v>1448</v>
      </c>
      <c r="G45" s="18">
        <v>1686.14</v>
      </c>
      <c r="H45" s="16">
        <v>4594.14</v>
      </c>
    </row>
    <row r="46" spans="1:8" ht="25.5" customHeight="1">
      <c r="A46" s="13">
        <f t="shared" si="0"/>
        <v>36</v>
      </c>
      <c r="B46" s="74" t="s">
        <v>32</v>
      </c>
      <c r="C46" s="74"/>
      <c r="D46" s="74"/>
      <c r="E46" s="15">
        <v>1452</v>
      </c>
      <c r="F46" s="15">
        <v>1455</v>
      </c>
      <c r="G46" s="18">
        <v>1686.14</v>
      </c>
      <c r="H46" s="16">
        <v>4593.14</v>
      </c>
    </row>
    <row r="47" spans="1:8" ht="25.5" customHeight="1">
      <c r="A47" s="13">
        <f t="shared" si="0"/>
        <v>37</v>
      </c>
      <c r="B47" s="74" t="s">
        <v>33</v>
      </c>
      <c r="C47" s="74"/>
      <c r="D47" s="74"/>
      <c r="E47" s="15">
        <v>1452</v>
      </c>
      <c r="F47" s="15">
        <v>1459</v>
      </c>
      <c r="G47" s="18">
        <v>1686.14</v>
      </c>
      <c r="H47" s="16">
        <v>4597.14</v>
      </c>
    </row>
    <row r="48" spans="1:8" ht="25.5" customHeight="1">
      <c r="A48" s="13">
        <f t="shared" si="0"/>
        <v>38</v>
      </c>
      <c r="B48" s="74" t="s">
        <v>34</v>
      </c>
      <c r="C48" s="74"/>
      <c r="D48" s="74"/>
      <c r="E48" s="15">
        <v>1593</v>
      </c>
      <c r="F48" s="15">
        <v>1591</v>
      </c>
      <c r="G48" s="18">
        <v>1753.42</v>
      </c>
      <c r="H48" s="16">
        <v>4937.42</v>
      </c>
    </row>
    <row r="49" spans="1:8" ht="25.5" customHeight="1">
      <c r="A49" s="13">
        <f t="shared" si="0"/>
        <v>39</v>
      </c>
      <c r="B49" s="74" t="s">
        <v>35</v>
      </c>
      <c r="C49" s="74"/>
      <c r="D49" s="74"/>
      <c r="E49" s="15">
        <v>1748</v>
      </c>
      <c r="F49" s="15">
        <v>1740</v>
      </c>
      <c r="G49" s="18">
        <v>2023.35</v>
      </c>
      <c r="H49" s="16">
        <v>5511.35</v>
      </c>
    </row>
    <row r="50" spans="1:8" ht="25.5" customHeight="1">
      <c r="A50" s="13">
        <f t="shared" si="0"/>
        <v>40</v>
      </c>
      <c r="B50" s="74" t="s">
        <v>36</v>
      </c>
      <c r="C50" s="74"/>
      <c r="D50" s="74"/>
      <c r="E50" s="15">
        <v>1750</v>
      </c>
      <c r="F50" s="15">
        <v>1747</v>
      </c>
      <c r="G50" s="18">
        <v>2023.35</v>
      </c>
      <c r="H50" s="16">
        <v>5520.35</v>
      </c>
    </row>
    <row r="51" spans="1:8" ht="25.5" customHeight="1">
      <c r="A51" s="13">
        <f t="shared" si="0"/>
        <v>41</v>
      </c>
      <c r="B51" s="74" t="s">
        <v>52</v>
      </c>
      <c r="C51" s="74"/>
      <c r="D51" s="74"/>
      <c r="E51" s="15">
        <v>1455</v>
      </c>
      <c r="F51" s="15">
        <v>1447</v>
      </c>
      <c r="G51" s="18">
        <v>1461.19</v>
      </c>
      <c r="H51" s="16">
        <v>4363.19</v>
      </c>
    </row>
    <row r="52" spans="1:8" ht="25.5" customHeight="1">
      <c r="A52" s="13">
        <f t="shared" si="0"/>
        <v>42</v>
      </c>
      <c r="B52" s="74" t="s">
        <v>53</v>
      </c>
      <c r="C52" s="74"/>
      <c r="D52" s="74"/>
      <c r="E52" s="15">
        <v>1053</v>
      </c>
      <c r="F52" s="15">
        <v>1054</v>
      </c>
      <c r="G52" s="18">
        <v>1168.95</v>
      </c>
      <c r="H52" s="16">
        <v>3275.95</v>
      </c>
    </row>
    <row r="53" spans="1:9" ht="25.5" customHeight="1">
      <c r="A53" s="13">
        <f t="shared" si="0"/>
        <v>43</v>
      </c>
      <c r="B53" s="74" t="s">
        <v>54</v>
      </c>
      <c r="C53" s="74"/>
      <c r="D53" s="74"/>
      <c r="E53" s="15">
        <v>1895</v>
      </c>
      <c r="F53" s="15">
        <v>1895</v>
      </c>
      <c r="G53" s="18">
        <v>2191.97</v>
      </c>
      <c r="H53" s="16">
        <v>5981.97</v>
      </c>
      <c r="I53">
        <v>5</v>
      </c>
    </row>
    <row r="54" spans="1:8" ht="25.5" customHeight="1">
      <c r="A54" s="13">
        <f t="shared" si="0"/>
        <v>44</v>
      </c>
      <c r="B54" s="74" t="s">
        <v>55</v>
      </c>
      <c r="C54" s="74"/>
      <c r="D54" s="74"/>
      <c r="E54" s="15">
        <v>1159</v>
      </c>
      <c r="F54" s="15">
        <v>1163</v>
      </c>
      <c r="G54" s="18">
        <v>1348.86</v>
      </c>
      <c r="H54" s="16">
        <v>3670.86</v>
      </c>
    </row>
    <row r="55" spans="1:8" ht="25.5" customHeight="1">
      <c r="A55" s="13">
        <f t="shared" si="0"/>
        <v>45</v>
      </c>
      <c r="B55" s="74" t="s">
        <v>56</v>
      </c>
      <c r="C55" s="74"/>
      <c r="D55" s="74"/>
      <c r="E55" s="15">
        <v>1012</v>
      </c>
      <c r="F55" s="15">
        <v>1156</v>
      </c>
      <c r="G55" s="18">
        <v>1168.95</v>
      </c>
      <c r="H55" s="16">
        <v>3336.95</v>
      </c>
    </row>
    <row r="56" spans="1:8" ht="25.5" customHeight="1" thickBot="1">
      <c r="A56" s="26">
        <f t="shared" si="0"/>
        <v>46</v>
      </c>
      <c r="B56" s="95" t="s">
        <v>57</v>
      </c>
      <c r="C56" s="95"/>
      <c r="D56" s="95"/>
      <c r="E56" s="29">
        <v>1163</v>
      </c>
      <c r="F56" s="29">
        <v>1144</v>
      </c>
      <c r="G56" s="32">
        <v>1168.95</v>
      </c>
      <c r="H56" s="30">
        <v>3475.95</v>
      </c>
    </row>
    <row r="57" spans="1:8" s="8" customFormat="1" ht="19.5" customHeight="1" thickBot="1">
      <c r="A57" s="92" t="s">
        <v>37</v>
      </c>
      <c r="B57" s="93"/>
      <c r="C57" s="93"/>
      <c r="D57" s="94"/>
      <c r="E57" s="33">
        <f>SUM(E11:E56)</f>
        <v>60950.8</v>
      </c>
      <c r="F57" s="33">
        <f>SUM(F11:F56)</f>
        <v>62437.8</v>
      </c>
      <c r="G57" s="33">
        <f>SUM(G11:G56)</f>
        <v>68611.37</v>
      </c>
      <c r="H57" s="36">
        <f>SUM(H11:H56)</f>
        <v>191999.9700000001</v>
      </c>
    </row>
    <row r="58" spans="1:4" ht="22.5" customHeight="1">
      <c r="A58" s="1"/>
      <c r="B58" s="1"/>
      <c r="C58" s="1"/>
      <c r="D58" s="1"/>
    </row>
    <row r="59" spans="1:3" ht="24.75" customHeight="1">
      <c r="A59" s="11" t="s">
        <v>48</v>
      </c>
      <c r="B59" s="11"/>
      <c r="C59" s="11"/>
    </row>
    <row r="60" spans="1:4" ht="21" customHeight="1">
      <c r="A60" s="91" t="s">
        <v>49</v>
      </c>
      <c r="B60" s="91"/>
      <c r="C60" s="91"/>
      <c r="D60" s="91"/>
    </row>
    <row r="61" spans="1:2" ht="21" customHeight="1">
      <c r="A61" s="1"/>
      <c r="B61" s="3"/>
    </row>
    <row r="62" ht="25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3" ht="13.5" customHeight="1"/>
    <row r="85" ht="13.5" customHeight="1"/>
    <row r="87" ht="13.5" customHeight="1"/>
    <row r="89" ht="13.5" customHeight="1"/>
  </sheetData>
  <sheetProtection/>
  <mergeCells count="57">
    <mergeCell ref="H9:H10"/>
    <mergeCell ref="E9:E10"/>
    <mergeCell ref="F9:F10"/>
    <mergeCell ref="A57:D57"/>
    <mergeCell ref="B50:D50"/>
    <mergeCell ref="B55:D55"/>
    <mergeCell ref="B56:D56"/>
    <mergeCell ref="B54:D54"/>
    <mergeCell ref="B52:D52"/>
    <mergeCell ref="B53:D53"/>
    <mergeCell ref="B46:D46"/>
    <mergeCell ref="B45:D45"/>
    <mergeCell ref="B44:D44"/>
    <mergeCell ref="B43:D43"/>
    <mergeCell ref="B51:D51"/>
    <mergeCell ref="B49:D49"/>
    <mergeCell ref="B48:D48"/>
    <mergeCell ref="B47:D47"/>
    <mergeCell ref="B41:D41"/>
    <mergeCell ref="B40:D40"/>
    <mergeCell ref="B30:D30"/>
    <mergeCell ref="A1:D1"/>
    <mergeCell ref="A8:D8"/>
    <mergeCell ref="A9:A10"/>
    <mergeCell ref="B9:D10"/>
    <mergeCell ref="B15:D15"/>
    <mergeCell ref="B27:D27"/>
    <mergeCell ref="B26:D26"/>
    <mergeCell ref="B17:D17"/>
    <mergeCell ref="B37:D37"/>
    <mergeCell ref="B36:D36"/>
    <mergeCell ref="B35:D35"/>
    <mergeCell ref="B34:D34"/>
    <mergeCell ref="B25:D25"/>
    <mergeCell ref="B20:D20"/>
    <mergeCell ref="B23:D23"/>
    <mergeCell ref="B22:D22"/>
    <mergeCell ref="G9:G10"/>
    <mergeCell ref="B39:D39"/>
    <mergeCell ref="B38:D38"/>
    <mergeCell ref="B14:D14"/>
    <mergeCell ref="B13:D13"/>
    <mergeCell ref="B16:D16"/>
    <mergeCell ref="B28:D28"/>
    <mergeCell ref="B32:D32"/>
    <mergeCell ref="B31:D31"/>
    <mergeCell ref="B29:D29"/>
    <mergeCell ref="A60:D60"/>
    <mergeCell ref="A3:D3"/>
    <mergeCell ref="B18:D18"/>
    <mergeCell ref="B12:D12"/>
    <mergeCell ref="B11:D11"/>
    <mergeCell ref="B19:D19"/>
    <mergeCell ref="B24:D24"/>
    <mergeCell ref="B21:D21"/>
    <mergeCell ref="B42:D42"/>
    <mergeCell ref="B33:D33"/>
  </mergeCells>
  <printOptions/>
  <pageMargins left="0.57" right="0.2" top="0.42" bottom="0.38" header="0.18" footer="0.2"/>
  <pageSetup horizontalDpi="300" verticalDpi="300" orientation="portrait" scale="77" r:id="rId1"/>
  <rowBreaks count="1" manualBreakCount="1">
    <brk id="3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62"/>
  <sheetViews>
    <sheetView view="pageBreakPreview" zoomScaleSheetLayoutView="100" zoomScalePageLayoutView="0" workbookViewId="0" topLeftCell="E43">
      <selection activeCell="G20" sqref="G20"/>
    </sheetView>
  </sheetViews>
  <sheetFormatPr defaultColWidth="9.140625" defaultRowHeight="12.75"/>
  <cols>
    <col min="1" max="1" width="4.7109375" style="0" customWidth="1"/>
    <col min="2" max="2" width="3.8515625" style="0" customWidth="1"/>
    <col min="3" max="3" width="8.8515625" style="0" customWidth="1"/>
    <col min="4" max="4" width="4.140625" style="0" customWidth="1"/>
    <col min="5" max="5" width="10.57421875" style="0" customWidth="1"/>
    <col min="6" max="6" width="10.421875" style="0" customWidth="1"/>
    <col min="7" max="8" width="10.00390625" style="0" customWidth="1"/>
    <col min="9" max="12" width="11.421875" style="0" customWidth="1"/>
    <col min="13" max="14" width="10.421875" style="0" customWidth="1"/>
    <col min="15" max="15" width="10.7109375" style="0" customWidth="1"/>
    <col min="16" max="16" width="10.57421875" style="0" customWidth="1"/>
    <col min="17" max="18" width="11.00390625" style="0" customWidth="1"/>
    <col min="19" max="19" width="11.8515625" style="0" customWidth="1"/>
  </cols>
  <sheetData>
    <row r="1" spans="1:15" ht="14.25" customHeight="1">
      <c r="A1" s="76" t="s">
        <v>0</v>
      </c>
      <c r="B1" s="76"/>
      <c r="C1" s="76"/>
      <c r="D1" s="76"/>
      <c r="O1" s="37" t="s">
        <v>51</v>
      </c>
    </row>
    <row r="2" spans="1:4" ht="9" customHeight="1">
      <c r="A2" s="1"/>
      <c r="B2" s="1"/>
      <c r="C2" s="1"/>
      <c r="D2" s="1"/>
    </row>
    <row r="3" spans="1:14" ht="39" customHeight="1">
      <c r="A3" s="86" t="s">
        <v>75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2"/>
    </row>
    <row r="4" spans="1:4" ht="21.75" customHeight="1">
      <c r="A4" s="2"/>
      <c r="B4" s="2"/>
      <c r="C4" s="2"/>
      <c r="D4" s="2"/>
    </row>
    <row r="5" spans="1:18" ht="19.5" customHeight="1">
      <c r="A5" s="3" t="s">
        <v>43</v>
      </c>
      <c r="B5" s="2"/>
      <c r="E5" s="9"/>
      <c r="O5" s="7" t="s">
        <v>58</v>
      </c>
      <c r="P5" s="7"/>
      <c r="Q5" s="2"/>
      <c r="R5" s="2"/>
    </row>
    <row r="6" spans="1:18" ht="12.75" customHeight="1">
      <c r="A6" s="3" t="s">
        <v>45</v>
      </c>
      <c r="B6" s="2"/>
      <c r="E6" s="9"/>
      <c r="O6" s="87" t="s">
        <v>44</v>
      </c>
      <c r="P6" s="87"/>
      <c r="Q6" s="87"/>
      <c r="R6" s="35"/>
    </row>
    <row r="7" spans="1:18" ht="14.25" customHeight="1">
      <c r="A7" s="3" t="s">
        <v>46</v>
      </c>
      <c r="B7" s="2"/>
      <c r="E7" s="9"/>
      <c r="O7" s="3" t="s">
        <v>47</v>
      </c>
      <c r="P7" s="3"/>
      <c r="Q7" s="2"/>
      <c r="R7" s="2"/>
    </row>
    <row r="8" spans="1:4" ht="26.25" customHeight="1" thickBot="1">
      <c r="A8" s="77"/>
      <c r="B8" s="77"/>
      <c r="C8" s="77"/>
      <c r="D8" s="77"/>
    </row>
    <row r="9" spans="1:19" ht="23.25" customHeight="1">
      <c r="A9" s="78" t="s">
        <v>1</v>
      </c>
      <c r="B9" s="80" t="s">
        <v>2</v>
      </c>
      <c r="C9" s="81"/>
      <c r="D9" s="82"/>
      <c r="E9" s="88" t="s">
        <v>60</v>
      </c>
      <c r="F9" s="66" t="s">
        <v>61</v>
      </c>
      <c r="G9" s="66" t="s">
        <v>62</v>
      </c>
      <c r="H9" s="72" t="s">
        <v>78</v>
      </c>
      <c r="I9" s="66" t="s">
        <v>63</v>
      </c>
      <c r="J9" s="70" t="s">
        <v>70</v>
      </c>
      <c r="K9" s="66" t="s">
        <v>68</v>
      </c>
      <c r="L9" s="72" t="s">
        <v>71</v>
      </c>
      <c r="M9" s="66" t="s">
        <v>79</v>
      </c>
      <c r="N9" s="72" t="s">
        <v>82</v>
      </c>
      <c r="O9" s="66" t="s">
        <v>80</v>
      </c>
      <c r="P9" s="66" t="s">
        <v>81</v>
      </c>
      <c r="Q9" s="66" t="s">
        <v>76</v>
      </c>
      <c r="R9" s="66" t="s">
        <v>83</v>
      </c>
      <c r="S9" s="66" t="s">
        <v>77</v>
      </c>
    </row>
    <row r="10" spans="1:19" ht="38.25" customHeight="1" thickBot="1">
      <c r="A10" s="79"/>
      <c r="B10" s="83"/>
      <c r="C10" s="84"/>
      <c r="D10" s="85"/>
      <c r="E10" s="89"/>
      <c r="F10" s="67"/>
      <c r="G10" s="67"/>
      <c r="H10" s="73"/>
      <c r="I10" s="67"/>
      <c r="J10" s="71"/>
      <c r="K10" s="67"/>
      <c r="L10" s="73"/>
      <c r="M10" s="67"/>
      <c r="N10" s="73"/>
      <c r="O10" s="67"/>
      <c r="P10" s="67"/>
      <c r="Q10" s="67"/>
      <c r="R10" s="67"/>
      <c r="S10" s="67"/>
    </row>
    <row r="11" spans="1:19" ht="25.5" customHeight="1">
      <c r="A11" s="22">
        <v>1</v>
      </c>
      <c r="B11" s="90" t="s">
        <v>3</v>
      </c>
      <c r="C11" s="90"/>
      <c r="D11" s="90"/>
      <c r="E11" s="25">
        <v>1168</v>
      </c>
      <c r="F11" s="25">
        <v>1160</v>
      </c>
      <c r="G11" s="18">
        <v>1348.91</v>
      </c>
      <c r="H11" s="18">
        <v>1336</v>
      </c>
      <c r="I11" s="39">
        <f>E11+F11+G11</f>
        <v>3676.91</v>
      </c>
      <c r="J11" s="18">
        <f>G11-H11</f>
        <v>12.910000000000082</v>
      </c>
      <c r="K11" s="18">
        <v>26.83</v>
      </c>
      <c r="L11" s="18">
        <f>E11+F11+H11</f>
        <v>3664</v>
      </c>
      <c r="M11" s="38">
        <v>1254.17</v>
      </c>
      <c r="N11" s="38">
        <f>K11+M11</f>
        <v>1281</v>
      </c>
      <c r="O11" s="38">
        <v>1254.17</v>
      </c>
      <c r="P11" s="38">
        <v>1254.17</v>
      </c>
      <c r="Q11" s="38">
        <f>M11+O11+P11</f>
        <v>3762.51</v>
      </c>
      <c r="R11" s="38">
        <f>N11+O11+P11</f>
        <v>3789.34</v>
      </c>
      <c r="S11" s="38">
        <f>L11+R11</f>
        <v>7453.34</v>
      </c>
    </row>
    <row r="12" spans="1:19" ht="25.5" customHeight="1">
      <c r="A12" s="13">
        <f aca="true" t="shared" si="0" ref="A12:A56">A11+1</f>
        <v>2</v>
      </c>
      <c r="B12" s="74" t="s">
        <v>4</v>
      </c>
      <c r="C12" s="74"/>
      <c r="D12" s="74"/>
      <c r="E12" s="15">
        <v>1884</v>
      </c>
      <c r="F12" s="15">
        <v>1884</v>
      </c>
      <c r="G12" s="18">
        <v>1899.54</v>
      </c>
      <c r="H12" s="18">
        <v>1842</v>
      </c>
      <c r="I12" s="39">
        <f aca="true" t="shared" si="1" ref="I12:I56">E12+F12+G12</f>
        <v>5667.54</v>
      </c>
      <c r="J12" s="18">
        <f aca="true" t="shared" si="2" ref="J12:J56">G12-H12</f>
        <v>57.539999999999964</v>
      </c>
      <c r="K12" s="16">
        <v>0</v>
      </c>
      <c r="L12" s="18">
        <f aca="true" t="shared" si="3" ref="L12:L56">E12+F12+H12</f>
        <v>5610</v>
      </c>
      <c r="M12" s="38">
        <v>2038.03</v>
      </c>
      <c r="N12" s="38">
        <f aca="true" t="shared" si="4" ref="N12:N56">K12+M12</f>
        <v>2038.03</v>
      </c>
      <c r="O12" s="38">
        <v>2038.03</v>
      </c>
      <c r="P12" s="38">
        <v>2038.03</v>
      </c>
      <c r="Q12" s="38">
        <f aca="true" t="shared" si="5" ref="Q12:Q56">M12+O12+P12</f>
        <v>6114.09</v>
      </c>
      <c r="R12" s="38">
        <f aca="true" t="shared" si="6" ref="R12:R56">N12+O12+P12</f>
        <v>6114.09</v>
      </c>
      <c r="S12" s="38">
        <f aca="true" t="shared" si="7" ref="S12:S56">L12+R12</f>
        <v>11724.09</v>
      </c>
    </row>
    <row r="13" spans="1:19" ht="25.5" customHeight="1">
      <c r="A13" s="13">
        <f t="shared" si="0"/>
        <v>3</v>
      </c>
      <c r="B13" s="74" t="s">
        <v>5</v>
      </c>
      <c r="C13" s="74"/>
      <c r="D13" s="74"/>
      <c r="E13" s="15">
        <v>1897.8</v>
      </c>
      <c r="F13" s="15">
        <v>1872</v>
      </c>
      <c r="G13" s="18">
        <v>1899.54</v>
      </c>
      <c r="H13" s="18">
        <v>1879</v>
      </c>
      <c r="I13" s="39">
        <f t="shared" si="1"/>
        <v>5669.34</v>
      </c>
      <c r="J13" s="18">
        <f t="shared" si="2"/>
        <v>20.539999999999964</v>
      </c>
      <c r="K13" s="16">
        <v>0</v>
      </c>
      <c r="L13" s="18">
        <f t="shared" si="3"/>
        <v>5648.8</v>
      </c>
      <c r="M13" s="38">
        <v>2038.03</v>
      </c>
      <c r="N13" s="38">
        <f t="shared" si="4"/>
        <v>2038.03</v>
      </c>
      <c r="O13" s="38">
        <v>2038.03</v>
      </c>
      <c r="P13" s="38">
        <v>2038.03</v>
      </c>
      <c r="Q13" s="38">
        <f t="shared" si="5"/>
        <v>6114.09</v>
      </c>
      <c r="R13" s="38">
        <f t="shared" si="6"/>
        <v>6114.09</v>
      </c>
      <c r="S13" s="38">
        <f t="shared" si="7"/>
        <v>11762.89</v>
      </c>
    </row>
    <row r="14" spans="1:19" ht="25.5" customHeight="1">
      <c r="A14" s="13">
        <f t="shared" si="0"/>
        <v>4</v>
      </c>
      <c r="B14" s="74" t="s">
        <v>6</v>
      </c>
      <c r="C14" s="74"/>
      <c r="D14" s="74"/>
      <c r="E14" s="15">
        <v>1155</v>
      </c>
      <c r="F14" s="15">
        <v>1158</v>
      </c>
      <c r="G14" s="18">
        <v>1168.95</v>
      </c>
      <c r="H14" s="18">
        <v>1017</v>
      </c>
      <c r="I14" s="39">
        <f t="shared" si="1"/>
        <v>3481.95</v>
      </c>
      <c r="J14" s="18">
        <f t="shared" si="2"/>
        <v>151.95000000000005</v>
      </c>
      <c r="K14" s="16">
        <v>0</v>
      </c>
      <c r="L14" s="18">
        <f t="shared" si="3"/>
        <v>3330</v>
      </c>
      <c r="M14" s="38">
        <v>1254.17</v>
      </c>
      <c r="N14" s="38">
        <f t="shared" si="4"/>
        <v>1254.17</v>
      </c>
      <c r="O14" s="38">
        <v>1254.17</v>
      </c>
      <c r="P14" s="38">
        <v>1254.17</v>
      </c>
      <c r="Q14" s="38">
        <f t="shared" si="5"/>
        <v>3762.51</v>
      </c>
      <c r="R14" s="38">
        <f t="shared" si="6"/>
        <v>3762.51</v>
      </c>
      <c r="S14" s="38">
        <f t="shared" si="7"/>
        <v>7092.51</v>
      </c>
    </row>
    <row r="15" spans="1:19" ht="25.5" customHeight="1">
      <c r="A15" s="13">
        <f t="shared" si="0"/>
        <v>5</v>
      </c>
      <c r="B15" s="74" t="s">
        <v>7</v>
      </c>
      <c r="C15" s="74"/>
      <c r="D15" s="74"/>
      <c r="E15" s="15">
        <v>1026</v>
      </c>
      <c r="F15" s="15">
        <v>1162</v>
      </c>
      <c r="G15" s="18">
        <v>1168.95</v>
      </c>
      <c r="H15" s="18">
        <v>1153.8</v>
      </c>
      <c r="I15" s="39">
        <f t="shared" si="1"/>
        <v>3356.95</v>
      </c>
      <c r="J15" s="18">
        <f t="shared" si="2"/>
        <v>15.150000000000091</v>
      </c>
      <c r="K15" s="18">
        <v>26.83</v>
      </c>
      <c r="L15" s="18">
        <f t="shared" si="3"/>
        <v>3341.8</v>
      </c>
      <c r="M15" s="38">
        <v>1254.17</v>
      </c>
      <c r="N15" s="38">
        <f t="shared" si="4"/>
        <v>1281</v>
      </c>
      <c r="O15" s="38">
        <v>1254.17</v>
      </c>
      <c r="P15" s="38">
        <v>1254.17</v>
      </c>
      <c r="Q15" s="38">
        <f t="shared" si="5"/>
        <v>3762.51</v>
      </c>
      <c r="R15" s="38">
        <f t="shared" si="6"/>
        <v>3789.34</v>
      </c>
      <c r="S15" s="38">
        <f t="shared" si="7"/>
        <v>7131.14</v>
      </c>
    </row>
    <row r="16" spans="1:19" ht="25.5" customHeight="1">
      <c r="A16" s="13">
        <f t="shared" si="0"/>
        <v>6</v>
      </c>
      <c r="B16" s="74" t="s">
        <v>8</v>
      </c>
      <c r="C16" s="74"/>
      <c r="D16" s="74"/>
      <c r="E16" s="15">
        <v>1149</v>
      </c>
      <c r="F16" s="15">
        <v>1159</v>
      </c>
      <c r="G16" s="18">
        <v>1168.95</v>
      </c>
      <c r="H16" s="18">
        <v>1143</v>
      </c>
      <c r="I16" s="39">
        <f t="shared" si="1"/>
        <v>3476.95</v>
      </c>
      <c r="J16" s="18">
        <f t="shared" si="2"/>
        <v>25.950000000000045</v>
      </c>
      <c r="K16" s="16">
        <v>0</v>
      </c>
      <c r="L16" s="18">
        <f t="shared" si="3"/>
        <v>3451</v>
      </c>
      <c r="M16" s="38">
        <v>1254.17</v>
      </c>
      <c r="N16" s="38">
        <f t="shared" si="4"/>
        <v>1254.17</v>
      </c>
      <c r="O16" s="38">
        <v>1254.17</v>
      </c>
      <c r="P16" s="38">
        <v>1254.17</v>
      </c>
      <c r="Q16" s="38">
        <f t="shared" si="5"/>
        <v>3762.51</v>
      </c>
      <c r="R16" s="38">
        <f t="shared" si="6"/>
        <v>3762.51</v>
      </c>
      <c r="S16" s="38">
        <f t="shared" si="7"/>
        <v>7213.51</v>
      </c>
    </row>
    <row r="17" spans="1:19" ht="25.5" customHeight="1">
      <c r="A17" s="13">
        <f t="shared" si="0"/>
        <v>7</v>
      </c>
      <c r="B17" s="74" t="s">
        <v>9</v>
      </c>
      <c r="C17" s="74"/>
      <c r="D17" s="74"/>
      <c r="E17" s="15">
        <v>1130.5</v>
      </c>
      <c r="F17" s="15">
        <v>1149</v>
      </c>
      <c r="G17" s="18">
        <v>1168.95</v>
      </c>
      <c r="H17" s="40">
        <v>1153.5</v>
      </c>
      <c r="I17" s="39">
        <f t="shared" si="1"/>
        <v>3448.45</v>
      </c>
      <c r="J17" s="18">
        <f t="shared" si="2"/>
        <v>15.450000000000045</v>
      </c>
      <c r="K17" s="18">
        <v>26.83</v>
      </c>
      <c r="L17" s="18">
        <f t="shared" si="3"/>
        <v>3433</v>
      </c>
      <c r="M17" s="38">
        <v>1254.17</v>
      </c>
      <c r="N17" s="38">
        <f t="shared" si="4"/>
        <v>1281</v>
      </c>
      <c r="O17" s="38">
        <v>1254.17</v>
      </c>
      <c r="P17" s="38">
        <v>1254.17</v>
      </c>
      <c r="Q17" s="38">
        <f t="shared" si="5"/>
        <v>3762.51</v>
      </c>
      <c r="R17" s="38">
        <f t="shared" si="6"/>
        <v>3789.34</v>
      </c>
      <c r="S17" s="38">
        <f t="shared" si="7"/>
        <v>7222.34</v>
      </c>
    </row>
    <row r="18" spans="1:19" ht="47.25" customHeight="1">
      <c r="A18" s="13">
        <f t="shared" si="0"/>
        <v>8</v>
      </c>
      <c r="B18" s="74" t="s">
        <v>65</v>
      </c>
      <c r="C18" s="74"/>
      <c r="D18" s="74"/>
      <c r="E18" s="15">
        <v>1130.5</v>
      </c>
      <c r="F18" s="15">
        <v>1149</v>
      </c>
      <c r="G18" s="18">
        <v>1168.95</v>
      </c>
      <c r="H18" s="40">
        <v>1153.5</v>
      </c>
      <c r="I18" s="39">
        <f t="shared" si="1"/>
        <v>3448.45</v>
      </c>
      <c r="J18" s="18">
        <f t="shared" si="2"/>
        <v>15.450000000000045</v>
      </c>
      <c r="K18" s="18">
        <v>26.83</v>
      </c>
      <c r="L18" s="18">
        <f t="shared" si="3"/>
        <v>3433</v>
      </c>
      <c r="M18" s="38">
        <v>1254.17</v>
      </c>
      <c r="N18" s="38">
        <f t="shared" si="4"/>
        <v>1281</v>
      </c>
      <c r="O18" s="38">
        <v>1254.17</v>
      </c>
      <c r="P18" s="38">
        <v>1254.17</v>
      </c>
      <c r="Q18" s="38">
        <f t="shared" si="5"/>
        <v>3762.51</v>
      </c>
      <c r="R18" s="38">
        <f t="shared" si="6"/>
        <v>3789.34</v>
      </c>
      <c r="S18" s="38">
        <f t="shared" si="7"/>
        <v>7222.34</v>
      </c>
    </row>
    <row r="19" spans="1:19" ht="25.5" customHeight="1">
      <c r="A19" s="13">
        <f t="shared" si="0"/>
        <v>9</v>
      </c>
      <c r="B19" s="74" t="s">
        <v>10</v>
      </c>
      <c r="C19" s="74"/>
      <c r="D19" s="74"/>
      <c r="E19" s="15">
        <v>1159</v>
      </c>
      <c r="F19" s="15">
        <v>1165</v>
      </c>
      <c r="G19" s="18">
        <v>1348.91</v>
      </c>
      <c r="H19" s="40">
        <v>1345</v>
      </c>
      <c r="I19" s="39">
        <f t="shared" si="1"/>
        <v>3672.91</v>
      </c>
      <c r="J19" s="18">
        <f t="shared" si="2"/>
        <v>3.910000000000082</v>
      </c>
      <c r="K19" s="18">
        <v>26.83</v>
      </c>
      <c r="L19" s="18">
        <f t="shared" si="3"/>
        <v>3669</v>
      </c>
      <c r="M19" s="38">
        <v>1254.17</v>
      </c>
      <c r="N19" s="38">
        <f t="shared" si="4"/>
        <v>1281</v>
      </c>
      <c r="O19" s="38">
        <v>1254.17</v>
      </c>
      <c r="P19" s="38">
        <v>1254.17</v>
      </c>
      <c r="Q19" s="38">
        <f t="shared" si="5"/>
        <v>3762.51</v>
      </c>
      <c r="R19" s="38">
        <f t="shared" si="6"/>
        <v>3789.34</v>
      </c>
      <c r="S19" s="38">
        <f t="shared" si="7"/>
        <v>7458.34</v>
      </c>
    </row>
    <row r="20" spans="1:19" ht="25.5" customHeight="1">
      <c r="A20" s="13">
        <f t="shared" si="0"/>
        <v>10</v>
      </c>
      <c r="B20" s="74" t="s">
        <v>11</v>
      </c>
      <c r="C20" s="74"/>
      <c r="D20" s="74"/>
      <c r="E20" s="15">
        <v>1161</v>
      </c>
      <c r="F20" s="15">
        <v>1156</v>
      </c>
      <c r="G20" s="18">
        <v>1168.95</v>
      </c>
      <c r="H20" s="40">
        <v>1165</v>
      </c>
      <c r="I20" s="39">
        <f t="shared" si="1"/>
        <v>3485.95</v>
      </c>
      <c r="J20" s="18">
        <f t="shared" si="2"/>
        <v>3.9500000000000455</v>
      </c>
      <c r="K20" s="18">
        <v>26.83</v>
      </c>
      <c r="L20" s="18">
        <f t="shared" si="3"/>
        <v>3482</v>
      </c>
      <c r="M20" s="38">
        <v>1254.17</v>
      </c>
      <c r="N20" s="38">
        <f t="shared" si="4"/>
        <v>1281</v>
      </c>
      <c r="O20" s="38">
        <v>1254.17</v>
      </c>
      <c r="P20" s="38">
        <v>1254.17</v>
      </c>
      <c r="Q20" s="38">
        <f t="shared" si="5"/>
        <v>3762.51</v>
      </c>
      <c r="R20" s="38">
        <f t="shared" si="6"/>
        <v>3789.34</v>
      </c>
      <c r="S20" s="38">
        <f t="shared" si="7"/>
        <v>7271.34</v>
      </c>
    </row>
    <row r="21" spans="1:19" ht="25.5" customHeight="1">
      <c r="A21" s="13">
        <f t="shared" si="0"/>
        <v>11</v>
      </c>
      <c r="B21" s="74" t="s">
        <v>12</v>
      </c>
      <c r="C21" s="74"/>
      <c r="D21" s="74"/>
      <c r="E21" s="15">
        <v>1165</v>
      </c>
      <c r="F21" s="15">
        <v>1151</v>
      </c>
      <c r="G21" s="18">
        <v>1168.95</v>
      </c>
      <c r="H21" s="40">
        <v>1161</v>
      </c>
      <c r="I21" s="39">
        <f t="shared" si="1"/>
        <v>3484.95</v>
      </c>
      <c r="J21" s="18">
        <f t="shared" si="2"/>
        <v>7.9500000000000455</v>
      </c>
      <c r="K21" s="18">
        <v>26.83</v>
      </c>
      <c r="L21" s="18">
        <f t="shared" si="3"/>
        <v>3477</v>
      </c>
      <c r="M21" s="38">
        <v>1254.17</v>
      </c>
      <c r="N21" s="38">
        <f t="shared" si="4"/>
        <v>1281</v>
      </c>
      <c r="O21" s="38">
        <v>1254.17</v>
      </c>
      <c r="P21" s="38">
        <v>1254.17</v>
      </c>
      <c r="Q21" s="38">
        <f t="shared" si="5"/>
        <v>3762.51</v>
      </c>
      <c r="R21" s="38">
        <f t="shared" si="6"/>
        <v>3789.34</v>
      </c>
      <c r="S21" s="38">
        <f t="shared" si="7"/>
        <v>7266.34</v>
      </c>
    </row>
    <row r="22" spans="1:19" ht="25.5" customHeight="1">
      <c r="A22" s="13">
        <f t="shared" si="0"/>
        <v>12</v>
      </c>
      <c r="B22" s="74" t="s">
        <v>13</v>
      </c>
      <c r="C22" s="74"/>
      <c r="D22" s="74"/>
      <c r="E22" s="15">
        <v>1158</v>
      </c>
      <c r="F22" s="15">
        <v>1158</v>
      </c>
      <c r="G22" s="18">
        <v>1168.95</v>
      </c>
      <c r="H22" s="40">
        <v>1158</v>
      </c>
      <c r="I22" s="39">
        <f t="shared" si="1"/>
        <v>3484.95</v>
      </c>
      <c r="J22" s="18">
        <f t="shared" si="2"/>
        <v>10.950000000000045</v>
      </c>
      <c r="K22" s="18">
        <v>26.83</v>
      </c>
      <c r="L22" s="18">
        <f t="shared" si="3"/>
        <v>3474</v>
      </c>
      <c r="M22" s="38">
        <v>1254.17</v>
      </c>
      <c r="N22" s="38">
        <f t="shared" si="4"/>
        <v>1281</v>
      </c>
      <c r="O22" s="38">
        <v>1254.17</v>
      </c>
      <c r="P22" s="38">
        <v>1254.17</v>
      </c>
      <c r="Q22" s="38">
        <f t="shared" si="5"/>
        <v>3762.51</v>
      </c>
      <c r="R22" s="38">
        <f t="shared" si="6"/>
        <v>3789.34</v>
      </c>
      <c r="S22" s="38">
        <f t="shared" si="7"/>
        <v>7263.34</v>
      </c>
    </row>
    <row r="23" spans="1:19" ht="25.5" customHeight="1">
      <c r="A23" s="13">
        <f t="shared" si="0"/>
        <v>13</v>
      </c>
      <c r="B23" s="74" t="s">
        <v>14</v>
      </c>
      <c r="C23" s="74"/>
      <c r="D23" s="74"/>
      <c r="E23" s="15">
        <v>1885</v>
      </c>
      <c r="F23" s="15">
        <v>1897</v>
      </c>
      <c r="G23" s="18">
        <v>2191.97</v>
      </c>
      <c r="H23" s="40">
        <v>2180</v>
      </c>
      <c r="I23" s="39">
        <f t="shared" si="1"/>
        <v>5973.969999999999</v>
      </c>
      <c r="J23" s="18">
        <f t="shared" si="2"/>
        <v>11.9699999999998</v>
      </c>
      <c r="K23" s="16">
        <v>43.6</v>
      </c>
      <c r="L23" s="18">
        <f t="shared" si="3"/>
        <v>5962</v>
      </c>
      <c r="M23" s="38">
        <v>2038.03</v>
      </c>
      <c r="N23" s="38">
        <f t="shared" si="4"/>
        <v>2081.63</v>
      </c>
      <c r="O23" s="38">
        <v>2038.03</v>
      </c>
      <c r="P23" s="38">
        <v>2038.03</v>
      </c>
      <c r="Q23" s="38">
        <f t="shared" si="5"/>
        <v>6114.09</v>
      </c>
      <c r="R23" s="38">
        <f t="shared" si="6"/>
        <v>6157.69</v>
      </c>
      <c r="S23" s="38">
        <f t="shared" si="7"/>
        <v>12119.689999999999</v>
      </c>
    </row>
    <row r="24" spans="1:19" ht="25.5" customHeight="1">
      <c r="A24" s="13">
        <f t="shared" si="0"/>
        <v>14</v>
      </c>
      <c r="B24" s="74" t="s">
        <v>15</v>
      </c>
      <c r="C24" s="74"/>
      <c r="D24" s="74"/>
      <c r="E24" s="15">
        <v>1897</v>
      </c>
      <c r="F24" s="15">
        <v>1894</v>
      </c>
      <c r="G24" s="18">
        <v>2191.97</v>
      </c>
      <c r="H24" s="40">
        <v>2085</v>
      </c>
      <c r="I24" s="39">
        <f t="shared" si="1"/>
        <v>5982.969999999999</v>
      </c>
      <c r="J24" s="18">
        <f t="shared" si="2"/>
        <v>106.9699999999998</v>
      </c>
      <c r="K24" s="16">
        <v>0</v>
      </c>
      <c r="L24" s="18">
        <f t="shared" si="3"/>
        <v>5876</v>
      </c>
      <c r="M24" s="38">
        <v>2038.03</v>
      </c>
      <c r="N24" s="38">
        <f t="shared" si="4"/>
        <v>2038.03</v>
      </c>
      <c r="O24" s="38">
        <v>2038.03</v>
      </c>
      <c r="P24" s="38">
        <v>2038.03</v>
      </c>
      <c r="Q24" s="38">
        <f t="shared" si="5"/>
        <v>6114.09</v>
      </c>
      <c r="R24" s="38">
        <f t="shared" si="6"/>
        <v>6114.09</v>
      </c>
      <c r="S24" s="38">
        <f t="shared" si="7"/>
        <v>11990.09</v>
      </c>
    </row>
    <row r="25" spans="1:19" ht="25.5" customHeight="1">
      <c r="A25" s="13">
        <f t="shared" si="0"/>
        <v>15</v>
      </c>
      <c r="B25" s="74" t="s">
        <v>16</v>
      </c>
      <c r="C25" s="74"/>
      <c r="D25" s="74"/>
      <c r="E25" s="15">
        <v>1167</v>
      </c>
      <c r="F25" s="15">
        <v>1155</v>
      </c>
      <c r="G25" s="18">
        <v>1348.91</v>
      </c>
      <c r="H25" s="40">
        <v>1339</v>
      </c>
      <c r="I25" s="39">
        <f t="shared" si="1"/>
        <v>3670.91</v>
      </c>
      <c r="J25" s="18">
        <f t="shared" si="2"/>
        <v>9.910000000000082</v>
      </c>
      <c r="K25" s="18">
        <v>26.83</v>
      </c>
      <c r="L25" s="18">
        <f t="shared" si="3"/>
        <v>3661</v>
      </c>
      <c r="M25" s="38">
        <v>1254.17</v>
      </c>
      <c r="N25" s="38">
        <f t="shared" si="4"/>
        <v>1281</v>
      </c>
      <c r="O25" s="38">
        <v>1254.17</v>
      </c>
      <c r="P25" s="38">
        <v>1254.17</v>
      </c>
      <c r="Q25" s="38">
        <f t="shared" si="5"/>
        <v>3762.51</v>
      </c>
      <c r="R25" s="38">
        <f t="shared" si="6"/>
        <v>3789.34</v>
      </c>
      <c r="S25" s="38">
        <f t="shared" si="7"/>
        <v>7450.34</v>
      </c>
    </row>
    <row r="26" spans="1:19" ht="25.5" customHeight="1">
      <c r="A26" s="13">
        <f t="shared" si="0"/>
        <v>16</v>
      </c>
      <c r="B26" s="74" t="s">
        <v>17</v>
      </c>
      <c r="C26" s="74"/>
      <c r="D26" s="74"/>
      <c r="E26" s="15">
        <v>1163</v>
      </c>
      <c r="F26" s="15">
        <v>1159</v>
      </c>
      <c r="G26" s="18">
        <v>1348.91</v>
      </c>
      <c r="H26" s="40">
        <v>1335</v>
      </c>
      <c r="I26" s="39">
        <f t="shared" si="1"/>
        <v>3670.91</v>
      </c>
      <c r="J26" s="18">
        <f t="shared" si="2"/>
        <v>13.910000000000082</v>
      </c>
      <c r="K26" s="18">
        <v>26.83</v>
      </c>
      <c r="L26" s="18">
        <f t="shared" si="3"/>
        <v>3657</v>
      </c>
      <c r="M26" s="38">
        <v>1254.17</v>
      </c>
      <c r="N26" s="38">
        <f t="shared" si="4"/>
        <v>1281</v>
      </c>
      <c r="O26" s="38">
        <v>1254.17</v>
      </c>
      <c r="P26" s="38">
        <v>1254.17</v>
      </c>
      <c r="Q26" s="38">
        <f t="shared" si="5"/>
        <v>3762.51</v>
      </c>
      <c r="R26" s="38">
        <f t="shared" si="6"/>
        <v>3789.34</v>
      </c>
      <c r="S26" s="38">
        <f t="shared" si="7"/>
        <v>7446.34</v>
      </c>
    </row>
    <row r="27" spans="1:19" ht="25.5" customHeight="1">
      <c r="A27" s="13">
        <f t="shared" si="0"/>
        <v>17</v>
      </c>
      <c r="B27" s="74" t="s">
        <v>18</v>
      </c>
      <c r="C27" s="74"/>
      <c r="D27" s="74"/>
      <c r="E27" s="15">
        <v>1153</v>
      </c>
      <c r="F27" s="15">
        <v>1150</v>
      </c>
      <c r="G27" s="18">
        <v>1168.95</v>
      </c>
      <c r="H27" s="40">
        <v>1161</v>
      </c>
      <c r="I27" s="39">
        <f t="shared" si="1"/>
        <v>3471.95</v>
      </c>
      <c r="J27" s="18">
        <f t="shared" si="2"/>
        <v>7.9500000000000455</v>
      </c>
      <c r="K27" s="18">
        <v>26.83</v>
      </c>
      <c r="L27" s="18">
        <f t="shared" si="3"/>
        <v>3464</v>
      </c>
      <c r="M27" s="38">
        <v>1254.17</v>
      </c>
      <c r="N27" s="38">
        <f t="shared" si="4"/>
        <v>1281</v>
      </c>
      <c r="O27" s="38">
        <v>1254.17</v>
      </c>
      <c r="P27" s="38">
        <v>1254.17</v>
      </c>
      <c r="Q27" s="38">
        <f t="shared" si="5"/>
        <v>3762.51</v>
      </c>
      <c r="R27" s="38">
        <f t="shared" si="6"/>
        <v>3789.34</v>
      </c>
      <c r="S27" s="38">
        <f t="shared" si="7"/>
        <v>7253.34</v>
      </c>
    </row>
    <row r="28" spans="1:19" ht="25.5" customHeight="1">
      <c r="A28" s="13">
        <f t="shared" si="0"/>
        <v>18</v>
      </c>
      <c r="B28" s="74" t="s">
        <v>19</v>
      </c>
      <c r="C28" s="74"/>
      <c r="D28" s="74"/>
      <c r="E28" s="15">
        <v>1167</v>
      </c>
      <c r="F28" s="15">
        <v>1168</v>
      </c>
      <c r="G28" s="18">
        <v>1348.91</v>
      </c>
      <c r="H28" s="40">
        <v>1334</v>
      </c>
      <c r="I28" s="39">
        <f t="shared" si="1"/>
        <v>3683.91</v>
      </c>
      <c r="J28" s="18">
        <f t="shared" si="2"/>
        <v>14.910000000000082</v>
      </c>
      <c r="K28" s="18">
        <v>26.83</v>
      </c>
      <c r="L28" s="18">
        <f t="shared" si="3"/>
        <v>3669</v>
      </c>
      <c r="M28" s="38">
        <v>1254.17</v>
      </c>
      <c r="N28" s="38">
        <f t="shared" si="4"/>
        <v>1281</v>
      </c>
      <c r="O28" s="38">
        <v>1254.17</v>
      </c>
      <c r="P28" s="38">
        <v>1254.17</v>
      </c>
      <c r="Q28" s="38">
        <f t="shared" si="5"/>
        <v>3762.51</v>
      </c>
      <c r="R28" s="38">
        <f t="shared" si="6"/>
        <v>3789.34</v>
      </c>
      <c r="S28" s="38">
        <f t="shared" si="7"/>
        <v>7458.34</v>
      </c>
    </row>
    <row r="29" spans="1:19" ht="25.5" customHeight="1">
      <c r="A29" s="13">
        <f t="shared" si="0"/>
        <v>19</v>
      </c>
      <c r="B29" s="74" t="s">
        <v>20</v>
      </c>
      <c r="C29" s="74"/>
      <c r="D29" s="74"/>
      <c r="E29" s="15">
        <v>1154</v>
      </c>
      <c r="F29" s="15">
        <v>1161</v>
      </c>
      <c r="G29" s="18">
        <v>1168.95</v>
      </c>
      <c r="H29" s="40">
        <v>1150</v>
      </c>
      <c r="I29" s="39">
        <f t="shared" si="1"/>
        <v>3483.95</v>
      </c>
      <c r="J29" s="18">
        <f t="shared" si="2"/>
        <v>18.950000000000045</v>
      </c>
      <c r="K29" s="18">
        <v>26.83</v>
      </c>
      <c r="L29" s="18">
        <f t="shared" si="3"/>
        <v>3465</v>
      </c>
      <c r="M29" s="38">
        <v>1254.17</v>
      </c>
      <c r="N29" s="38">
        <f t="shared" si="4"/>
        <v>1281</v>
      </c>
      <c r="O29" s="38">
        <v>1254.17</v>
      </c>
      <c r="P29" s="38">
        <v>1254.17</v>
      </c>
      <c r="Q29" s="38">
        <f t="shared" si="5"/>
        <v>3762.51</v>
      </c>
      <c r="R29" s="38">
        <f t="shared" si="6"/>
        <v>3789.34</v>
      </c>
      <c r="S29" s="38">
        <f t="shared" si="7"/>
        <v>7254.34</v>
      </c>
    </row>
    <row r="30" spans="1:19" ht="25.5" customHeight="1">
      <c r="A30" s="13">
        <f t="shared" si="0"/>
        <v>20</v>
      </c>
      <c r="B30" s="74" t="s">
        <v>21</v>
      </c>
      <c r="C30" s="74"/>
      <c r="D30" s="74"/>
      <c r="E30" s="15">
        <v>1163</v>
      </c>
      <c r="F30" s="15">
        <v>1128</v>
      </c>
      <c r="G30" s="18">
        <v>1168.95</v>
      </c>
      <c r="H30" s="40">
        <v>1167</v>
      </c>
      <c r="I30" s="39">
        <f t="shared" si="1"/>
        <v>3459.95</v>
      </c>
      <c r="J30" s="18">
        <f t="shared" si="2"/>
        <v>1.9500000000000455</v>
      </c>
      <c r="K30" s="18">
        <v>26.83</v>
      </c>
      <c r="L30" s="18">
        <f t="shared" si="3"/>
        <v>3458</v>
      </c>
      <c r="M30" s="38">
        <v>1254.17</v>
      </c>
      <c r="N30" s="38">
        <f t="shared" si="4"/>
        <v>1281</v>
      </c>
      <c r="O30" s="38">
        <v>1254.17</v>
      </c>
      <c r="P30" s="38">
        <v>1254.17</v>
      </c>
      <c r="Q30" s="38">
        <f t="shared" si="5"/>
        <v>3762.51</v>
      </c>
      <c r="R30" s="38">
        <f t="shared" si="6"/>
        <v>3789.34</v>
      </c>
      <c r="S30" s="38">
        <f t="shared" si="7"/>
        <v>7247.34</v>
      </c>
    </row>
    <row r="31" spans="1:19" ht="25.5" customHeight="1">
      <c r="A31" s="13">
        <f t="shared" si="0"/>
        <v>21</v>
      </c>
      <c r="B31" s="74" t="s">
        <v>22</v>
      </c>
      <c r="C31" s="74"/>
      <c r="D31" s="74"/>
      <c r="E31" s="15">
        <v>1142</v>
      </c>
      <c r="F31" s="15">
        <v>1158</v>
      </c>
      <c r="G31" s="18">
        <v>1168.95</v>
      </c>
      <c r="H31" s="40">
        <v>1153</v>
      </c>
      <c r="I31" s="39">
        <f t="shared" si="1"/>
        <v>3468.95</v>
      </c>
      <c r="J31" s="18">
        <f t="shared" si="2"/>
        <v>15.950000000000045</v>
      </c>
      <c r="K31" s="18">
        <v>26.83</v>
      </c>
      <c r="L31" s="18">
        <f t="shared" si="3"/>
        <v>3453</v>
      </c>
      <c r="M31" s="38">
        <v>1254.17</v>
      </c>
      <c r="N31" s="38">
        <f t="shared" si="4"/>
        <v>1281</v>
      </c>
      <c r="O31" s="38">
        <v>1254.17</v>
      </c>
      <c r="P31" s="38">
        <v>1254.17</v>
      </c>
      <c r="Q31" s="38">
        <f t="shared" si="5"/>
        <v>3762.51</v>
      </c>
      <c r="R31" s="38">
        <f t="shared" si="6"/>
        <v>3789.34</v>
      </c>
      <c r="S31" s="38">
        <f t="shared" si="7"/>
        <v>7242.34</v>
      </c>
    </row>
    <row r="32" spans="1:19" ht="37.5" customHeight="1">
      <c r="A32" s="13">
        <f t="shared" si="0"/>
        <v>22</v>
      </c>
      <c r="B32" s="74" t="s">
        <v>38</v>
      </c>
      <c r="C32" s="74"/>
      <c r="D32" s="74"/>
      <c r="E32" s="15">
        <v>1496.05</v>
      </c>
      <c r="F32" s="15">
        <v>1881.05</v>
      </c>
      <c r="G32" s="18">
        <v>1899.54</v>
      </c>
      <c r="H32" s="40">
        <v>1886.05</v>
      </c>
      <c r="I32" s="39">
        <f t="shared" si="1"/>
        <v>5276.639999999999</v>
      </c>
      <c r="J32" s="18">
        <f t="shared" si="2"/>
        <v>13.490000000000009</v>
      </c>
      <c r="K32" s="16">
        <v>43.6</v>
      </c>
      <c r="L32" s="18">
        <f t="shared" si="3"/>
        <v>5263.15</v>
      </c>
      <c r="M32" s="38">
        <v>2038.03</v>
      </c>
      <c r="N32" s="38">
        <f t="shared" si="4"/>
        <v>2081.63</v>
      </c>
      <c r="O32" s="38">
        <v>2038.03</v>
      </c>
      <c r="P32" s="38">
        <v>2038.03</v>
      </c>
      <c r="Q32" s="38">
        <f t="shared" si="5"/>
        <v>6114.09</v>
      </c>
      <c r="R32" s="38">
        <f t="shared" si="6"/>
        <v>6157.69</v>
      </c>
      <c r="S32" s="38">
        <f t="shared" si="7"/>
        <v>11420.84</v>
      </c>
    </row>
    <row r="33" spans="1:19" ht="44.25" customHeight="1">
      <c r="A33" s="13">
        <f t="shared" si="0"/>
        <v>23</v>
      </c>
      <c r="B33" s="74" t="s">
        <v>39</v>
      </c>
      <c r="C33" s="74"/>
      <c r="D33" s="74"/>
      <c r="E33" s="15">
        <v>1168.95</v>
      </c>
      <c r="F33" s="15">
        <v>1168.95</v>
      </c>
      <c r="G33" s="18">
        <v>1168.95</v>
      </c>
      <c r="H33" s="40">
        <v>1168.95</v>
      </c>
      <c r="I33" s="39">
        <f t="shared" si="1"/>
        <v>3506.8500000000004</v>
      </c>
      <c r="J33" s="18">
        <f t="shared" si="2"/>
        <v>0</v>
      </c>
      <c r="K33" s="18">
        <v>26.83</v>
      </c>
      <c r="L33" s="18">
        <f t="shared" si="3"/>
        <v>3506.8500000000004</v>
      </c>
      <c r="M33" s="38">
        <v>1254.17</v>
      </c>
      <c r="N33" s="38">
        <f t="shared" si="4"/>
        <v>1281</v>
      </c>
      <c r="O33" s="38">
        <v>1254.17</v>
      </c>
      <c r="P33" s="38">
        <v>1254.17</v>
      </c>
      <c r="Q33" s="38">
        <f t="shared" si="5"/>
        <v>3762.51</v>
      </c>
      <c r="R33" s="38">
        <f t="shared" si="6"/>
        <v>3789.34</v>
      </c>
      <c r="S33" s="38">
        <f t="shared" si="7"/>
        <v>7296.1900000000005</v>
      </c>
    </row>
    <row r="34" spans="1:19" ht="25.5" customHeight="1">
      <c r="A34" s="13">
        <f t="shared" si="0"/>
        <v>24</v>
      </c>
      <c r="B34" s="74" t="s">
        <v>40</v>
      </c>
      <c r="C34" s="74"/>
      <c r="D34" s="74"/>
      <c r="E34" s="15">
        <v>1168.95</v>
      </c>
      <c r="F34" s="15">
        <v>1159.96</v>
      </c>
      <c r="G34" s="18">
        <v>1348.91</v>
      </c>
      <c r="H34" s="40">
        <v>1348.91</v>
      </c>
      <c r="I34" s="39">
        <f t="shared" si="1"/>
        <v>3677.8199999999997</v>
      </c>
      <c r="J34" s="18">
        <f t="shared" si="2"/>
        <v>0</v>
      </c>
      <c r="K34" s="18">
        <v>26.83</v>
      </c>
      <c r="L34" s="18">
        <f t="shared" si="3"/>
        <v>3677.8199999999997</v>
      </c>
      <c r="M34" s="38">
        <v>1254.17</v>
      </c>
      <c r="N34" s="38">
        <f t="shared" si="4"/>
        <v>1281</v>
      </c>
      <c r="O34" s="38">
        <v>1254.17</v>
      </c>
      <c r="P34" s="38">
        <v>1254.17</v>
      </c>
      <c r="Q34" s="38">
        <f t="shared" si="5"/>
        <v>3762.51</v>
      </c>
      <c r="R34" s="38">
        <f t="shared" si="6"/>
        <v>3789.34</v>
      </c>
      <c r="S34" s="38">
        <f t="shared" si="7"/>
        <v>7467.16</v>
      </c>
    </row>
    <row r="35" spans="1:19" ht="25.5" customHeight="1">
      <c r="A35" s="13">
        <f t="shared" si="0"/>
        <v>25</v>
      </c>
      <c r="B35" s="74" t="s">
        <v>41</v>
      </c>
      <c r="C35" s="74"/>
      <c r="D35" s="74"/>
      <c r="E35" s="15">
        <v>1893.05</v>
      </c>
      <c r="F35" s="15">
        <v>1886.04</v>
      </c>
      <c r="G35" s="18">
        <v>2191.97</v>
      </c>
      <c r="H35" s="40">
        <v>2172.09</v>
      </c>
      <c r="I35" s="39">
        <f t="shared" si="1"/>
        <v>5971.0599999999995</v>
      </c>
      <c r="J35" s="18">
        <f t="shared" si="2"/>
        <v>19.879999999999654</v>
      </c>
      <c r="K35" s="16">
        <v>43.6</v>
      </c>
      <c r="L35" s="18">
        <f t="shared" si="3"/>
        <v>5951.18</v>
      </c>
      <c r="M35" s="38">
        <v>2038.03</v>
      </c>
      <c r="N35" s="38">
        <f t="shared" si="4"/>
        <v>2081.63</v>
      </c>
      <c r="O35" s="38">
        <v>2038.03</v>
      </c>
      <c r="P35" s="38">
        <v>2038.03</v>
      </c>
      <c r="Q35" s="38">
        <f t="shared" si="5"/>
        <v>6114.09</v>
      </c>
      <c r="R35" s="38">
        <f t="shared" si="6"/>
        <v>6157.69</v>
      </c>
      <c r="S35" s="38">
        <f t="shared" si="7"/>
        <v>12108.869999999999</v>
      </c>
    </row>
    <row r="36" spans="1:19" ht="35.25" customHeight="1">
      <c r="A36" s="13">
        <f t="shared" si="0"/>
        <v>26</v>
      </c>
      <c r="B36" s="74" t="s">
        <v>23</v>
      </c>
      <c r="C36" s="74"/>
      <c r="D36" s="74"/>
      <c r="E36" s="15">
        <v>1896</v>
      </c>
      <c r="F36" s="15">
        <v>1898</v>
      </c>
      <c r="G36" s="18">
        <v>2191.97</v>
      </c>
      <c r="H36" s="40">
        <v>2186</v>
      </c>
      <c r="I36" s="39">
        <f t="shared" si="1"/>
        <v>5985.969999999999</v>
      </c>
      <c r="J36" s="18">
        <f t="shared" si="2"/>
        <v>5.9699999999998</v>
      </c>
      <c r="K36" s="16">
        <v>43.6</v>
      </c>
      <c r="L36" s="18">
        <f t="shared" si="3"/>
        <v>5980</v>
      </c>
      <c r="M36" s="38">
        <v>2038.03</v>
      </c>
      <c r="N36" s="38">
        <f t="shared" si="4"/>
        <v>2081.63</v>
      </c>
      <c r="O36" s="38">
        <v>2038.03</v>
      </c>
      <c r="P36" s="38">
        <v>2038.03</v>
      </c>
      <c r="Q36" s="38">
        <f t="shared" si="5"/>
        <v>6114.09</v>
      </c>
      <c r="R36" s="38">
        <f t="shared" si="6"/>
        <v>6157.69</v>
      </c>
      <c r="S36" s="38">
        <f t="shared" si="7"/>
        <v>12137.689999999999</v>
      </c>
    </row>
    <row r="37" spans="1:19" s="8" customFormat="1" ht="25.5" customHeight="1">
      <c r="A37" s="17">
        <f t="shared" si="0"/>
        <v>27</v>
      </c>
      <c r="B37" s="75" t="s">
        <v>24</v>
      </c>
      <c r="C37" s="75"/>
      <c r="D37" s="75"/>
      <c r="E37" s="15">
        <v>609</v>
      </c>
      <c r="F37" s="15">
        <v>1020</v>
      </c>
      <c r="G37" s="18">
        <v>1168.95</v>
      </c>
      <c r="H37" s="40">
        <v>1099.8</v>
      </c>
      <c r="I37" s="39">
        <f t="shared" si="1"/>
        <v>2797.95</v>
      </c>
      <c r="J37" s="18">
        <f t="shared" si="2"/>
        <v>69.15000000000009</v>
      </c>
      <c r="K37" s="16">
        <v>0</v>
      </c>
      <c r="L37" s="18">
        <f t="shared" si="3"/>
        <v>2728.8</v>
      </c>
      <c r="M37" s="38">
        <v>1254.17</v>
      </c>
      <c r="N37" s="38">
        <f t="shared" si="4"/>
        <v>1254.17</v>
      </c>
      <c r="O37" s="38">
        <v>1254.17</v>
      </c>
      <c r="P37" s="38">
        <v>1254.17</v>
      </c>
      <c r="Q37" s="38">
        <f t="shared" si="5"/>
        <v>3762.51</v>
      </c>
      <c r="R37" s="38">
        <f t="shared" si="6"/>
        <v>3762.51</v>
      </c>
      <c r="S37" s="38">
        <f t="shared" si="7"/>
        <v>6491.31</v>
      </c>
    </row>
    <row r="38" spans="1:19" s="8" customFormat="1" ht="25.5" customHeight="1">
      <c r="A38" s="17">
        <f t="shared" si="0"/>
        <v>28</v>
      </c>
      <c r="B38" s="75" t="s">
        <v>25</v>
      </c>
      <c r="C38" s="75"/>
      <c r="D38" s="75"/>
      <c r="E38" s="15">
        <v>0</v>
      </c>
      <c r="F38" s="15">
        <v>589.8</v>
      </c>
      <c r="G38" s="18">
        <v>1168.95</v>
      </c>
      <c r="H38" s="40">
        <v>1160.8</v>
      </c>
      <c r="I38" s="39">
        <f t="shared" si="1"/>
        <v>1758.75</v>
      </c>
      <c r="J38" s="18">
        <f t="shared" si="2"/>
        <v>8.150000000000091</v>
      </c>
      <c r="K38" s="18">
        <v>26.83</v>
      </c>
      <c r="L38" s="18">
        <f t="shared" si="3"/>
        <v>1750.6</v>
      </c>
      <c r="M38" s="38">
        <v>1254.17</v>
      </c>
      <c r="N38" s="38">
        <f t="shared" si="4"/>
        <v>1281</v>
      </c>
      <c r="O38" s="38">
        <v>1254.17</v>
      </c>
      <c r="P38" s="38">
        <v>1254.17</v>
      </c>
      <c r="Q38" s="38">
        <f t="shared" si="5"/>
        <v>3762.51</v>
      </c>
      <c r="R38" s="38">
        <f t="shared" si="6"/>
        <v>3789.34</v>
      </c>
      <c r="S38" s="38">
        <f t="shared" si="7"/>
        <v>5539.9400000000005</v>
      </c>
    </row>
    <row r="39" spans="1:19" s="8" customFormat="1" ht="36.75" customHeight="1">
      <c r="A39" s="17">
        <f t="shared" si="0"/>
        <v>29</v>
      </c>
      <c r="B39" s="75" t="s">
        <v>42</v>
      </c>
      <c r="C39" s="75"/>
      <c r="D39" s="75"/>
      <c r="E39" s="15">
        <v>1167</v>
      </c>
      <c r="F39" s="15">
        <v>1129</v>
      </c>
      <c r="G39" s="18">
        <v>1168.95</v>
      </c>
      <c r="H39" s="40">
        <v>1107</v>
      </c>
      <c r="I39" s="39">
        <f t="shared" si="1"/>
        <v>3464.95</v>
      </c>
      <c r="J39" s="18">
        <f t="shared" si="2"/>
        <v>61.950000000000045</v>
      </c>
      <c r="K39" s="16">
        <v>0</v>
      </c>
      <c r="L39" s="18">
        <f t="shared" si="3"/>
        <v>3403</v>
      </c>
      <c r="M39" s="38">
        <v>1254.17</v>
      </c>
      <c r="N39" s="38">
        <f t="shared" si="4"/>
        <v>1254.17</v>
      </c>
      <c r="O39" s="38">
        <v>1254.17</v>
      </c>
      <c r="P39" s="38">
        <v>1254.17</v>
      </c>
      <c r="Q39" s="38">
        <f t="shared" si="5"/>
        <v>3762.51</v>
      </c>
      <c r="R39" s="38">
        <f t="shared" si="6"/>
        <v>3762.51</v>
      </c>
      <c r="S39" s="38">
        <f t="shared" si="7"/>
        <v>7165.51</v>
      </c>
    </row>
    <row r="40" spans="1:19" ht="25.5" customHeight="1">
      <c r="A40" s="17">
        <f t="shared" si="0"/>
        <v>30</v>
      </c>
      <c r="B40" s="74" t="s">
        <v>26</v>
      </c>
      <c r="C40" s="74"/>
      <c r="D40" s="74"/>
      <c r="E40" s="15">
        <v>1461</v>
      </c>
      <c r="F40" s="15">
        <v>1456</v>
      </c>
      <c r="G40" s="18">
        <v>1686.14</v>
      </c>
      <c r="H40" s="40">
        <v>1680</v>
      </c>
      <c r="I40" s="39">
        <f t="shared" si="1"/>
        <v>4603.14</v>
      </c>
      <c r="J40" s="18">
        <f t="shared" si="2"/>
        <v>6.1400000000001</v>
      </c>
      <c r="K40" s="16">
        <v>33.54</v>
      </c>
      <c r="L40" s="18">
        <f t="shared" si="3"/>
        <v>4597</v>
      </c>
      <c r="M40" s="38">
        <v>1567.72</v>
      </c>
      <c r="N40" s="38">
        <f t="shared" si="4"/>
        <v>1601.26</v>
      </c>
      <c r="O40" s="38">
        <v>1567.72</v>
      </c>
      <c r="P40" s="38">
        <v>1567.72</v>
      </c>
      <c r="Q40" s="38">
        <f t="shared" si="5"/>
        <v>4703.16</v>
      </c>
      <c r="R40" s="38">
        <f t="shared" si="6"/>
        <v>4736.7</v>
      </c>
      <c r="S40" s="38">
        <f t="shared" si="7"/>
        <v>9333.7</v>
      </c>
    </row>
    <row r="41" spans="1:19" ht="25.5" customHeight="1">
      <c r="A41" s="13">
        <f t="shared" si="0"/>
        <v>31</v>
      </c>
      <c r="B41" s="74" t="s">
        <v>27</v>
      </c>
      <c r="C41" s="74"/>
      <c r="D41" s="74"/>
      <c r="E41" s="15">
        <v>1448</v>
      </c>
      <c r="F41" s="15">
        <v>1452</v>
      </c>
      <c r="G41" s="18">
        <v>1461.19</v>
      </c>
      <c r="H41" s="40">
        <v>1461</v>
      </c>
      <c r="I41" s="39">
        <f t="shared" si="1"/>
        <v>4361.1900000000005</v>
      </c>
      <c r="J41" s="18">
        <f t="shared" si="2"/>
        <v>0.19000000000005457</v>
      </c>
      <c r="K41" s="16">
        <v>33.54</v>
      </c>
      <c r="L41" s="18">
        <f t="shared" si="3"/>
        <v>4361</v>
      </c>
      <c r="M41" s="38">
        <v>1567.72</v>
      </c>
      <c r="N41" s="38">
        <f t="shared" si="4"/>
        <v>1601.26</v>
      </c>
      <c r="O41" s="38">
        <v>1567.72</v>
      </c>
      <c r="P41" s="38">
        <v>1567.72</v>
      </c>
      <c r="Q41" s="38">
        <f t="shared" si="5"/>
        <v>4703.16</v>
      </c>
      <c r="R41" s="38">
        <f t="shared" si="6"/>
        <v>4736.7</v>
      </c>
      <c r="S41" s="38">
        <f t="shared" si="7"/>
        <v>9097.7</v>
      </c>
    </row>
    <row r="42" spans="1:19" ht="25.5" customHeight="1">
      <c r="A42" s="13">
        <f t="shared" si="0"/>
        <v>32</v>
      </c>
      <c r="B42" s="74" t="s">
        <v>28</v>
      </c>
      <c r="C42" s="74"/>
      <c r="D42" s="74"/>
      <c r="E42" s="15">
        <v>1460</v>
      </c>
      <c r="F42" s="15">
        <v>1458</v>
      </c>
      <c r="G42" s="18">
        <v>1686.14</v>
      </c>
      <c r="H42" s="40">
        <v>1686</v>
      </c>
      <c r="I42" s="39">
        <f t="shared" si="1"/>
        <v>4604.14</v>
      </c>
      <c r="J42" s="18">
        <f t="shared" si="2"/>
        <v>0.14000000000010004</v>
      </c>
      <c r="K42" s="16">
        <v>33.54</v>
      </c>
      <c r="L42" s="18">
        <f t="shared" si="3"/>
        <v>4604</v>
      </c>
      <c r="M42" s="38">
        <v>1567.72</v>
      </c>
      <c r="N42" s="38">
        <f t="shared" si="4"/>
        <v>1601.26</v>
      </c>
      <c r="O42" s="38">
        <v>1567.72</v>
      </c>
      <c r="P42" s="38">
        <v>1567.72</v>
      </c>
      <c r="Q42" s="38">
        <f t="shared" si="5"/>
        <v>4703.16</v>
      </c>
      <c r="R42" s="38">
        <f t="shared" si="6"/>
        <v>4736.7</v>
      </c>
      <c r="S42" s="38">
        <f t="shared" si="7"/>
        <v>9340.7</v>
      </c>
    </row>
    <row r="43" spans="1:19" ht="25.5" customHeight="1">
      <c r="A43" s="13">
        <f t="shared" si="0"/>
        <v>33</v>
      </c>
      <c r="B43" s="74" t="s">
        <v>29</v>
      </c>
      <c r="C43" s="74"/>
      <c r="D43" s="74"/>
      <c r="E43" s="15">
        <v>1457</v>
      </c>
      <c r="F43" s="15">
        <v>1401</v>
      </c>
      <c r="G43" s="18">
        <v>1461.19</v>
      </c>
      <c r="H43" s="40">
        <v>1448</v>
      </c>
      <c r="I43" s="39">
        <f t="shared" si="1"/>
        <v>4319.1900000000005</v>
      </c>
      <c r="J43" s="18">
        <f t="shared" si="2"/>
        <v>13.190000000000055</v>
      </c>
      <c r="K43" s="16">
        <v>33.54</v>
      </c>
      <c r="L43" s="18">
        <f t="shared" si="3"/>
        <v>4306</v>
      </c>
      <c r="M43" s="38">
        <v>1567.72</v>
      </c>
      <c r="N43" s="38">
        <f t="shared" si="4"/>
        <v>1601.26</v>
      </c>
      <c r="O43" s="38">
        <v>1567.72</v>
      </c>
      <c r="P43" s="38">
        <v>1567.72</v>
      </c>
      <c r="Q43" s="38">
        <f t="shared" si="5"/>
        <v>4703.16</v>
      </c>
      <c r="R43" s="38">
        <f t="shared" si="6"/>
        <v>4736.7</v>
      </c>
      <c r="S43" s="38">
        <f t="shared" si="7"/>
        <v>9042.7</v>
      </c>
    </row>
    <row r="44" spans="1:19" ht="25.5" customHeight="1">
      <c r="A44" s="13">
        <f t="shared" si="0"/>
        <v>34</v>
      </c>
      <c r="B44" s="74" t="s">
        <v>30</v>
      </c>
      <c r="C44" s="74"/>
      <c r="D44" s="74"/>
      <c r="E44" s="15">
        <v>1459</v>
      </c>
      <c r="F44" s="15">
        <v>1446</v>
      </c>
      <c r="G44" s="18">
        <v>1686.14</v>
      </c>
      <c r="H44" s="40">
        <v>1679</v>
      </c>
      <c r="I44" s="39">
        <f t="shared" si="1"/>
        <v>4591.14</v>
      </c>
      <c r="J44" s="18">
        <f t="shared" si="2"/>
        <v>7.1400000000001</v>
      </c>
      <c r="K44" s="16">
        <v>33.54</v>
      </c>
      <c r="L44" s="18">
        <f t="shared" si="3"/>
        <v>4584</v>
      </c>
      <c r="M44" s="38">
        <v>1567.72</v>
      </c>
      <c r="N44" s="38">
        <f t="shared" si="4"/>
        <v>1601.26</v>
      </c>
      <c r="O44" s="38">
        <v>1567.72</v>
      </c>
      <c r="P44" s="38">
        <v>1567.72</v>
      </c>
      <c r="Q44" s="38">
        <f t="shared" si="5"/>
        <v>4703.16</v>
      </c>
      <c r="R44" s="38">
        <f t="shared" si="6"/>
        <v>4736.7</v>
      </c>
      <c r="S44" s="38">
        <f t="shared" si="7"/>
        <v>9320.7</v>
      </c>
    </row>
    <row r="45" spans="1:19" ht="25.5" customHeight="1">
      <c r="A45" s="13">
        <f t="shared" si="0"/>
        <v>35</v>
      </c>
      <c r="B45" s="74" t="s">
        <v>31</v>
      </c>
      <c r="C45" s="74"/>
      <c r="D45" s="74"/>
      <c r="E45" s="15">
        <v>1460</v>
      </c>
      <c r="F45" s="15">
        <v>1448</v>
      </c>
      <c r="G45" s="18">
        <v>1686.14</v>
      </c>
      <c r="H45" s="40">
        <v>1678</v>
      </c>
      <c r="I45" s="39">
        <f t="shared" si="1"/>
        <v>4594.14</v>
      </c>
      <c r="J45" s="18">
        <f t="shared" si="2"/>
        <v>8.1400000000001</v>
      </c>
      <c r="K45" s="16">
        <v>33.54</v>
      </c>
      <c r="L45" s="18">
        <f t="shared" si="3"/>
        <v>4586</v>
      </c>
      <c r="M45" s="38">
        <v>1567.72</v>
      </c>
      <c r="N45" s="38">
        <f t="shared" si="4"/>
        <v>1601.26</v>
      </c>
      <c r="O45" s="38">
        <v>1567.72</v>
      </c>
      <c r="P45" s="38">
        <v>1567.72</v>
      </c>
      <c r="Q45" s="38">
        <f t="shared" si="5"/>
        <v>4703.16</v>
      </c>
      <c r="R45" s="38">
        <f t="shared" si="6"/>
        <v>4736.7</v>
      </c>
      <c r="S45" s="38">
        <f t="shared" si="7"/>
        <v>9322.7</v>
      </c>
    </row>
    <row r="46" spans="1:19" ht="25.5" customHeight="1">
      <c r="A46" s="13">
        <f t="shared" si="0"/>
        <v>36</v>
      </c>
      <c r="B46" s="74" t="s">
        <v>32</v>
      </c>
      <c r="C46" s="74"/>
      <c r="D46" s="74"/>
      <c r="E46" s="15">
        <v>1452</v>
      </c>
      <c r="F46" s="15">
        <v>1455</v>
      </c>
      <c r="G46" s="18">
        <v>1686.14</v>
      </c>
      <c r="H46" s="40">
        <v>1671</v>
      </c>
      <c r="I46" s="39">
        <f t="shared" si="1"/>
        <v>4593.14</v>
      </c>
      <c r="J46" s="18">
        <f t="shared" si="2"/>
        <v>15.1400000000001</v>
      </c>
      <c r="K46" s="16">
        <v>33.54</v>
      </c>
      <c r="L46" s="18">
        <f t="shared" si="3"/>
        <v>4578</v>
      </c>
      <c r="M46" s="38">
        <v>1567.72</v>
      </c>
      <c r="N46" s="38">
        <f t="shared" si="4"/>
        <v>1601.26</v>
      </c>
      <c r="O46" s="38">
        <v>1567.72</v>
      </c>
      <c r="P46" s="38">
        <v>1567.72</v>
      </c>
      <c r="Q46" s="38">
        <f t="shared" si="5"/>
        <v>4703.16</v>
      </c>
      <c r="R46" s="38">
        <f t="shared" si="6"/>
        <v>4736.7</v>
      </c>
      <c r="S46" s="38">
        <f t="shared" si="7"/>
        <v>9314.7</v>
      </c>
    </row>
    <row r="47" spans="1:19" ht="25.5" customHeight="1">
      <c r="A47" s="13">
        <f t="shared" si="0"/>
        <v>37</v>
      </c>
      <c r="B47" s="74" t="s">
        <v>33</v>
      </c>
      <c r="C47" s="74"/>
      <c r="D47" s="74"/>
      <c r="E47" s="15">
        <v>1452</v>
      </c>
      <c r="F47" s="15">
        <v>1459</v>
      </c>
      <c r="G47" s="18">
        <v>1686.14</v>
      </c>
      <c r="H47" s="40">
        <v>1671</v>
      </c>
      <c r="I47" s="39">
        <f t="shared" si="1"/>
        <v>4597.14</v>
      </c>
      <c r="J47" s="18">
        <f t="shared" si="2"/>
        <v>15.1400000000001</v>
      </c>
      <c r="K47" s="16">
        <v>33.54</v>
      </c>
      <c r="L47" s="18">
        <f t="shared" si="3"/>
        <v>4582</v>
      </c>
      <c r="M47" s="38">
        <v>1567.72</v>
      </c>
      <c r="N47" s="38">
        <f t="shared" si="4"/>
        <v>1601.26</v>
      </c>
      <c r="O47" s="38">
        <v>1567.72</v>
      </c>
      <c r="P47" s="38">
        <v>1567.72</v>
      </c>
      <c r="Q47" s="38">
        <f t="shared" si="5"/>
        <v>4703.16</v>
      </c>
      <c r="R47" s="38">
        <f t="shared" si="6"/>
        <v>4736.7</v>
      </c>
      <c r="S47" s="38">
        <f t="shared" si="7"/>
        <v>9318.7</v>
      </c>
    </row>
    <row r="48" spans="1:19" ht="25.5" customHeight="1">
      <c r="A48" s="13">
        <f t="shared" si="0"/>
        <v>38</v>
      </c>
      <c r="B48" s="74" t="s">
        <v>34</v>
      </c>
      <c r="C48" s="74"/>
      <c r="D48" s="74"/>
      <c r="E48" s="15">
        <v>1593</v>
      </c>
      <c r="F48" s="15">
        <v>1591</v>
      </c>
      <c r="G48" s="18">
        <v>1753.42</v>
      </c>
      <c r="H48" s="40">
        <v>1595</v>
      </c>
      <c r="I48" s="39">
        <f t="shared" si="1"/>
        <v>4937.42</v>
      </c>
      <c r="J48" s="18">
        <f t="shared" si="2"/>
        <v>158.42000000000007</v>
      </c>
      <c r="K48" s="16">
        <v>0</v>
      </c>
      <c r="L48" s="18">
        <f t="shared" si="3"/>
        <v>4779</v>
      </c>
      <c r="M48" s="38">
        <v>1881.26</v>
      </c>
      <c r="N48" s="38">
        <f t="shared" si="4"/>
        <v>1881.26</v>
      </c>
      <c r="O48" s="38">
        <v>1881.26</v>
      </c>
      <c r="P48" s="38">
        <v>1881.26</v>
      </c>
      <c r="Q48" s="38">
        <f t="shared" si="5"/>
        <v>5643.78</v>
      </c>
      <c r="R48" s="38">
        <f t="shared" si="6"/>
        <v>5643.78</v>
      </c>
      <c r="S48" s="38">
        <f t="shared" si="7"/>
        <v>10422.779999999999</v>
      </c>
    </row>
    <row r="49" spans="1:19" ht="25.5" customHeight="1">
      <c r="A49" s="13">
        <f t="shared" si="0"/>
        <v>39</v>
      </c>
      <c r="B49" s="74" t="s">
        <v>35</v>
      </c>
      <c r="C49" s="74"/>
      <c r="D49" s="74"/>
      <c r="E49" s="15">
        <v>1748</v>
      </c>
      <c r="F49" s="15">
        <v>1740</v>
      </c>
      <c r="G49" s="18">
        <v>2023.35</v>
      </c>
      <c r="H49" s="40">
        <v>2022</v>
      </c>
      <c r="I49" s="39">
        <f t="shared" si="1"/>
        <v>5511.35</v>
      </c>
      <c r="J49" s="18">
        <f t="shared" si="2"/>
        <v>1.349999999999909</v>
      </c>
      <c r="K49" s="16">
        <v>40.25</v>
      </c>
      <c r="L49" s="18">
        <f t="shared" si="3"/>
        <v>5510</v>
      </c>
      <c r="M49" s="38">
        <v>1881.26</v>
      </c>
      <c r="N49" s="38">
        <f t="shared" si="4"/>
        <v>1921.51</v>
      </c>
      <c r="O49" s="38">
        <v>1881.26</v>
      </c>
      <c r="P49" s="38">
        <v>1881.26</v>
      </c>
      <c r="Q49" s="38">
        <f t="shared" si="5"/>
        <v>5643.78</v>
      </c>
      <c r="R49" s="38">
        <f t="shared" si="6"/>
        <v>5684.03</v>
      </c>
      <c r="S49" s="38">
        <f t="shared" si="7"/>
        <v>11194.029999999999</v>
      </c>
    </row>
    <row r="50" spans="1:19" ht="25.5" customHeight="1">
      <c r="A50" s="13">
        <f t="shared" si="0"/>
        <v>40</v>
      </c>
      <c r="B50" s="74" t="s">
        <v>36</v>
      </c>
      <c r="C50" s="74"/>
      <c r="D50" s="74"/>
      <c r="E50" s="15">
        <v>1750</v>
      </c>
      <c r="F50" s="15">
        <v>1747</v>
      </c>
      <c r="G50" s="18">
        <v>2023.35</v>
      </c>
      <c r="H50" s="40">
        <v>2017</v>
      </c>
      <c r="I50" s="39">
        <f t="shared" si="1"/>
        <v>5520.35</v>
      </c>
      <c r="J50" s="18">
        <f t="shared" si="2"/>
        <v>6.349999999999909</v>
      </c>
      <c r="K50" s="16">
        <v>40.25</v>
      </c>
      <c r="L50" s="18">
        <f t="shared" si="3"/>
        <v>5514</v>
      </c>
      <c r="M50" s="38">
        <v>1881.26</v>
      </c>
      <c r="N50" s="38">
        <f t="shared" si="4"/>
        <v>1921.51</v>
      </c>
      <c r="O50" s="38">
        <v>1881.26</v>
      </c>
      <c r="P50" s="38">
        <v>1881.26</v>
      </c>
      <c r="Q50" s="38">
        <f t="shared" si="5"/>
        <v>5643.78</v>
      </c>
      <c r="R50" s="38">
        <f t="shared" si="6"/>
        <v>5684.03</v>
      </c>
      <c r="S50" s="38">
        <f t="shared" si="7"/>
        <v>11198.029999999999</v>
      </c>
    </row>
    <row r="51" spans="1:19" ht="25.5" customHeight="1">
      <c r="A51" s="13">
        <f t="shared" si="0"/>
        <v>41</v>
      </c>
      <c r="B51" s="74" t="s">
        <v>52</v>
      </c>
      <c r="C51" s="74"/>
      <c r="D51" s="74"/>
      <c r="E51" s="15">
        <v>1455</v>
      </c>
      <c r="F51" s="15">
        <v>1447</v>
      </c>
      <c r="G51" s="18">
        <v>1461.19</v>
      </c>
      <c r="H51" s="40">
        <v>1459</v>
      </c>
      <c r="I51" s="39">
        <f t="shared" si="1"/>
        <v>4363.1900000000005</v>
      </c>
      <c r="J51" s="18">
        <f t="shared" si="2"/>
        <v>2.1900000000000546</v>
      </c>
      <c r="K51" s="16">
        <v>33.54</v>
      </c>
      <c r="L51" s="18">
        <f t="shared" si="3"/>
        <v>4361</v>
      </c>
      <c r="M51" s="38">
        <v>1567.72</v>
      </c>
      <c r="N51" s="38">
        <f t="shared" si="4"/>
        <v>1601.26</v>
      </c>
      <c r="O51" s="38">
        <v>1567.72</v>
      </c>
      <c r="P51" s="38">
        <v>1567.72</v>
      </c>
      <c r="Q51" s="38">
        <f t="shared" si="5"/>
        <v>4703.16</v>
      </c>
      <c r="R51" s="38">
        <f t="shared" si="6"/>
        <v>4736.7</v>
      </c>
      <c r="S51" s="38">
        <f t="shared" si="7"/>
        <v>9097.7</v>
      </c>
    </row>
    <row r="52" spans="1:19" ht="25.5" customHeight="1">
      <c r="A52" s="13">
        <f t="shared" si="0"/>
        <v>42</v>
      </c>
      <c r="B52" s="74" t="s">
        <v>53</v>
      </c>
      <c r="C52" s="74"/>
      <c r="D52" s="74"/>
      <c r="E52" s="15">
        <v>1053</v>
      </c>
      <c r="F52" s="15">
        <v>1054</v>
      </c>
      <c r="G52" s="18">
        <v>1168.95</v>
      </c>
      <c r="H52" s="40">
        <v>1045</v>
      </c>
      <c r="I52" s="39">
        <f t="shared" si="1"/>
        <v>3275.95</v>
      </c>
      <c r="J52" s="18">
        <f t="shared" si="2"/>
        <v>123.95000000000005</v>
      </c>
      <c r="K52" s="16">
        <v>0</v>
      </c>
      <c r="L52" s="18">
        <f t="shared" si="3"/>
        <v>3152</v>
      </c>
      <c r="M52" s="38">
        <v>1254.17</v>
      </c>
      <c r="N52" s="38">
        <f t="shared" si="4"/>
        <v>1254.17</v>
      </c>
      <c r="O52" s="38">
        <v>1254.17</v>
      </c>
      <c r="P52" s="38">
        <v>1254.17</v>
      </c>
      <c r="Q52" s="38">
        <f t="shared" si="5"/>
        <v>3762.51</v>
      </c>
      <c r="R52" s="38">
        <f t="shared" si="6"/>
        <v>3762.51</v>
      </c>
      <c r="S52" s="38">
        <f t="shared" si="7"/>
        <v>6914.51</v>
      </c>
    </row>
    <row r="53" spans="1:19" ht="25.5" customHeight="1">
      <c r="A53" s="13">
        <f t="shared" si="0"/>
        <v>43</v>
      </c>
      <c r="B53" s="74" t="s">
        <v>54</v>
      </c>
      <c r="C53" s="74"/>
      <c r="D53" s="74"/>
      <c r="E53" s="15">
        <v>1895</v>
      </c>
      <c r="F53" s="15">
        <v>1895</v>
      </c>
      <c r="G53" s="18">
        <v>2191.97</v>
      </c>
      <c r="H53" s="40">
        <v>2188</v>
      </c>
      <c r="I53" s="39">
        <f t="shared" si="1"/>
        <v>5981.969999999999</v>
      </c>
      <c r="J53" s="18">
        <f t="shared" si="2"/>
        <v>3.9699999999998</v>
      </c>
      <c r="K53" s="16">
        <v>43.6</v>
      </c>
      <c r="L53" s="18">
        <f t="shared" si="3"/>
        <v>5978</v>
      </c>
      <c r="M53" s="38">
        <v>2038.03</v>
      </c>
      <c r="N53" s="38">
        <f t="shared" si="4"/>
        <v>2081.63</v>
      </c>
      <c r="O53" s="38">
        <v>2038.03</v>
      </c>
      <c r="P53" s="38">
        <v>2038.03</v>
      </c>
      <c r="Q53" s="38">
        <f t="shared" si="5"/>
        <v>6114.09</v>
      </c>
      <c r="R53" s="38">
        <f t="shared" si="6"/>
        <v>6157.69</v>
      </c>
      <c r="S53" s="38">
        <f t="shared" si="7"/>
        <v>12135.689999999999</v>
      </c>
    </row>
    <row r="54" spans="1:19" ht="25.5" customHeight="1">
      <c r="A54" s="13">
        <f t="shared" si="0"/>
        <v>44</v>
      </c>
      <c r="B54" s="74" t="s">
        <v>55</v>
      </c>
      <c r="C54" s="74"/>
      <c r="D54" s="74"/>
      <c r="E54" s="15">
        <v>1159</v>
      </c>
      <c r="F54" s="15">
        <v>1163</v>
      </c>
      <c r="G54" s="18">
        <v>1348.86</v>
      </c>
      <c r="H54" s="40">
        <v>1334</v>
      </c>
      <c r="I54" s="39">
        <f t="shared" si="1"/>
        <v>3670.8599999999997</v>
      </c>
      <c r="J54" s="18">
        <f t="shared" si="2"/>
        <v>14.8599999999999</v>
      </c>
      <c r="K54" s="18">
        <v>26.83</v>
      </c>
      <c r="L54" s="18">
        <f t="shared" si="3"/>
        <v>3656</v>
      </c>
      <c r="M54" s="38">
        <v>1254.17</v>
      </c>
      <c r="N54" s="38">
        <f t="shared" si="4"/>
        <v>1281</v>
      </c>
      <c r="O54" s="38">
        <v>1254.17</v>
      </c>
      <c r="P54" s="38">
        <v>1254.17</v>
      </c>
      <c r="Q54" s="38">
        <f t="shared" si="5"/>
        <v>3762.51</v>
      </c>
      <c r="R54" s="38">
        <f t="shared" si="6"/>
        <v>3789.34</v>
      </c>
      <c r="S54" s="38">
        <f t="shared" si="7"/>
        <v>7445.34</v>
      </c>
    </row>
    <row r="55" spans="1:19" ht="25.5" customHeight="1">
      <c r="A55" s="13">
        <f t="shared" si="0"/>
        <v>45</v>
      </c>
      <c r="B55" s="74" t="s">
        <v>56</v>
      </c>
      <c r="C55" s="74"/>
      <c r="D55" s="74"/>
      <c r="E55" s="15">
        <v>1012</v>
      </c>
      <c r="F55" s="15">
        <v>1156</v>
      </c>
      <c r="G55" s="18">
        <v>1168.95</v>
      </c>
      <c r="H55" s="40">
        <v>1156</v>
      </c>
      <c r="I55" s="39">
        <f t="shared" si="1"/>
        <v>3336.95</v>
      </c>
      <c r="J55" s="18">
        <f t="shared" si="2"/>
        <v>12.950000000000045</v>
      </c>
      <c r="K55" s="18">
        <v>26.83</v>
      </c>
      <c r="L55" s="18">
        <f t="shared" si="3"/>
        <v>3324</v>
      </c>
      <c r="M55" s="38">
        <v>1254.17</v>
      </c>
      <c r="N55" s="38">
        <f t="shared" si="4"/>
        <v>1281</v>
      </c>
      <c r="O55" s="38">
        <v>1254.17</v>
      </c>
      <c r="P55" s="38">
        <v>1254.17</v>
      </c>
      <c r="Q55" s="38">
        <f t="shared" si="5"/>
        <v>3762.51</v>
      </c>
      <c r="R55" s="38">
        <f t="shared" si="6"/>
        <v>3789.34</v>
      </c>
      <c r="S55" s="38">
        <f t="shared" si="7"/>
        <v>7113.34</v>
      </c>
    </row>
    <row r="56" spans="1:19" ht="25.5" customHeight="1" thickBot="1">
      <c r="A56" s="26">
        <f t="shared" si="0"/>
        <v>46</v>
      </c>
      <c r="B56" s="95" t="s">
        <v>57</v>
      </c>
      <c r="C56" s="95"/>
      <c r="D56" s="95"/>
      <c r="E56" s="29">
        <v>1163</v>
      </c>
      <c r="F56" s="29">
        <v>1144</v>
      </c>
      <c r="G56" s="32">
        <v>1168.95</v>
      </c>
      <c r="H56" s="40">
        <v>1144</v>
      </c>
      <c r="I56" s="39">
        <f t="shared" si="1"/>
        <v>3475.95</v>
      </c>
      <c r="J56" s="18">
        <f t="shared" si="2"/>
        <v>24.950000000000045</v>
      </c>
      <c r="K56" s="30">
        <v>0</v>
      </c>
      <c r="L56" s="18">
        <f t="shared" si="3"/>
        <v>3451</v>
      </c>
      <c r="M56" s="38">
        <v>1254.17</v>
      </c>
      <c r="N56" s="38">
        <f t="shared" si="4"/>
        <v>1254.17</v>
      </c>
      <c r="O56" s="38">
        <v>1254.17</v>
      </c>
      <c r="P56" s="38">
        <v>1254.17</v>
      </c>
      <c r="Q56" s="38">
        <f t="shared" si="5"/>
        <v>3762.51</v>
      </c>
      <c r="R56" s="38">
        <f t="shared" si="6"/>
        <v>3762.51</v>
      </c>
      <c r="S56" s="38">
        <f t="shared" si="7"/>
        <v>7213.51</v>
      </c>
    </row>
    <row r="57" spans="1:19" s="8" customFormat="1" ht="19.5" customHeight="1" thickBot="1">
      <c r="A57" s="92" t="s">
        <v>37</v>
      </c>
      <c r="B57" s="93"/>
      <c r="C57" s="93"/>
      <c r="D57" s="94"/>
      <c r="E57" s="33">
        <f aca="true" t="shared" si="8" ref="E57:S57">SUM(E11:E56)</f>
        <v>60950.8</v>
      </c>
      <c r="F57" s="33">
        <f t="shared" si="8"/>
        <v>62437.8</v>
      </c>
      <c r="G57" s="33">
        <f t="shared" si="8"/>
        <v>68611.37</v>
      </c>
      <c r="H57" s="33">
        <f>SUM(H11:H56)</f>
        <v>67474.40000000001</v>
      </c>
      <c r="I57" s="33">
        <f t="shared" si="8"/>
        <v>191999.9700000001</v>
      </c>
      <c r="J57" s="33">
        <f t="shared" si="8"/>
        <v>1136.9700000000007</v>
      </c>
      <c r="K57" s="33">
        <f t="shared" si="8"/>
        <v>1136.9599999999996</v>
      </c>
      <c r="L57" s="33">
        <f t="shared" si="8"/>
        <v>190863</v>
      </c>
      <c r="M57" s="36">
        <f t="shared" si="8"/>
        <v>68665.91999999998</v>
      </c>
      <c r="N57" s="36">
        <f t="shared" si="8"/>
        <v>69802.88000000002</v>
      </c>
      <c r="O57" s="36">
        <f t="shared" si="8"/>
        <v>68665.91999999998</v>
      </c>
      <c r="P57" s="36">
        <f t="shared" si="8"/>
        <v>68665.91999999998</v>
      </c>
      <c r="Q57" s="36">
        <f t="shared" si="8"/>
        <v>205997.75999999998</v>
      </c>
      <c r="R57" s="36">
        <f t="shared" si="8"/>
        <v>207134.72000000003</v>
      </c>
      <c r="S57" s="36">
        <f t="shared" si="8"/>
        <v>397997.7200000002</v>
      </c>
    </row>
    <row r="58" spans="1:4" ht="22.5" customHeight="1">
      <c r="A58" s="1"/>
      <c r="B58" s="1"/>
      <c r="C58" s="1"/>
      <c r="D58" s="1"/>
    </row>
    <row r="59" spans="1:6" ht="24.75" customHeight="1">
      <c r="A59" s="11" t="s">
        <v>48</v>
      </c>
      <c r="B59" s="11"/>
      <c r="C59" s="11"/>
      <c r="E59" s="8"/>
      <c r="F59" s="10"/>
    </row>
    <row r="60" spans="1:6" ht="21" customHeight="1">
      <c r="A60" s="91" t="s">
        <v>49</v>
      </c>
      <c r="B60" s="91"/>
      <c r="C60" s="91"/>
      <c r="D60" s="91"/>
      <c r="E60" s="8"/>
      <c r="F60" s="12"/>
    </row>
    <row r="61" spans="1:9" ht="21" customHeight="1">
      <c r="A61" s="1"/>
      <c r="B61" s="3"/>
      <c r="E61" s="8"/>
      <c r="I61" t="s">
        <v>59</v>
      </c>
    </row>
    <row r="62" spans="5:12" ht="25.5" customHeight="1">
      <c r="E62" s="8"/>
      <c r="I62" s="4" t="s">
        <v>50</v>
      </c>
      <c r="J62" s="4"/>
      <c r="K62" s="4"/>
      <c r="L62" s="4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3" ht="13.5" customHeight="1"/>
    <row r="85" ht="13.5" customHeight="1"/>
    <row r="87" ht="13.5" customHeight="1"/>
    <row r="89" ht="13.5" customHeight="1"/>
    <row r="91" ht="13.5" customHeight="1"/>
    <row r="93" ht="13.5" customHeight="1"/>
    <row r="95" ht="13.5" customHeight="1"/>
  </sheetData>
  <sheetProtection/>
  <mergeCells count="69">
    <mergeCell ref="P9:P10"/>
    <mergeCell ref="H9:H10"/>
    <mergeCell ref="S9:S10"/>
    <mergeCell ref="A3:M3"/>
    <mergeCell ref="O6:Q6"/>
    <mergeCell ref="M9:M10"/>
    <mergeCell ref="O9:O10"/>
    <mergeCell ref="G9:G10"/>
    <mergeCell ref="R9:R10"/>
    <mergeCell ref="J9:J10"/>
    <mergeCell ref="K9:K10"/>
    <mergeCell ref="B39:D39"/>
    <mergeCell ref="B11:D11"/>
    <mergeCell ref="B21:D21"/>
    <mergeCell ref="B17:D17"/>
    <mergeCell ref="L9:L10"/>
    <mergeCell ref="B16:D16"/>
    <mergeCell ref="B12:D12"/>
    <mergeCell ref="I9:I10"/>
    <mergeCell ref="F9:F10"/>
    <mergeCell ref="E9:E10"/>
    <mergeCell ref="B45:D45"/>
    <mergeCell ref="B30:D30"/>
    <mergeCell ref="B42:D42"/>
    <mergeCell ref="B33:D33"/>
    <mergeCell ref="B38:D38"/>
    <mergeCell ref="B37:D37"/>
    <mergeCell ref="B41:D41"/>
    <mergeCell ref="B35:D35"/>
    <mergeCell ref="B40:D40"/>
    <mergeCell ref="B36:D36"/>
    <mergeCell ref="A1:D1"/>
    <mergeCell ref="A8:D8"/>
    <mergeCell ref="A9:A10"/>
    <mergeCell ref="B9:D10"/>
    <mergeCell ref="A60:D60"/>
    <mergeCell ref="B18:D18"/>
    <mergeCell ref="B15:D15"/>
    <mergeCell ref="B27:D27"/>
    <mergeCell ref="B26:D26"/>
    <mergeCell ref="B20:D20"/>
    <mergeCell ref="A57:D57"/>
    <mergeCell ref="B50:D50"/>
    <mergeCell ref="B55:D55"/>
    <mergeCell ref="B56:D56"/>
    <mergeCell ref="B54:D54"/>
    <mergeCell ref="B52:D52"/>
    <mergeCell ref="B53:D53"/>
    <mergeCell ref="B51:D51"/>
    <mergeCell ref="B49:D49"/>
    <mergeCell ref="B48:D48"/>
    <mergeCell ref="B23:D23"/>
    <mergeCell ref="N9:N10"/>
    <mergeCell ref="B34:D34"/>
    <mergeCell ref="B44:D44"/>
    <mergeCell ref="B28:D28"/>
    <mergeCell ref="B31:D31"/>
    <mergeCell ref="B29:D29"/>
    <mergeCell ref="B14:D14"/>
    <mergeCell ref="B43:D43"/>
    <mergeCell ref="B46:D46"/>
    <mergeCell ref="B47:D47"/>
    <mergeCell ref="Q9:Q10"/>
    <mergeCell ref="B25:D25"/>
    <mergeCell ref="B13:D13"/>
    <mergeCell ref="B19:D19"/>
    <mergeCell ref="B24:D24"/>
    <mergeCell ref="B22:D22"/>
    <mergeCell ref="B32:D32"/>
  </mergeCells>
  <printOptions/>
  <pageMargins left="0.57" right="0.2" top="0.42" bottom="0.38" header="0.18" footer="0.2"/>
  <pageSetup horizontalDpi="300" verticalDpi="300" orientation="landscape" scale="65" r:id="rId1"/>
  <rowBreaks count="1" manualBreakCount="1">
    <brk id="33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62"/>
  <sheetViews>
    <sheetView view="pageBreakPreview" zoomScale="85" zoomScaleSheetLayoutView="85" zoomScalePageLayoutView="0" workbookViewId="0" topLeftCell="A1">
      <selection activeCell="J9" sqref="J9:K56"/>
    </sheetView>
  </sheetViews>
  <sheetFormatPr defaultColWidth="9.140625" defaultRowHeight="12.75"/>
  <cols>
    <col min="1" max="1" width="4.7109375" style="0" customWidth="1"/>
    <col min="2" max="2" width="3.8515625" style="0" customWidth="1"/>
    <col min="3" max="3" width="8.8515625" style="0" customWidth="1"/>
    <col min="4" max="4" width="4.140625" style="0" customWidth="1"/>
    <col min="5" max="9" width="11.421875" style="0" customWidth="1"/>
    <col min="10" max="11" width="11.421875" style="8" customWidth="1"/>
    <col min="12" max="14" width="11.421875" style="0" customWidth="1"/>
    <col min="15" max="15" width="10.421875" style="0" customWidth="1"/>
    <col min="16" max="16" width="11.57421875" style="0" customWidth="1"/>
    <col min="17" max="17" width="12.421875" style="0" customWidth="1"/>
  </cols>
  <sheetData>
    <row r="1" spans="1:4" ht="14.25" customHeight="1">
      <c r="A1" s="76" t="s">
        <v>0</v>
      </c>
      <c r="B1" s="76"/>
      <c r="C1" s="76"/>
      <c r="D1" s="76"/>
    </row>
    <row r="2" spans="1:16" ht="9" customHeight="1">
      <c r="A2" s="1"/>
      <c r="B2" s="1"/>
      <c r="C2" s="1"/>
      <c r="D2" s="1"/>
      <c r="P2" s="37" t="s">
        <v>51</v>
      </c>
    </row>
    <row r="3" spans="1:16" ht="39" customHeight="1">
      <c r="A3" s="86" t="s">
        <v>75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2"/>
    </row>
    <row r="4" spans="1:4" ht="21.75" customHeight="1">
      <c r="A4" s="2"/>
      <c r="B4" s="2"/>
      <c r="C4" s="2"/>
      <c r="D4" s="2"/>
    </row>
    <row r="5" spans="1:15" ht="19.5" customHeight="1">
      <c r="A5" s="3" t="s">
        <v>43</v>
      </c>
      <c r="B5" s="2"/>
      <c r="L5" s="7" t="s">
        <v>58</v>
      </c>
      <c r="M5" s="7"/>
      <c r="N5" s="7"/>
      <c r="O5" s="2"/>
    </row>
    <row r="6" spans="1:15" ht="12.75" customHeight="1">
      <c r="A6" s="3" t="s">
        <v>45</v>
      </c>
      <c r="B6" s="2"/>
      <c r="L6" s="87" t="s">
        <v>44</v>
      </c>
      <c r="M6" s="87"/>
      <c r="N6" s="87"/>
      <c r="O6" s="87"/>
    </row>
    <row r="7" spans="1:15" ht="14.25" customHeight="1">
      <c r="A7" s="3" t="s">
        <v>46</v>
      </c>
      <c r="B7" s="2"/>
      <c r="L7" s="3" t="s">
        <v>47</v>
      </c>
      <c r="M7" s="3"/>
      <c r="N7" s="3"/>
      <c r="O7" s="2"/>
    </row>
    <row r="8" spans="1:4" ht="26.25" customHeight="1" thickBot="1">
      <c r="A8" s="77"/>
      <c r="B8" s="77"/>
      <c r="C8" s="77"/>
      <c r="D8" s="77"/>
    </row>
    <row r="9" spans="1:17" ht="23.25" customHeight="1">
      <c r="A9" s="78" t="s">
        <v>1</v>
      </c>
      <c r="B9" s="80" t="s">
        <v>2</v>
      </c>
      <c r="C9" s="81"/>
      <c r="D9" s="82"/>
      <c r="E9" s="66" t="s">
        <v>84</v>
      </c>
      <c r="F9" s="72" t="s">
        <v>79</v>
      </c>
      <c r="G9" s="72" t="s">
        <v>80</v>
      </c>
      <c r="H9" s="72" t="s">
        <v>81</v>
      </c>
      <c r="I9" s="72" t="s">
        <v>76</v>
      </c>
      <c r="J9" s="96" t="s">
        <v>85</v>
      </c>
      <c r="K9" s="96" t="s">
        <v>86</v>
      </c>
      <c r="L9" s="72" t="s">
        <v>70</v>
      </c>
      <c r="M9" s="66" t="s">
        <v>68</v>
      </c>
      <c r="N9" s="66" t="s">
        <v>88</v>
      </c>
      <c r="O9" s="72" t="s">
        <v>87</v>
      </c>
      <c r="P9" s="72" t="s">
        <v>83</v>
      </c>
      <c r="Q9" s="72" t="s">
        <v>77</v>
      </c>
    </row>
    <row r="10" spans="1:17" ht="38.25" customHeight="1" thickBot="1">
      <c r="A10" s="79"/>
      <c r="B10" s="83"/>
      <c r="C10" s="84"/>
      <c r="D10" s="85"/>
      <c r="E10" s="67"/>
      <c r="F10" s="73"/>
      <c r="G10" s="73"/>
      <c r="H10" s="73"/>
      <c r="I10" s="73"/>
      <c r="J10" s="97"/>
      <c r="K10" s="97"/>
      <c r="L10" s="73"/>
      <c r="M10" s="67"/>
      <c r="N10" s="67"/>
      <c r="O10" s="73"/>
      <c r="P10" s="73"/>
      <c r="Q10" s="73"/>
    </row>
    <row r="11" spans="1:18" ht="25.5" customHeight="1">
      <c r="A11" s="22">
        <v>1</v>
      </c>
      <c r="B11" s="90" t="s">
        <v>3</v>
      </c>
      <c r="C11" s="90"/>
      <c r="D11" s="90"/>
      <c r="E11" s="39">
        <v>3664</v>
      </c>
      <c r="F11" s="42">
        <v>1281</v>
      </c>
      <c r="G11" s="41">
        <v>1254.17</v>
      </c>
      <c r="H11" s="41">
        <v>1254.17</v>
      </c>
      <c r="I11" s="18">
        <f>F11+G11+H11</f>
        <v>3789.34</v>
      </c>
      <c r="J11" s="47">
        <v>1264</v>
      </c>
      <c r="K11" s="47">
        <v>1240</v>
      </c>
      <c r="L11" s="45">
        <f>F11-J11+G11-K11</f>
        <v>31.170000000000073</v>
      </c>
      <c r="M11" s="45">
        <v>167.24</v>
      </c>
      <c r="N11" s="45">
        <v>29.3</v>
      </c>
      <c r="O11" s="41">
        <f>H11+M11+N11</f>
        <v>1450.71</v>
      </c>
      <c r="P11" s="41">
        <f>J11+K11+O11</f>
        <v>3954.71</v>
      </c>
      <c r="Q11" s="41">
        <f>E11+P11</f>
        <v>7618.71</v>
      </c>
      <c r="R11" s="43"/>
    </row>
    <row r="12" spans="1:18" ht="25.5" customHeight="1">
      <c r="A12" s="13">
        <f aca="true" t="shared" si="0" ref="A12:A56">A11+1</f>
        <v>2</v>
      </c>
      <c r="B12" s="74" t="s">
        <v>4</v>
      </c>
      <c r="C12" s="74"/>
      <c r="D12" s="74"/>
      <c r="E12" s="39">
        <v>5610</v>
      </c>
      <c r="F12" s="41">
        <v>2038.03</v>
      </c>
      <c r="G12" s="41">
        <v>2038.03</v>
      </c>
      <c r="H12" s="41">
        <v>2038.03</v>
      </c>
      <c r="I12" s="16">
        <f aca="true" t="shared" si="1" ref="I12:I56">F12+G12+H12</f>
        <v>6114.09</v>
      </c>
      <c r="J12" s="46">
        <v>2006</v>
      </c>
      <c r="K12" s="46">
        <v>1941</v>
      </c>
      <c r="L12" s="45">
        <f aca="true" t="shared" si="2" ref="L12:L56">F12-J12+G12-K12</f>
        <v>129.05999999999995</v>
      </c>
      <c r="M12" s="45">
        <v>0</v>
      </c>
      <c r="N12" s="45">
        <v>47.62</v>
      </c>
      <c r="O12" s="41">
        <f aca="true" t="shared" si="3" ref="O12:O56">H12+M12+N12</f>
        <v>2085.65</v>
      </c>
      <c r="P12" s="41">
        <f aca="true" t="shared" si="4" ref="P12:P56">J12+K12+O12</f>
        <v>6032.65</v>
      </c>
      <c r="Q12" s="41">
        <f aca="true" t="shared" si="5" ref="Q12:Q56">E12+P12</f>
        <v>11642.65</v>
      </c>
      <c r="R12" s="43"/>
    </row>
    <row r="13" spans="1:18" ht="25.5" customHeight="1">
      <c r="A13" s="13">
        <f t="shared" si="0"/>
        <v>3</v>
      </c>
      <c r="B13" s="74" t="s">
        <v>5</v>
      </c>
      <c r="C13" s="74"/>
      <c r="D13" s="74"/>
      <c r="E13" s="39">
        <v>5648.8</v>
      </c>
      <c r="F13" s="41">
        <v>2038.03</v>
      </c>
      <c r="G13" s="41">
        <v>2038.03</v>
      </c>
      <c r="H13" s="41">
        <v>2038.03</v>
      </c>
      <c r="I13" s="16">
        <f t="shared" si="1"/>
        <v>6114.09</v>
      </c>
      <c r="J13" s="46">
        <v>2033</v>
      </c>
      <c r="K13" s="46">
        <v>2020</v>
      </c>
      <c r="L13" s="45">
        <f t="shared" si="2"/>
        <v>23.059999999999945</v>
      </c>
      <c r="M13" s="45">
        <v>271.76</v>
      </c>
      <c r="N13" s="45">
        <v>47.62</v>
      </c>
      <c r="O13" s="41">
        <f t="shared" si="3"/>
        <v>2357.41</v>
      </c>
      <c r="P13" s="41">
        <f t="shared" si="4"/>
        <v>6410.41</v>
      </c>
      <c r="Q13" s="41">
        <f t="shared" si="5"/>
        <v>12059.21</v>
      </c>
      <c r="R13" s="43"/>
    </row>
    <row r="14" spans="1:18" ht="25.5" customHeight="1">
      <c r="A14" s="13">
        <f t="shared" si="0"/>
        <v>4</v>
      </c>
      <c r="B14" s="74" t="s">
        <v>6</v>
      </c>
      <c r="C14" s="74"/>
      <c r="D14" s="74"/>
      <c r="E14" s="39">
        <v>3330</v>
      </c>
      <c r="F14" s="41">
        <v>1254.17</v>
      </c>
      <c r="G14" s="41">
        <v>1254.17</v>
      </c>
      <c r="H14" s="41">
        <v>1254.17</v>
      </c>
      <c r="I14" s="16">
        <f t="shared" si="1"/>
        <v>3762.51</v>
      </c>
      <c r="J14" s="46">
        <v>1245</v>
      </c>
      <c r="K14" s="46">
        <v>1245</v>
      </c>
      <c r="L14" s="45">
        <f t="shared" si="2"/>
        <v>18.340000000000146</v>
      </c>
      <c r="M14" s="45">
        <v>167.24</v>
      </c>
      <c r="N14" s="45">
        <v>29.3</v>
      </c>
      <c r="O14" s="41">
        <f t="shared" si="3"/>
        <v>1450.71</v>
      </c>
      <c r="P14" s="41">
        <f t="shared" si="4"/>
        <v>3940.71</v>
      </c>
      <c r="Q14" s="41">
        <f t="shared" si="5"/>
        <v>7270.71</v>
      </c>
      <c r="R14" s="43"/>
    </row>
    <row r="15" spans="1:18" ht="25.5" customHeight="1">
      <c r="A15" s="13">
        <f t="shared" si="0"/>
        <v>5</v>
      </c>
      <c r="B15" s="74" t="s">
        <v>7</v>
      </c>
      <c r="C15" s="74"/>
      <c r="D15" s="74"/>
      <c r="E15" s="39">
        <v>3341.8</v>
      </c>
      <c r="F15" s="41">
        <v>1281</v>
      </c>
      <c r="G15" s="41">
        <v>1254.17</v>
      </c>
      <c r="H15" s="41">
        <v>1254.17</v>
      </c>
      <c r="I15" s="16">
        <f t="shared" si="1"/>
        <v>3789.34</v>
      </c>
      <c r="J15" s="46">
        <v>1278.2</v>
      </c>
      <c r="K15" s="46">
        <v>1203</v>
      </c>
      <c r="L15" s="45">
        <f t="shared" si="2"/>
        <v>53.97000000000003</v>
      </c>
      <c r="M15" s="45">
        <v>0</v>
      </c>
      <c r="N15" s="45">
        <v>29.3</v>
      </c>
      <c r="O15" s="41">
        <f t="shared" si="3"/>
        <v>1283.47</v>
      </c>
      <c r="P15" s="41">
        <f t="shared" si="4"/>
        <v>3764.67</v>
      </c>
      <c r="Q15" s="41">
        <f t="shared" si="5"/>
        <v>7106.47</v>
      </c>
      <c r="R15" s="43"/>
    </row>
    <row r="16" spans="1:18" ht="25.5" customHeight="1">
      <c r="A16" s="13">
        <f t="shared" si="0"/>
        <v>6</v>
      </c>
      <c r="B16" s="74" t="s">
        <v>8</v>
      </c>
      <c r="C16" s="74"/>
      <c r="D16" s="74"/>
      <c r="E16" s="39">
        <v>3451</v>
      </c>
      <c r="F16" s="41">
        <v>1254.17</v>
      </c>
      <c r="G16" s="41">
        <v>1254.17</v>
      </c>
      <c r="H16" s="41">
        <v>1254.17</v>
      </c>
      <c r="I16" s="16">
        <f t="shared" si="1"/>
        <v>3762.51</v>
      </c>
      <c r="J16" s="46">
        <v>1252</v>
      </c>
      <c r="K16" s="46">
        <v>1237</v>
      </c>
      <c r="L16" s="45">
        <f t="shared" si="2"/>
        <v>19.340000000000146</v>
      </c>
      <c r="M16" s="45">
        <v>167.24</v>
      </c>
      <c r="N16" s="45">
        <v>29.3</v>
      </c>
      <c r="O16" s="41">
        <f t="shared" si="3"/>
        <v>1450.71</v>
      </c>
      <c r="P16" s="41">
        <f t="shared" si="4"/>
        <v>3939.71</v>
      </c>
      <c r="Q16" s="41">
        <f t="shared" si="5"/>
        <v>7390.71</v>
      </c>
      <c r="R16" s="43"/>
    </row>
    <row r="17" spans="1:18" ht="25.5" customHeight="1">
      <c r="A17" s="13">
        <f t="shared" si="0"/>
        <v>7</v>
      </c>
      <c r="B17" s="74" t="s">
        <v>9</v>
      </c>
      <c r="C17" s="74"/>
      <c r="D17" s="74"/>
      <c r="E17" s="39">
        <v>3433</v>
      </c>
      <c r="F17" s="41">
        <v>1281</v>
      </c>
      <c r="G17" s="41">
        <v>1254.17</v>
      </c>
      <c r="H17" s="41">
        <v>1254.17</v>
      </c>
      <c r="I17" s="16">
        <f t="shared" si="1"/>
        <v>3789.34</v>
      </c>
      <c r="J17" s="46">
        <v>1254.5</v>
      </c>
      <c r="K17" s="44">
        <v>1177.5</v>
      </c>
      <c r="L17" s="45">
        <f t="shared" si="2"/>
        <v>103.17000000000007</v>
      </c>
      <c r="M17" s="45">
        <v>0</v>
      </c>
      <c r="N17" s="45">
        <v>29.3</v>
      </c>
      <c r="O17" s="41">
        <f t="shared" si="3"/>
        <v>1283.47</v>
      </c>
      <c r="P17" s="41">
        <f t="shared" si="4"/>
        <v>3715.4700000000003</v>
      </c>
      <c r="Q17" s="41">
        <f t="shared" si="5"/>
        <v>7148.47</v>
      </c>
      <c r="R17" s="43"/>
    </row>
    <row r="18" spans="1:18" ht="47.25" customHeight="1">
      <c r="A18" s="13">
        <f t="shared" si="0"/>
        <v>8</v>
      </c>
      <c r="B18" s="74" t="s">
        <v>65</v>
      </c>
      <c r="C18" s="74"/>
      <c r="D18" s="74"/>
      <c r="E18" s="39">
        <v>3433</v>
      </c>
      <c r="F18" s="41">
        <v>1281</v>
      </c>
      <c r="G18" s="41">
        <v>1254.17</v>
      </c>
      <c r="H18" s="41">
        <v>1254.17</v>
      </c>
      <c r="I18" s="16">
        <f t="shared" si="1"/>
        <v>3789.34</v>
      </c>
      <c r="J18" s="46">
        <v>1254.5</v>
      </c>
      <c r="K18" s="44">
        <v>1177.5</v>
      </c>
      <c r="L18" s="45">
        <f t="shared" si="2"/>
        <v>103.17000000000007</v>
      </c>
      <c r="M18" s="45">
        <v>0</v>
      </c>
      <c r="N18" s="45">
        <v>29.3</v>
      </c>
      <c r="O18" s="41">
        <f t="shared" si="3"/>
        <v>1283.47</v>
      </c>
      <c r="P18" s="41">
        <f t="shared" si="4"/>
        <v>3715.4700000000003</v>
      </c>
      <c r="Q18" s="41">
        <f t="shared" si="5"/>
        <v>7148.47</v>
      </c>
      <c r="R18" s="43"/>
    </row>
    <row r="19" spans="1:21" ht="25.5" customHeight="1">
      <c r="A19" s="13">
        <f t="shared" si="0"/>
        <v>9</v>
      </c>
      <c r="B19" s="74" t="s">
        <v>10</v>
      </c>
      <c r="C19" s="74"/>
      <c r="D19" s="74"/>
      <c r="E19" s="39">
        <v>3669</v>
      </c>
      <c r="F19" s="41">
        <v>1281</v>
      </c>
      <c r="G19" s="41">
        <v>1254.17</v>
      </c>
      <c r="H19" s="41">
        <v>1254.17</v>
      </c>
      <c r="I19" s="16">
        <f t="shared" si="1"/>
        <v>3789.34</v>
      </c>
      <c r="J19" s="46">
        <v>1268</v>
      </c>
      <c r="K19" s="46">
        <v>1236</v>
      </c>
      <c r="L19" s="45">
        <f t="shared" si="2"/>
        <v>31.170000000000073</v>
      </c>
      <c r="M19" s="45">
        <v>167.24</v>
      </c>
      <c r="N19" s="45">
        <v>29.3</v>
      </c>
      <c r="O19" s="41">
        <f t="shared" si="3"/>
        <v>1450.71</v>
      </c>
      <c r="P19" s="41">
        <f t="shared" si="4"/>
        <v>3954.71</v>
      </c>
      <c r="Q19" s="41">
        <f t="shared" si="5"/>
        <v>7623.71</v>
      </c>
      <c r="R19" s="43"/>
      <c r="U19" s="48"/>
    </row>
    <row r="20" spans="1:18" ht="25.5" customHeight="1">
      <c r="A20" s="13">
        <f t="shared" si="0"/>
        <v>10</v>
      </c>
      <c r="B20" s="74" t="s">
        <v>11</v>
      </c>
      <c r="C20" s="74"/>
      <c r="D20" s="74"/>
      <c r="E20" s="39">
        <v>3482</v>
      </c>
      <c r="F20" s="41">
        <v>1281</v>
      </c>
      <c r="G20" s="41">
        <v>1254.17</v>
      </c>
      <c r="H20" s="41">
        <v>1254.17</v>
      </c>
      <c r="I20" s="16">
        <f t="shared" si="1"/>
        <v>3789.34</v>
      </c>
      <c r="J20" s="46">
        <v>1270</v>
      </c>
      <c r="K20" s="46">
        <v>1238</v>
      </c>
      <c r="L20" s="45">
        <f t="shared" si="2"/>
        <v>27.170000000000073</v>
      </c>
      <c r="M20" s="45">
        <v>167.24</v>
      </c>
      <c r="N20" s="45">
        <v>29.3</v>
      </c>
      <c r="O20" s="41">
        <f t="shared" si="3"/>
        <v>1450.71</v>
      </c>
      <c r="P20" s="41">
        <f t="shared" si="4"/>
        <v>3958.71</v>
      </c>
      <c r="Q20" s="41">
        <f t="shared" si="5"/>
        <v>7440.71</v>
      </c>
      <c r="R20" s="43"/>
    </row>
    <row r="21" spans="1:18" ht="25.5" customHeight="1">
      <c r="A21" s="13">
        <f t="shared" si="0"/>
        <v>11</v>
      </c>
      <c r="B21" s="74" t="s">
        <v>12</v>
      </c>
      <c r="C21" s="74"/>
      <c r="D21" s="74"/>
      <c r="E21" s="39">
        <v>3477</v>
      </c>
      <c r="F21" s="41">
        <v>1281</v>
      </c>
      <c r="G21" s="41">
        <v>1254.17</v>
      </c>
      <c r="H21" s="41">
        <v>1254.17</v>
      </c>
      <c r="I21" s="16">
        <f t="shared" si="1"/>
        <v>3789.34</v>
      </c>
      <c r="J21" s="46">
        <v>1274</v>
      </c>
      <c r="K21" s="46">
        <v>1236</v>
      </c>
      <c r="L21" s="45">
        <f t="shared" si="2"/>
        <v>25.170000000000073</v>
      </c>
      <c r="M21" s="45">
        <v>167.24</v>
      </c>
      <c r="N21" s="45">
        <v>29.3</v>
      </c>
      <c r="O21" s="41">
        <f t="shared" si="3"/>
        <v>1450.71</v>
      </c>
      <c r="P21" s="41">
        <f t="shared" si="4"/>
        <v>3960.71</v>
      </c>
      <c r="Q21" s="41">
        <f t="shared" si="5"/>
        <v>7437.71</v>
      </c>
      <c r="R21" s="43"/>
    </row>
    <row r="22" spans="1:18" ht="25.5" customHeight="1">
      <c r="A22" s="13">
        <f t="shared" si="0"/>
        <v>12</v>
      </c>
      <c r="B22" s="74" t="s">
        <v>13</v>
      </c>
      <c r="C22" s="74"/>
      <c r="D22" s="74"/>
      <c r="E22" s="39">
        <v>3474</v>
      </c>
      <c r="F22" s="41">
        <v>1281</v>
      </c>
      <c r="G22" s="41">
        <v>1254.17</v>
      </c>
      <c r="H22" s="41">
        <v>1254.17</v>
      </c>
      <c r="I22" s="16">
        <f t="shared" si="1"/>
        <v>3789.34</v>
      </c>
      <c r="J22" s="46">
        <v>1272</v>
      </c>
      <c r="K22" s="46">
        <v>1244</v>
      </c>
      <c r="L22" s="45">
        <f t="shared" si="2"/>
        <v>19.170000000000073</v>
      </c>
      <c r="M22" s="45">
        <v>167.24</v>
      </c>
      <c r="N22" s="45">
        <v>29.3</v>
      </c>
      <c r="O22" s="41">
        <f t="shared" si="3"/>
        <v>1450.71</v>
      </c>
      <c r="P22" s="41">
        <f t="shared" si="4"/>
        <v>3966.71</v>
      </c>
      <c r="Q22" s="41">
        <f t="shared" si="5"/>
        <v>7440.71</v>
      </c>
      <c r="R22" s="43"/>
    </row>
    <row r="23" spans="1:18" ht="25.5" customHeight="1">
      <c r="A23" s="13">
        <f t="shared" si="0"/>
        <v>13</v>
      </c>
      <c r="B23" s="74" t="s">
        <v>14</v>
      </c>
      <c r="C23" s="74"/>
      <c r="D23" s="74"/>
      <c r="E23" s="39">
        <v>5962</v>
      </c>
      <c r="F23" s="41">
        <v>2081.63</v>
      </c>
      <c r="G23" s="41">
        <v>2038.03</v>
      </c>
      <c r="H23" s="41">
        <v>2038.03</v>
      </c>
      <c r="I23" s="16">
        <f t="shared" si="1"/>
        <v>6157.69</v>
      </c>
      <c r="J23" s="46">
        <v>2035</v>
      </c>
      <c r="K23" s="46">
        <v>1977</v>
      </c>
      <c r="L23" s="45">
        <f t="shared" si="2"/>
        <v>107.65999999999985</v>
      </c>
      <c r="M23" s="45">
        <v>0</v>
      </c>
      <c r="N23" s="45">
        <v>47.62</v>
      </c>
      <c r="O23" s="41">
        <f t="shared" si="3"/>
        <v>2085.65</v>
      </c>
      <c r="P23" s="41">
        <f t="shared" si="4"/>
        <v>6097.65</v>
      </c>
      <c r="Q23" s="41">
        <f t="shared" si="5"/>
        <v>12059.65</v>
      </c>
      <c r="R23" s="43"/>
    </row>
    <row r="24" spans="1:18" ht="25.5" customHeight="1">
      <c r="A24" s="13">
        <f t="shared" si="0"/>
        <v>14</v>
      </c>
      <c r="B24" s="74" t="s">
        <v>15</v>
      </c>
      <c r="C24" s="74"/>
      <c r="D24" s="74"/>
      <c r="E24" s="39">
        <v>5876</v>
      </c>
      <c r="F24" s="41">
        <v>2038.03</v>
      </c>
      <c r="G24" s="41">
        <v>2038.03</v>
      </c>
      <c r="H24" s="41">
        <v>2038.03</v>
      </c>
      <c r="I24" s="16">
        <f t="shared" si="1"/>
        <v>6114.09</v>
      </c>
      <c r="J24" s="46">
        <v>1777</v>
      </c>
      <c r="K24" s="46">
        <v>2030</v>
      </c>
      <c r="L24" s="45">
        <f t="shared" si="2"/>
        <v>269.05999999999995</v>
      </c>
      <c r="M24" s="45">
        <v>0</v>
      </c>
      <c r="N24" s="45">
        <v>47.62</v>
      </c>
      <c r="O24" s="41">
        <f t="shared" si="3"/>
        <v>2085.65</v>
      </c>
      <c r="P24" s="41">
        <f t="shared" si="4"/>
        <v>5892.65</v>
      </c>
      <c r="Q24" s="41">
        <f t="shared" si="5"/>
        <v>11768.65</v>
      </c>
      <c r="R24" s="43"/>
    </row>
    <row r="25" spans="1:18" ht="25.5" customHeight="1">
      <c r="A25" s="13">
        <f t="shared" si="0"/>
        <v>15</v>
      </c>
      <c r="B25" s="74" t="s">
        <v>16</v>
      </c>
      <c r="C25" s="74"/>
      <c r="D25" s="74"/>
      <c r="E25" s="39">
        <v>3661</v>
      </c>
      <c r="F25" s="41">
        <v>1281</v>
      </c>
      <c r="G25" s="41">
        <v>1254.17</v>
      </c>
      <c r="H25" s="41">
        <v>1254.17</v>
      </c>
      <c r="I25" s="16">
        <f t="shared" si="1"/>
        <v>3789.34</v>
      </c>
      <c r="J25" s="46">
        <v>1263</v>
      </c>
      <c r="K25" s="46">
        <v>1252</v>
      </c>
      <c r="L25" s="45">
        <f t="shared" si="2"/>
        <v>20.170000000000073</v>
      </c>
      <c r="M25" s="45">
        <v>167.24</v>
      </c>
      <c r="N25" s="45">
        <v>29.3</v>
      </c>
      <c r="O25" s="41">
        <f t="shared" si="3"/>
        <v>1450.71</v>
      </c>
      <c r="P25" s="41">
        <f t="shared" si="4"/>
        <v>3965.71</v>
      </c>
      <c r="Q25" s="41">
        <f t="shared" si="5"/>
        <v>7626.71</v>
      </c>
      <c r="R25" s="43"/>
    </row>
    <row r="26" spans="1:18" ht="25.5" customHeight="1">
      <c r="A26" s="13">
        <f t="shared" si="0"/>
        <v>16</v>
      </c>
      <c r="B26" s="74" t="s">
        <v>17</v>
      </c>
      <c r="C26" s="74"/>
      <c r="D26" s="74"/>
      <c r="E26" s="39">
        <v>3657</v>
      </c>
      <c r="F26" s="41">
        <v>1281</v>
      </c>
      <c r="G26" s="41">
        <v>1254.17</v>
      </c>
      <c r="H26" s="41">
        <v>1254.17</v>
      </c>
      <c r="I26" s="16">
        <f t="shared" si="1"/>
        <v>3789.34</v>
      </c>
      <c r="J26" s="46">
        <v>1280</v>
      </c>
      <c r="K26" s="46">
        <v>1248</v>
      </c>
      <c r="L26" s="45">
        <f t="shared" si="2"/>
        <v>7.170000000000073</v>
      </c>
      <c r="M26" s="45">
        <v>167.24</v>
      </c>
      <c r="N26" s="45">
        <v>29.3</v>
      </c>
      <c r="O26" s="41">
        <f t="shared" si="3"/>
        <v>1450.71</v>
      </c>
      <c r="P26" s="41">
        <f t="shared" si="4"/>
        <v>3978.71</v>
      </c>
      <c r="Q26" s="41">
        <f t="shared" si="5"/>
        <v>7635.71</v>
      </c>
      <c r="R26" s="43"/>
    </row>
    <row r="27" spans="1:18" ht="25.5" customHeight="1">
      <c r="A27" s="13">
        <f t="shared" si="0"/>
        <v>17</v>
      </c>
      <c r="B27" s="74" t="s">
        <v>18</v>
      </c>
      <c r="C27" s="74"/>
      <c r="D27" s="74"/>
      <c r="E27" s="39">
        <v>3464</v>
      </c>
      <c r="F27" s="41">
        <v>1281</v>
      </c>
      <c r="G27" s="41">
        <v>1254.17</v>
      </c>
      <c r="H27" s="41">
        <v>1254.17</v>
      </c>
      <c r="I27" s="16">
        <f t="shared" si="1"/>
        <v>3789.34</v>
      </c>
      <c r="J27" s="46">
        <v>1269</v>
      </c>
      <c r="K27" s="46">
        <v>1244</v>
      </c>
      <c r="L27" s="45">
        <f t="shared" si="2"/>
        <v>22.170000000000073</v>
      </c>
      <c r="M27" s="45">
        <v>167.24</v>
      </c>
      <c r="N27" s="45">
        <v>29.3</v>
      </c>
      <c r="O27" s="41">
        <f t="shared" si="3"/>
        <v>1450.71</v>
      </c>
      <c r="P27" s="41">
        <f t="shared" si="4"/>
        <v>3963.71</v>
      </c>
      <c r="Q27" s="41">
        <f t="shared" si="5"/>
        <v>7427.71</v>
      </c>
      <c r="R27" s="43"/>
    </row>
    <row r="28" spans="1:18" ht="25.5" customHeight="1">
      <c r="A28" s="13">
        <f t="shared" si="0"/>
        <v>18</v>
      </c>
      <c r="B28" s="74" t="s">
        <v>19</v>
      </c>
      <c r="C28" s="74"/>
      <c r="D28" s="74"/>
      <c r="E28" s="39">
        <v>3669</v>
      </c>
      <c r="F28" s="41">
        <v>1281</v>
      </c>
      <c r="G28" s="41">
        <v>1254.17</v>
      </c>
      <c r="H28" s="41">
        <v>1254.17</v>
      </c>
      <c r="I28" s="16">
        <f t="shared" si="1"/>
        <v>3789.34</v>
      </c>
      <c r="J28" s="46">
        <v>1280</v>
      </c>
      <c r="K28" s="46">
        <v>1242</v>
      </c>
      <c r="L28" s="45">
        <f t="shared" si="2"/>
        <v>13.170000000000073</v>
      </c>
      <c r="M28" s="45">
        <v>167.24</v>
      </c>
      <c r="N28" s="45">
        <v>29.3</v>
      </c>
      <c r="O28" s="41">
        <f t="shared" si="3"/>
        <v>1450.71</v>
      </c>
      <c r="P28" s="41">
        <f t="shared" si="4"/>
        <v>3972.71</v>
      </c>
      <c r="Q28" s="41">
        <f t="shared" si="5"/>
        <v>7641.71</v>
      </c>
      <c r="R28" s="43"/>
    </row>
    <row r="29" spans="1:18" ht="25.5" customHeight="1">
      <c r="A29" s="13">
        <f t="shared" si="0"/>
        <v>19</v>
      </c>
      <c r="B29" s="74" t="s">
        <v>20</v>
      </c>
      <c r="C29" s="74"/>
      <c r="D29" s="74"/>
      <c r="E29" s="39">
        <v>3465</v>
      </c>
      <c r="F29" s="41">
        <v>1281</v>
      </c>
      <c r="G29" s="41">
        <v>1254.17</v>
      </c>
      <c r="H29" s="41">
        <v>1254.17</v>
      </c>
      <c r="I29" s="16">
        <f t="shared" si="1"/>
        <v>3789.34</v>
      </c>
      <c r="J29" s="46">
        <v>1278</v>
      </c>
      <c r="K29" s="46">
        <v>1251</v>
      </c>
      <c r="L29" s="45">
        <f t="shared" si="2"/>
        <v>6.170000000000073</v>
      </c>
      <c r="M29" s="45">
        <v>167.24</v>
      </c>
      <c r="N29" s="45">
        <v>29.3</v>
      </c>
      <c r="O29" s="41">
        <f t="shared" si="3"/>
        <v>1450.71</v>
      </c>
      <c r="P29" s="41">
        <f t="shared" si="4"/>
        <v>3979.71</v>
      </c>
      <c r="Q29" s="41">
        <f t="shared" si="5"/>
        <v>7444.71</v>
      </c>
      <c r="R29" s="43"/>
    </row>
    <row r="30" spans="1:18" ht="25.5" customHeight="1">
      <c r="A30" s="13">
        <f t="shared" si="0"/>
        <v>20</v>
      </c>
      <c r="B30" s="74" t="s">
        <v>21</v>
      </c>
      <c r="C30" s="74"/>
      <c r="D30" s="74"/>
      <c r="E30" s="39">
        <v>3458</v>
      </c>
      <c r="F30" s="41">
        <v>1281</v>
      </c>
      <c r="G30" s="41">
        <v>1254.17</v>
      </c>
      <c r="H30" s="41">
        <v>1254.17</v>
      </c>
      <c r="I30" s="16">
        <f t="shared" si="1"/>
        <v>3789.34</v>
      </c>
      <c r="J30" s="46">
        <v>1267</v>
      </c>
      <c r="K30" s="46">
        <v>1140</v>
      </c>
      <c r="L30" s="45">
        <f t="shared" si="2"/>
        <v>128.17000000000007</v>
      </c>
      <c r="M30" s="45">
        <v>0</v>
      </c>
      <c r="N30" s="45">
        <v>29.3</v>
      </c>
      <c r="O30" s="41">
        <f t="shared" si="3"/>
        <v>1283.47</v>
      </c>
      <c r="P30" s="41">
        <f t="shared" si="4"/>
        <v>3690.4700000000003</v>
      </c>
      <c r="Q30" s="41">
        <f t="shared" si="5"/>
        <v>7148.47</v>
      </c>
      <c r="R30" s="43"/>
    </row>
    <row r="31" spans="1:18" ht="25.5" customHeight="1">
      <c r="A31" s="13">
        <f t="shared" si="0"/>
        <v>21</v>
      </c>
      <c r="B31" s="74" t="s">
        <v>22</v>
      </c>
      <c r="C31" s="74"/>
      <c r="D31" s="74"/>
      <c r="E31" s="39">
        <v>3453</v>
      </c>
      <c r="F31" s="41">
        <v>1281</v>
      </c>
      <c r="G31" s="41">
        <v>1254.17</v>
      </c>
      <c r="H31" s="41">
        <v>1254.17</v>
      </c>
      <c r="I31" s="16">
        <f t="shared" si="1"/>
        <v>3789.34</v>
      </c>
      <c r="J31" s="46">
        <v>1234</v>
      </c>
      <c r="K31" s="46">
        <v>1243</v>
      </c>
      <c r="L31" s="45">
        <f t="shared" si="2"/>
        <v>58.17000000000007</v>
      </c>
      <c r="M31" s="45">
        <v>0</v>
      </c>
      <c r="N31" s="45">
        <v>29.3</v>
      </c>
      <c r="O31" s="41">
        <f t="shared" si="3"/>
        <v>1283.47</v>
      </c>
      <c r="P31" s="41">
        <f t="shared" si="4"/>
        <v>3760.4700000000003</v>
      </c>
      <c r="Q31" s="41">
        <f t="shared" si="5"/>
        <v>7213.47</v>
      </c>
      <c r="R31" s="43"/>
    </row>
    <row r="32" spans="1:18" ht="37.5" customHeight="1">
      <c r="A32" s="13">
        <f t="shared" si="0"/>
        <v>22</v>
      </c>
      <c r="B32" s="74" t="s">
        <v>38</v>
      </c>
      <c r="C32" s="74"/>
      <c r="D32" s="74"/>
      <c r="E32" s="39">
        <v>5263.15</v>
      </c>
      <c r="F32" s="41">
        <v>2081.63</v>
      </c>
      <c r="G32" s="41">
        <v>2038.03</v>
      </c>
      <c r="H32" s="41">
        <v>2038.03</v>
      </c>
      <c r="I32" s="16">
        <f t="shared" si="1"/>
        <v>6157.69</v>
      </c>
      <c r="J32" s="46">
        <v>0</v>
      </c>
      <c r="K32" s="44">
        <v>1997.43</v>
      </c>
      <c r="L32" s="45">
        <f t="shared" si="2"/>
        <v>2122.2299999999996</v>
      </c>
      <c r="M32" s="45">
        <v>0</v>
      </c>
      <c r="N32" s="45">
        <v>47.62</v>
      </c>
      <c r="O32" s="41">
        <f t="shared" si="3"/>
        <v>2085.65</v>
      </c>
      <c r="P32" s="41">
        <f t="shared" si="4"/>
        <v>4083.08</v>
      </c>
      <c r="Q32" s="41">
        <f t="shared" si="5"/>
        <v>9346.23</v>
      </c>
      <c r="R32" s="43"/>
    </row>
    <row r="33" spans="1:18" ht="44.25" customHeight="1">
      <c r="A33" s="13">
        <f t="shared" si="0"/>
        <v>23</v>
      </c>
      <c r="B33" s="74" t="s">
        <v>39</v>
      </c>
      <c r="C33" s="74"/>
      <c r="D33" s="74"/>
      <c r="E33" s="39">
        <v>3506.85</v>
      </c>
      <c r="F33" s="41">
        <v>1281</v>
      </c>
      <c r="G33" s="41">
        <v>1254.17</v>
      </c>
      <c r="H33" s="41">
        <v>1254.17</v>
      </c>
      <c r="I33" s="16">
        <f t="shared" si="1"/>
        <v>3789.34</v>
      </c>
      <c r="J33" s="46">
        <v>0</v>
      </c>
      <c r="K33" s="44">
        <v>1213.57</v>
      </c>
      <c r="L33" s="45">
        <f t="shared" si="2"/>
        <v>1321.6000000000001</v>
      </c>
      <c r="M33" s="45">
        <v>0</v>
      </c>
      <c r="N33" s="45">
        <v>29.3</v>
      </c>
      <c r="O33" s="41">
        <f t="shared" si="3"/>
        <v>1283.47</v>
      </c>
      <c r="P33" s="41">
        <f t="shared" si="4"/>
        <v>2497.04</v>
      </c>
      <c r="Q33" s="41">
        <f t="shared" si="5"/>
        <v>6003.889999999999</v>
      </c>
      <c r="R33" s="43"/>
    </row>
    <row r="34" spans="1:18" ht="25.5" customHeight="1">
      <c r="A34" s="13">
        <f t="shared" si="0"/>
        <v>24</v>
      </c>
      <c r="B34" s="74" t="s">
        <v>40</v>
      </c>
      <c r="C34" s="74"/>
      <c r="D34" s="74"/>
      <c r="E34" s="39">
        <v>3677.82</v>
      </c>
      <c r="F34" s="41">
        <v>1281</v>
      </c>
      <c r="G34" s="41">
        <v>1254.17</v>
      </c>
      <c r="H34" s="41">
        <v>1254.17</v>
      </c>
      <c r="I34" s="16">
        <f t="shared" si="1"/>
        <v>3789.34</v>
      </c>
      <c r="J34" s="44">
        <v>1281</v>
      </c>
      <c r="K34" s="44">
        <v>1254.17</v>
      </c>
      <c r="L34" s="45">
        <f t="shared" si="2"/>
        <v>0</v>
      </c>
      <c r="M34" s="45">
        <v>167.24</v>
      </c>
      <c r="N34" s="45">
        <v>29.3</v>
      </c>
      <c r="O34" s="41">
        <f t="shared" si="3"/>
        <v>1450.71</v>
      </c>
      <c r="P34" s="41">
        <f t="shared" si="4"/>
        <v>3985.88</v>
      </c>
      <c r="Q34" s="41">
        <f t="shared" si="5"/>
        <v>7663.700000000001</v>
      </c>
      <c r="R34" s="43"/>
    </row>
    <row r="35" spans="1:18" ht="25.5" customHeight="1">
      <c r="A35" s="13">
        <f t="shared" si="0"/>
        <v>25</v>
      </c>
      <c r="B35" s="74" t="s">
        <v>41</v>
      </c>
      <c r="C35" s="74"/>
      <c r="D35" s="74"/>
      <c r="E35" s="39">
        <v>5951.18</v>
      </c>
      <c r="F35" s="41">
        <v>2081.63</v>
      </c>
      <c r="G35" s="41">
        <v>2038.03</v>
      </c>
      <c r="H35" s="41">
        <v>2038.03</v>
      </c>
      <c r="I35" s="16">
        <f t="shared" si="1"/>
        <v>6157.69</v>
      </c>
      <c r="J35" s="46">
        <v>2080</v>
      </c>
      <c r="K35" s="44">
        <v>2021.23</v>
      </c>
      <c r="L35" s="45">
        <f t="shared" si="2"/>
        <v>18.430000000000064</v>
      </c>
      <c r="M35" s="45">
        <v>271.76</v>
      </c>
      <c r="N35" s="45">
        <v>47.62</v>
      </c>
      <c r="O35" s="41">
        <f t="shared" si="3"/>
        <v>2357.41</v>
      </c>
      <c r="P35" s="41">
        <f t="shared" si="4"/>
        <v>6458.639999999999</v>
      </c>
      <c r="Q35" s="41">
        <f t="shared" si="5"/>
        <v>12409.82</v>
      </c>
      <c r="R35" s="43"/>
    </row>
    <row r="36" spans="1:18" ht="35.25" customHeight="1">
      <c r="A36" s="13">
        <f t="shared" si="0"/>
        <v>26</v>
      </c>
      <c r="B36" s="74" t="s">
        <v>23</v>
      </c>
      <c r="C36" s="74"/>
      <c r="D36" s="74"/>
      <c r="E36" s="39">
        <v>5980</v>
      </c>
      <c r="F36" s="41">
        <v>2081.63</v>
      </c>
      <c r="G36" s="41">
        <v>2038.03</v>
      </c>
      <c r="H36" s="41">
        <v>2038.03</v>
      </c>
      <c r="I36" s="16">
        <f t="shared" si="1"/>
        <v>6157.69</v>
      </c>
      <c r="J36" s="46">
        <v>2067</v>
      </c>
      <c r="K36" s="46">
        <v>2027</v>
      </c>
      <c r="L36" s="45">
        <f t="shared" si="2"/>
        <v>25.659999999999854</v>
      </c>
      <c r="M36" s="45">
        <v>271.76</v>
      </c>
      <c r="N36" s="45">
        <v>47.62</v>
      </c>
      <c r="O36" s="41">
        <f t="shared" si="3"/>
        <v>2357.41</v>
      </c>
      <c r="P36" s="41">
        <f t="shared" si="4"/>
        <v>6451.41</v>
      </c>
      <c r="Q36" s="41">
        <f t="shared" si="5"/>
        <v>12431.41</v>
      </c>
      <c r="R36" s="43"/>
    </row>
    <row r="37" spans="1:18" s="8" customFormat="1" ht="25.5" customHeight="1">
      <c r="A37" s="17">
        <f t="shared" si="0"/>
        <v>27</v>
      </c>
      <c r="B37" s="75" t="s">
        <v>24</v>
      </c>
      <c r="C37" s="75"/>
      <c r="D37" s="75"/>
      <c r="E37" s="39">
        <v>2728.8</v>
      </c>
      <c r="F37" s="41">
        <v>1254.17</v>
      </c>
      <c r="G37" s="41">
        <v>1254.17</v>
      </c>
      <c r="H37" s="41">
        <v>1254.17</v>
      </c>
      <c r="I37" s="16">
        <f t="shared" si="1"/>
        <v>3762.51</v>
      </c>
      <c r="J37" s="46">
        <v>1229.8</v>
      </c>
      <c r="K37" s="46">
        <v>1233.2</v>
      </c>
      <c r="L37" s="45">
        <f t="shared" si="2"/>
        <v>45.340000000000146</v>
      </c>
      <c r="M37" s="45">
        <v>0</v>
      </c>
      <c r="N37" s="45">
        <v>29.3</v>
      </c>
      <c r="O37" s="41">
        <f t="shared" si="3"/>
        <v>1283.47</v>
      </c>
      <c r="P37" s="41">
        <f t="shared" si="4"/>
        <v>3746.4700000000003</v>
      </c>
      <c r="Q37" s="41">
        <f t="shared" si="5"/>
        <v>6475.27</v>
      </c>
      <c r="R37" s="43"/>
    </row>
    <row r="38" spans="1:18" s="8" customFormat="1" ht="25.5" customHeight="1">
      <c r="A38" s="17">
        <f t="shared" si="0"/>
        <v>28</v>
      </c>
      <c r="B38" s="75" t="s">
        <v>25</v>
      </c>
      <c r="C38" s="75"/>
      <c r="D38" s="75"/>
      <c r="E38" s="39">
        <v>1750.6</v>
      </c>
      <c r="F38" s="41">
        <v>1281</v>
      </c>
      <c r="G38" s="41">
        <v>1254.17</v>
      </c>
      <c r="H38" s="41">
        <v>1254.17</v>
      </c>
      <c r="I38" s="16">
        <f t="shared" si="1"/>
        <v>3789.34</v>
      </c>
      <c r="J38" s="46">
        <v>1191.8</v>
      </c>
      <c r="K38" s="46">
        <v>1215</v>
      </c>
      <c r="L38" s="45">
        <f t="shared" si="2"/>
        <v>128.37000000000012</v>
      </c>
      <c r="M38" s="45">
        <v>0</v>
      </c>
      <c r="N38" s="45">
        <v>29.3</v>
      </c>
      <c r="O38" s="41">
        <f t="shared" si="3"/>
        <v>1283.47</v>
      </c>
      <c r="P38" s="41">
        <f t="shared" si="4"/>
        <v>3690.2700000000004</v>
      </c>
      <c r="Q38" s="41">
        <f t="shared" si="5"/>
        <v>5440.870000000001</v>
      </c>
      <c r="R38" s="43"/>
    </row>
    <row r="39" spans="1:18" s="8" customFormat="1" ht="36.75" customHeight="1">
      <c r="A39" s="17">
        <f t="shared" si="0"/>
        <v>29</v>
      </c>
      <c r="B39" s="75" t="s">
        <v>42</v>
      </c>
      <c r="C39" s="75"/>
      <c r="D39" s="75"/>
      <c r="E39" s="39">
        <v>3403</v>
      </c>
      <c r="F39" s="41">
        <v>1254.17</v>
      </c>
      <c r="G39" s="41">
        <v>1254.17</v>
      </c>
      <c r="H39" s="41">
        <v>1254.17</v>
      </c>
      <c r="I39" s="16">
        <f t="shared" si="1"/>
        <v>3762.51</v>
      </c>
      <c r="J39" s="46">
        <v>1239</v>
      </c>
      <c r="K39" s="46">
        <v>1247</v>
      </c>
      <c r="L39" s="45">
        <f t="shared" si="2"/>
        <v>22.340000000000146</v>
      </c>
      <c r="M39" s="45">
        <v>167.24</v>
      </c>
      <c r="N39" s="45">
        <v>29.3</v>
      </c>
      <c r="O39" s="41">
        <f t="shared" si="3"/>
        <v>1450.71</v>
      </c>
      <c r="P39" s="41">
        <f t="shared" si="4"/>
        <v>3936.71</v>
      </c>
      <c r="Q39" s="41">
        <f t="shared" si="5"/>
        <v>7339.71</v>
      </c>
      <c r="R39" s="43"/>
    </row>
    <row r="40" spans="1:18" ht="25.5" customHeight="1">
      <c r="A40" s="17">
        <f t="shared" si="0"/>
        <v>30</v>
      </c>
      <c r="B40" s="74" t="s">
        <v>26</v>
      </c>
      <c r="C40" s="74"/>
      <c r="D40" s="74"/>
      <c r="E40" s="39">
        <v>4597</v>
      </c>
      <c r="F40" s="41">
        <v>1601.26</v>
      </c>
      <c r="G40" s="41">
        <v>1567.72</v>
      </c>
      <c r="H40" s="41">
        <v>1567.72</v>
      </c>
      <c r="I40" s="16">
        <f t="shared" si="1"/>
        <v>4736.7</v>
      </c>
      <c r="J40" s="46">
        <v>1601</v>
      </c>
      <c r="K40" s="46">
        <v>1562</v>
      </c>
      <c r="L40" s="45">
        <f t="shared" si="2"/>
        <v>5.980000000000018</v>
      </c>
      <c r="M40" s="45">
        <v>209.04</v>
      </c>
      <c r="N40" s="45">
        <v>36.63</v>
      </c>
      <c r="O40" s="41">
        <f t="shared" si="3"/>
        <v>1813.39</v>
      </c>
      <c r="P40" s="41">
        <f t="shared" si="4"/>
        <v>4976.39</v>
      </c>
      <c r="Q40" s="41">
        <f t="shared" si="5"/>
        <v>9573.39</v>
      </c>
      <c r="R40" s="43"/>
    </row>
    <row r="41" spans="1:18" ht="25.5" customHeight="1">
      <c r="A41" s="13">
        <f t="shared" si="0"/>
        <v>31</v>
      </c>
      <c r="B41" s="74" t="s">
        <v>27</v>
      </c>
      <c r="C41" s="74"/>
      <c r="D41" s="74"/>
      <c r="E41" s="39">
        <v>4361</v>
      </c>
      <c r="F41" s="41">
        <v>1601.26</v>
      </c>
      <c r="G41" s="41">
        <v>1567.72</v>
      </c>
      <c r="H41" s="41">
        <v>1567.72</v>
      </c>
      <c r="I41" s="16">
        <f t="shared" si="1"/>
        <v>4736.7</v>
      </c>
      <c r="J41" s="46">
        <v>1591</v>
      </c>
      <c r="K41" s="46">
        <v>1564</v>
      </c>
      <c r="L41" s="45">
        <f t="shared" si="2"/>
        <v>13.980000000000018</v>
      </c>
      <c r="M41" s="45">
        <v>209.04</v>
      </c>
      <c r="N41" s="45">
        <v>36.63</v>
      </c>
      <c r="O41" s="41">
        <f t="shared" si="3"/>
        <v>1813.39</v>
      </c>
      <c r="P41" s="41">
        <f t="shared" si="4"/>
        <v>4968.39</v>
      </c>
      <c r="Q41" s="41">
        <f t="shared" si="5"/>
        <v>9329.39</v>
      </c>
      <c r="R41" s="43"/>
    </row>
    <row r="42" spans="1:18" ht="25.5" customHeight="1">
      <c r="A42" s="13">
        <f t="shared" si="0"/>
        <v>32</v>
      </c>
      <c r="B42" s="74" t="s">
        <v>28</v>
      </c>
      <c r="C42" s="74"/>
      <c r="D42" s="74"/>
      <c r="E42" s="39">
        <v>4604</v>
      </c>
      <c r="F42" s="41">
        <v>1601.26</v>
      </c>
      <c r="G42" s="41">
        <v>1567.72</v>
      </c>
      <c r="H42" s="41">
        <v>1567.72</v>
      </c>
      <c r="I42" s="16">
        <f t="shared" si="1"/>
        <v>4736.7</v>
      </c>
      <c r="J42" s="46">
        <v>1597</v>
      </c>
      <c r="K42" s="46">
        <v>1562.6</v>
      </c>
      <c r="L42" s="45">
        <f t="shared" si="2"/>
        <v>9.38000000000011</v>
      </c>
      <c r="M42" s="45">
        <v>209.04</v>
      </c>
      <c r="N42" s="45">
        <v>36.63</v>
      </c>
      <c r="O42" s="41">
        <f t="shared" si="3"/>
        <v>1813.39</v>
      </c>
      <c r="P42" s="41">
        <f t="shared" si="4"/>
        <v>4972.99</v>
      </c>
      <c r="Q42" s="41">
        <f t="shared" si="5"/>
        <v>9576.99</v>
      </c>
      <c r="R42" s="43"/>
    </row>
    <row r="43" spans="1:18" ht="25.5" customHeight="1">
      <c r="A43" s="13">
        <f t="shared" si="0"/>
        <v>33</v>
      </c>
      <c r="B43" s="74" t="s">
        <v>29</v>
      </c>
      <c r="C43" s="74"/>
      <c r="D43" s="74"/>
      <c r="E43" s="39">
        <v>4306</v>
      </c>
      <c r="F43" s="41">
        <v>1601.26</v>
      </c>
      <c r="G43" s="41">
        <v>1567.72</v>
      </c>
      <c r="H43" s="41">
        <v>1567.72</v>
      </c>
      <c r="I43" s="16">
        <f t="shared" si="1"/>
        <v>4736.7</v>
      </c>
      <c r="J43" s="46">
        <v>1584</v>
      </c>
      <c r="K43" s="46">
        <v>1557</v>
      </c>
      <c r="L43" s="45">
        <f t="shared" si="2"/>
        <v>27.980000000000018</v>
      </c>
      <c r="M43" s="45">
        <v>0</v>
      </c>
      <c r="N43" s="45"/>
      <c r="O43" s="41"/>
      <c r="P43" s="41">
        <f t="shared" si="4"/>
        <v>3141</v>
      </c>
      <c r="Q43" s="41">
        <f t="shared" si="5"/>
        <v>7447</v>
      </c>
      <c r="R43" s="43"/>
    </row>
    <row r="44" spans="1:18" ht="25.5" customHeight="1">
      <c r="A44" s="13">
        <f t="shared" si="0"/>
        <v>34</v>
      </c>
      <c r="B44" s="74" t="s">
        <v>30</v>
      </c>
      <c r="C44" s="74"/>
      <c r="D44" s="74"/>
      <c r="E44" s="39">
        <v>4584</v>
      </c>
      <c r="F44" s="41">
        <v>1601.26</v>
      </c>
      <c r="G44" s="41">
        <v>1567.72</v>
      </c>
      <c r="H44" s="41">
        <v>1567.72</v>
      </c>
      <c r="I44" s="16">
        <f t="shared" si="1"/>
        <v>4736.7</v>
      </c>
      <c r="J44" s="46">
        <v>1601</v>
      </c>
      <c r="K44" s="46">
        <v>1565</v>
      </c>
      <c r="L44" s="45">
        <f t="shared" si="2"/>
        <v>2.980000000000018</v>
      </c>
      <c r="M44" s="45">
        <v>209.04</v>
      </c>
      <c r="N44" s="45">
        <v>36.63</v>
      </c>
      <c r="O44" s="41">
        <f t="shared" si="3"/>
        <v>1813.39</v>
      </c>
      <c r="P44" s="41">
        <f t="shared" si="4"/>
        <v>4979.39</v>
      </c>
      <c r="Q44" s="41">
        <f t="shared" si="5"/>
        <v>9563.39</v>
      </c>
      <c r="R44" s="43"/>
    </row>
    <row r="45" spans="1:18" ht="25.5" customHeight="1">
      <c r="A45" s="13">
        <f t="shared" si="0"/>
        <v>35</v>
      </c>
      <c r="B45" s="74" t="s">
        <v>31</v>
      </c>
      <c r="C45" s="74"/>
      <c r="D45" s="74"/>
      <c r="E45" s="39">
        <v>4586</v>
      </c>
      <c r="F45" s="41">
        <v>1601.26</v>
      </c>
      <c r="G45" s="41">
        <v>1567.72</v>
      </c>
      <c r="H45" s="41">
        <v>1567.72</v>
      </c>
      <c r="I45" s="16">
        <f t="shared" si="1"/>
        <v>4736.7</v>
      </c>
      <c r="J45" s="46">
        <v>1601</v>
      </c>
      <c r="K45" s="46">
        <v>1549</v>
      </c>
      <c r="L45" s="45">
        <f t="shared" si="2"/>
        <v>18.980000000000018</v>
      </c>
      <c r="M45" s="45">
        <v>209.04</v>
      </c>
      <c r="N45" s="45">
        <v>36.63</v>
      </c>
      <c r="O45" s="41">
        <f t="shared" si="3"/>
        <v>1813.39</v>
      </c>
      <c r="P45" s="41">
        <f t="shared" si="4"/>
        <v>4963.39</v>
      </c>
      <c r="Q45" s="41">
        <f t="shared" si="5"/>
        <v>9549.39</v>
      </c>
      <c r="R45" s="43"/>
    </row>
    <row r="46" spans="1:18" ht="25.5" customHeight="1">
      <c r="A46" s="13">
        <f t="shared" si="0"/>
        <v>36</v>
      </c>
      <c r="B46" s="74" t="s">
        <v>32</v>
      </c>
      <c r="C46" s="74"/>
      <c r="D46" s="74"/>
      <c r="E46" s="39">
        <v>4578</v>
      </c>
      <c r="F46" s="41">
        <v>1601.26</v>
      </c>
      <c r="G46" s="41">
        <v>1567.72</v>
      </c>
      <c r="H46" s="41">
        <v>1567.72</v>
      </c>
      <c r="I46" s="16">
        <f t="shared" si="1"/>
        <v>4736.7</v>
      </c>
      <c r="J46" s="46">
        <v>1601</v>
      </c>
      <c r="K46" s="46">
        <v>1559</v>
      </c>
      <c r="L46" s="45">
        <f t="shared" si="2"/>
        <v>8.980000000000018</v>
      </c>
      <c r="M46" s="45">
        <v>209.04</v>
      </c>
      <c r="N46" s="45">
        <v>36.63</v>
      </c>
      <c r="O46" s="41">
        <f t="shared" si="3"/>
        <v>1813.39</v>
      </c>
      <c r="P46" s="41">
        <f t="shared" si="4"/>
        <v>4973.39</v>
      </c>
      <c r="Q46" s="41">
        <f t="shared" si="5"/>
        <v>9551.39</v>
      </c>
      <c r="R46" s="43"/>
    </row>
    <row r="47" spans="1:18" ht="25.5" customHeight="1">
      <c r="A47" s="13">
        <f t="shared" si="0"/>
        <v>37</v>
      </c>
      <c r="B47" s="74" t="s">
        <v>33</v>
      </c>
      <c r="C47" s="74"/>
      <c r="D47" s="74"/>
      <c r="E47" s="39">
        <v>4582</v>
      </c>
      <c r="F47" s="41">
        <v>1601.26</v>
      </c>
      <c r="G47" s="41">
        <v>1567.72</v>
      </c>
      <c r="H47" s="41">
        <v>1567.72</v>
      </c>
      <c r="I47" s="16">
        <f t="shared" si="1"/>
        <v>4736.7</v>
      </c>
      <c r="J47" s="46">
        <v>1598</v>
      </c>
      <c r="K47" s="46">
        <v>1560</v>
      </c>
      <c r="L47" s="45">
        <f t="shared" si="2"/>
        <v>10.980000000000018</v>
      </c>
      <c r="M47" s="45">
        <v>209.04</v>
      </c>
      <c r="N47" s="45">
        <v>36.63</v>
      </c>
      <c r="O47" s="41">
        <f t="shared" si="3"/>
        <v>1813.39</v>
      </c>
      <c r="P47" s="41">
        <f t="shared" si="4"/>
        <v>4971.39</v>
      </c>
      <c r="Q47" s="41">
        <f t="shared" si="5"/>
        <v>9553.39</v>
      </c>
      <c r="R47" s="43"/>
    </row>
    <row r="48" spans="1:18" ht="25.5" customHeight="1">
      <c r="A48" s="13">
        <f t="shared" si="0"/>
        <v>38</v>
      </c>
      <c r="B48" s="74" t="s">
        <v>34</v>
      </c>
      <c r="C48" s="74"/>
      <c r="D48" s="74"/>
      <c r="E48" s="39">
        <v>4779</v>
      </c>
      <c r="F48" s="41">
        <v>1881.26</v>
      </c>
      <c r="G48" s="41">
        <v>1881.26</v>
      </c>
      <c r="H48" s="41">
        <v>1881.26</v>
      </c>
      <c r="I48" s="16">
        <f t="shared" si="1"/>
        <v>5643.78</v>
      </c>
      <c r="J48" s="46">
        <v>1863</v>
      </c>
      <c r="K48" s="46">
        <v>1728</v>
      </c>
      <c r="L48" s="45">
        <f t="shared" si="2"/>
        <v>171.51999999999998</v>
      </c>
      <c r="M48" s="45">
        <v>0</v>
      </c>
      <c r="N48" s="45">
        <v>43.95</v>
      </c>
      <c r="O48" s="41">
        <f t="shared" si="3"/>
        <v>1925.21</v>
      </c>
      <c r="P48" s="41">
        <f t="shared" si="4"/>
        <v>5516.21</v>
      </c>
      <c r="Q48" s="41">
        <f t="shared" si="5"/>
        <v>10295.21</v>
      </c>
      <c r="R48" s="43"/>
    </row>
    <row r="49" spans="1:18" ht="25.5" customHeight="1">
      <c r="A49" s="13">
        <f t="shared" si="0"/>
        <v>39</v>
      </c>
      <c r="B49" s="74" t="s">
        <v>35</v>
      </c>
      <c r="C49" s="74"/>
      <c r="D49" s="74"/>
      <c r="E49" s="39">
        <v>5510</v>
      </c>
      <c r="F49" s="41">
        <v>1921.51</v>
      </c>
      <c r="G49" s="41">
        <v>1881.26</v>
      </c>
      <c r="H49" s="41">
        <v>1881.26</v>
      </c>
      <c r="I49" s="16">
        <f t="shared" si="1"/>
        <v>5684.03</v>
      </c>
      <c r="J49" s="46">
        <v>1908</v>
      </c>
      <c r="K49" s="46">
        <v>1869</v>
      </c>
      <c r="L49" s="45">
        <f t="shared" si="2"/>
        <v>25.769999999999982</v>
      </c>
      <c r="M49" s="45">
        <v>250.85</v>
      </c>
      <c r="N49" s="45">
        <v>43.95</v>
      </c>
      <c r="O49" s="41">
        <f t="shared" si="3"/>
        <v>2176.06</v>
      </c>
      <c r="P49" s="41">
        <f t="shared" si="4"/>
        <v>5953.0599999999995</v>
      </c>
      <c r="Q49" s="41">
        <f t="shared" si="5"/>
        <v>11463.06</v>
      </c>
      <c r="R49" s="43"/>
    </row>
    <row r="50" spans="1:18" ht="25.5" customHeight="1">
      <c r="A50" s="13">
        <f t="shared" si="0"/>
        <v>40</v>
      </c>
      <c r="B50" s="74" t="s">
        <v>36</v>
      </c>
      <c r="C50" s="74"/>
      <c r="D50" s="74"/>
      <c r="E50" s="39">
        <v>5514</v>
      </c>
      <c r="F50" s="41">
        <v>1921.51</v>
      </c>
      <c r="G50" s="41">
        <v>1881.26</v>
      </c>
      <c r="H50" s="41">
        <v>1881.26</v>
      </c>
      <c r="I50" s="16">
        <f t="shared" si="1"/>
        <v>5684.03</v>
      </c>
      <c r="J50" s="46">
        <v>1906</v>
      </c>
      <c r="K50" s="46">
        <v>1869</v>
      </c>
      <c r="L50" s="45">
        <f t="shared" si="2"/>
        <v>27.769999999999982</v>
      </c>
      <c r="M50" s="45">
        <v>250.85</v>
      </c>
      <c r="N50" s="45">
        <v>43.95</v>
      </c>
      <c r="O50" s="41">
        <f t="shared" si="3"/>
        <v>2176.06</v>
      </c>
      <c r="P50" s="41">
        <f t="shared" si="4"/>
        <v>5951.0599999999995</v>
      </c>
      <c r="Q50" s="41">
        <f t="shared" si="5"/>
        <v>11465.06</v>
      </c>
      <c r="R50" s="43"/>
    </row>
    <row r="51" spans="1:18" ht="25.5" customHeight="1">
      <c r="A51" s="13">
        <f t="shared" si="0"/>
        <v>41</v>
      </c>
      <c r="B51" s="74" t="s">
        <v>52</v>
      </c>
      <c r="C51" s="74"/>
      <c r="D51" s="74"/>
      <c r="E51" s="39">
        <v>4361</v>
      </c>
      <c r="F51" s="41">
        <v>1601.26</v>
      </c>
      <c r="G51" s="41">
        <v>1567.72</v>
      </c>
      <c r="H51" s="41">
        <v>1567.72</v>
      </c>
      <c r="I51" s="16">
        <f t="shared" si="1"/>
        <v>4736.7</v>
      </c>
      <c r="J51" s="46">
        <v>1456</v>
      </c>
      <c r="K51" s="46">
        <v>1556</v>
      </c>
      <c r="L51" s="45">
        <f t="shared" si="2"/>
        <v>156.98000000000002</v>
      </c>
      <c r="M51" s="45">
        <v>0</v>
      </c>
      <c r="N51" s="45">
        <v>36.63</v>
      </c>
      <c r="O51" s="41">
        <f t="shared" si="3"/>
        <v>1604.3500000000001</v>
      </c>
      <c r="P51" s="41">
        <f t="shared" si="4"/>
        <v>4616.35</v>
      </c>
      <c r="Q51" s="41">
        <f t="shared" si="5"/>
        <v>8977.35</v>
      </c>
      <c r="R51" s="43"/>
    </row>
    <row r="52" spans="1:18" ht="25.5" customHeight="1">
      <c r="A52" s="13">
        <f t="shared" si="0"/>
        <v>42</v>
      </c>
      <c r="B52" s="74" t="s">
        <v>53</v>
      </c>
      <c r="C52" s="74"/>
      <c r="D52" s="74"/>
      <c r="E52" s="39">
        <v>3152</v>
      </c>
      <c r="F52" s="41">
        <v>1254.17</v>
      </c>
      <c r="G52" s="41">
        <v>1254.17</v>
      </c>
      <c r="H52" s="41">
        <v>1254.17</v>
      </c>
      <c r="I52" s="16">
        <f t="shared" si="1"/>
        <v>3762.51</v>
      </c>
      <c r="J52" s="46">
        <v>1248</v>
      </c>
      <c r="K52" s="46">
        <v>1050</v>
      </c>
      <c r="L52" s="45">
        <f t="shared" si="2"/>
        <v>210.34000000000015</v>
      </c>
      <c r="M52" s="45">
        <v>0</v>
      </c>
      <c r="N52" s="45">
        <v>29.3</v>
      </c>
      <c r="O52" s="41">
        <f t="shared" si="3"/>
        <v>1283.47</v>
      </c>
      <c r="P52" s="41">
        <f t="shared" si="4"/>
        <v>3581.4700000000003</v>
      </c>
      <c r="Q52" s="41">
        <f t="shared" si="5"/>
        <v>6733.47</v>
      </c>
      <c r="R52" s="43"/>
    </row>
    <row r="53" spans="1:18" ht="25.5" customHeight="1">
      <c r="A53" s="13">
        <f t="shared" si="0"/>
        <v>43</v>
      </c>
      <c r="B53" s="74" t="s">
        <v>54</v>
      </c>
      <c r="C53" s="74"/>
      <c r="D53" s="74"/>
      <c r="E53" s="39">
        <v>5978</v>
      </c>
      <c r="F53" s="41">
        <v>2081.63</v>
      </c>
      <c r="G53" s="41">
        <v>2038.03</v>
      </c>
      <c r="H53" s="41">
        <v>2038.03</v>
      </c>
      <c r="I53" s="16">
        <f t="shared" si="1"/>
        <v>6157.69</v>
      </c>
      <c r="J53" s="46">
        <v>2080</v>
      </c>
      <c r="K53" s="46">
        <v>2032</v>
      </c>
      <c r="L53" s="45">
        <f t="shared" si="2"/>
        <v>7.660000000000082</v>
      </c>
      <c r="M53" s="45">
        <v>271.76</v>
      </c>
      <c r="N53" s="45">
        <v>47.62</v>
      </c>
      <c r="O53" s="41">
        <f t="shared" si="3"/>
        <v>2357.41</v>
      </c>
      <c r="P53" s="41">
        <f t="shared" si="4"/>
        <v>6469.41</v>
      </c>
      <c r="Q53" s="41">
        <f t="shared" si="5"/>
        <v>12447.41</v>
      </c>
      <c r="R53" s="43"/>
    </row>
    <row r="54" spans="1:18" ht="25.5" customHeight="1">
      <c r="A54" s="13">
        <f t="shared" si="0"/>
        <v>44</v>
      </c>
      <c r="B54" s="74" t="s">
        <v>55</v>
      </c>
      <c r="C54" s="74"/>
      <c r="D54" s="74"/>
      <c r="E54" s="39">
        <v>3656</v>
      </c>
      <c r="F54" s="41">
        <v>1281</v>
      </c>
      <c r="G54" s="41">
        <v>1254.17</v>
      </c>
      <c r="H54" s="41">
        <v>1254.17</v>
      </c>
      <c r="I54" s="16">
        <f t="shared" si="1"/>
        <v>3789.34</v>
      </c>
      <c r="J54" s="46">
        <v>1273</v>
      </c>
      <c r="K54" s="46">
        <v>1239</v>
      </c>
      <c r="L54" s="45">
        <f t="shared" si="2"/>
        <v>23.170000000000073</v>
      </c>
      <c r="M54" s="45">
        <v>167.24</v>
      </c>
      <c r="N54" s="45">
        <v>29.3</v>
      </c>
      <c r="O54" s="41">
        <f t="shared" si="3"/>
        <v>1450.71</v>
      </c>
      <c r="P54" s="41">
        <f t="shared" si="4"/>
        <v>3962.71</v>
      </c>
      <c r="Q54" s="41">
        <f t="shared" si="5"/>
        <v>7618.71</v>
      </c>
      <c r="R54" s="43"/>
    </row>
    <row r="55" spans="1:18" ht="25.5" customHeight="1">
      <c r="A55" s="13">
        <f t="shared" si="0"/>
        <v>45</v>
      </c>
      <c r="B55" s="74" t="s">
        <v>56</v>
      </c>
      <c r="C55" s="74"/>
      <c r="D55" s="74"/>
      <c r="E55" s="39">
        <v>3324</v>
      </c>
      <c r="F55" s="41">
        <v>1281</v>
      </c>
      <c r="G55" s="41">
        <v>1254.17</v>
      </c>
      <c r="H55" s="41">
        <v>1254.17</v>
      </c>
      <c r="I55" s="16">
        <f t="shared" si="1"/>
        <v>3789.34</v>
      </c>
      <c r="J55" s="46">
        <v>1231</v>
      </c>
      <c r="K55" s="46">
        <v>1231</v>
      </c>
      <c r="L55" s="45">
        <f t="shared" si="2"/>
        <v>73.17000000000007</v>
      </c>
      <c r="M55" s="45">
        <v>0</v>
      </c>
      <c r="N55" s="45">
        <v>29.3</v>
      </c>
      <c r="O55" s="41">
        <f t="shared" si="3"/>
        <v>1283.47</v>
      </c>
      <c r="P55" s="41">
        <f t="shared" si="4"/>
        <v>3745.4700000000003</v>
      </c>
      <c r="Q55" s="41">
        <f t="shared" si="5"/>
        <v>7069.47</v>
      </c>
      <c r="R55" s="43"/>
    </row>
    <row r="56" spans="1:18" ht="25.5" customHeight="1" thickBot="1">
      <c r="A56" s="26">
        <f t="shared" si="0"/>
        <v>46</v>
      </c>
      <c r="B56" s="95" t="s">
        <v>57</v>
      </c>
      <c r="C56" s="95"/>
      <c r="D56" s="95"/>
      <c r="E56" s="49">
        <v>3451</v>
      </c>
      <c r="F56" s="50">
        <v>1254.17</v>
      </c>
      <c r="G56" s="50">
        <v>1254.17</v>
      </c>
      <c r="H56" s="50">
        <v>1254.17</v>
      </c>
      <c r="I56" s="30">
        <f t="shared" si="1"/>
        <v>3762.51</v>
      </c>
      <c r="J56" s="51">
        <v>1237</v>
      </c>
      <c r="K56" s="51">
        <v>1239</v>
      </c>
      <c r="L56" s="52">
        <f t="shared" si="2"/>
        <v>32.340000000000146</v>
      </c>
      <c r="M56" s="52">
        <v>167.18</v>
      </c>
      <c r="N56" s="52">
        <v>29.37</v>
      </c>
      <c r="O56" s="50">
        <f t="shared" si="3"/>
        <v>1450.72</v>
      </c>
      <c r="P56" s="50">
        <f t="shared" si="4"/>
        <v>3926.7200000000003</v>
      </c>
      <c r="Q56" s="50">
        <f t="shared" si="5"/>
        <v>7377.72</v>
      </c>
      <c r="R56" s="43"/>
    </row>
    <row r="57" spans="1:17" s="8" customFormat="1" ht="19.5" customHeight="1" thickBot="1">
      <c r="A57" s="92" t="s">
        <v>37</v>
      </c>
      <c r="B57" s="93"/>
      <c r="C57" s="93"/>
      <c r="D57" s="94"/>
      <c r="E57" s="33">
        <f aca="true" t="shared" si="6" ref="E57:Q57">SUM(E11:E56)</f>
        <v>190863</v>
      </c>
      <c r="F57" s="33">
        <f t="shared" si="6"/>
        <v>69802.88000000002</v>
      </c>
      <c r="G57" s="33">
        <f t="shared" si="6"/>
        <v>68665.91999999998</v>
      </c>
      <c r="H57" s="33">
        <f t="shared" si="6"/>
        <v>68665.91999999998</v>
      </c>
      <c r="I57" s="33">
        <f t="shared" si="6"/>
        <v>207134.72000000003</v>
      </c>
      <c r="J57" s="33">
        <f t="shared" si="6"/>
        <v>65418.8</v>
      </c>
      <c r="K57" s="33">
        <f t="shared" si="6"/>
        <v>67322.2</v>
      </c>
      <c r="L57" s="33">
        <f t="shared" si="6"/>
        <v>5727.800000000001</v>
      </c>
      <c r="M57" s="33">
        <f t="shared" si="6"/>
        <v>5727.800000000001</v>
      </c>
      <c r="N57" s="33">
        <f t="shared" si="6"/>
        <v>1567.72</v>
      </c>
      <c r="O57" s="33">
        <f t="shared" si="6"/>
        <v>74393.72000000002</v>
      </c>
      <c r="P57" s="33">
        <f t="shared" si="6"/>
        <v>207134.7200000001</v>
      </c>
      <c r="Q57" s="36">
        <f t="shared" si="6"/>
        <v>397997.72</v>
      </c>
    </row>
    <row r="58" spans="1:4" ht="22.5" customHeight="1">
      <c r="A58" s="1"/>
      <c r="B58" s="1"/>
      <c r="C58" s="1"/>
      <c r="D58" s="1"/>
    </row>
    <row r="59" spans="1:10" ht="24.75" customHeight="1">
      <c r="A59" s="11" t="s">
        <v>48</v>
      </c>
      <c r="B59" s="11"/>
      <c r="C59" s="11"/>
      <c r="E59" s="8"/>
      <c r="F59" s="10"/>
      <c r="J59"/>
    </row>
    <row r="60" spans="1:10" ht="21" customHeight="1">
      <c r="A60" s="91" t="s">
        <v>49</v>
      </c>
      <c r="B60" s="91"/>
      <c r="C60" s="91"/>
      <c r="D60" s="91"/>
      <c r="E60" s="8"/>
      <c r="F60" s="12"/>
      <c r="J60"/>
    </row>
    <row r="61" spans="1:10" ht="21" customHeight="1">
      <c r="A61" s="1"/>
      <c r="B61" s="3"/>
      <c r="E61" s="8"/>
      <c r="I61" t="s">
        <v>59</v>
      </c>
      <c r="J61"/>
    </row>
    <row r="62" spans="5:14" ht="25.5" customHeight="1">
      <c r="E62" s="8"/>
      <c r="I62" s="4" t="s">
        <v>50</v>
      </c>
      <c r="J62" s="4"/>
      <c r="K62" s="10"/>
      <c r="L62" s="4"/>
      <c r="M62" s="4"/>
      <c r="N62" s="4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3" ht="13.5" customHeight="1"/>
    <row r="85" ht="13.5" customHeight="1"/>
    <row r="87" ht="13.5" customHeight="1"/>
    <row r="89" ht="13.5" customHeight="1"/>
    <row r="91" ht="13.5" customHeight="1"/>
    <row r="93" ht="13.5" customHeight="1"/>
    <row r="95" ht="13.5" customHeight="1"/>
  </sheetData>
  <sheetProtection/>
  <mergeCells count="67">
    <mergeCell ref="B49:D49"/>
    <mergeCell ref="B48:D48"/>
    <mergeCell ref="B47:D47"/>
    <mergeCell ref="B46:D46"/>
    <mergeCell ref="P9:P10"/>
    <mergeCell ref="Q9:Q10"/>
    <mergeCell ref="J9:J10"/>
    <mergeCell ref="O9:O10"/>
    <mergeCell ref="M9:M10"/>
    <mergeCell ref="B40:D40"/>
    <mergeCell ref="A57:D57"/>
    <mergeCell ref="B50:D50"/>
    <mergeCell ref="B55:D55"/>
    <mergeCell ref="B56:D56"/>
    <mergeCell ref="B54:D54"/>
    <mergeCell ref="B52:D52"/>
    <mergeCell ref="B53:D53"/>
    <mergeCell ref="B51:D51"/>
    <mergeCell ref="A1:D1"/>
    <mergeCell ref="A8:D8"/>
    <mergeCell ref="A9:A10"/>
    <mergeCell ref="B9:D10"/>
    <mergeCell ref="A3:O3"/>
    <mergeCell ref="E9:E10"/>
    <mergeCell ref="G9:G10"/>
    <mergeCell ref="K9:K10"/>
    <mergeCell ref="H9:H10"/>
    <mergeCell ref="I9:I10"/>
    <mergeCell ref="A60:D60"/>
    <mergeCell ref="B18:D18"/>
    <mergeCell ref="B15:D15"/>
    <mergeCell ref="B27:D27"/>
    <mergeCell ref="B26:D26"/>
    <mergeCell ref="B20:D20"/>
    <mergeCell ref="B45:D45"/>
    <mergeCell ref="B44:D44"/>
    <mergeCell ref="B43:D43"/>
    <mergeCell ref="B25:D25"/>
    <mergeCell ref="B36:D36"/>
    <mergeCell ref="B35:D35"/>
    <mergeCell ref="B31:D31"/>
    <mergeCell ref="B29:D29"/>
    <mergeCell ref="B23:D23"/>
    <mergeCell ref="B34:D34"/>
    <mergeCell ref="B30:D30"/>
    <mergeCell ref="B28:D28"/>
    <mergeCell ref="B24:D24"/>
    <mergeCell ref="B17:D17"/>
    <mergeCell ref="B14:D14"/>
    <mergeCell ref="B16:D16"/>
    <mergeCell ref="B42:D42"/>
    <mergeCell ref="B33:D33"/>
    <mergeCell ref="B39:D39"/>
    <mergeCell ref="B32:D32"/>
    <mergeCell ref="B38:D38"/>
    <mergeCell ref="B37:D37"/>
    <mergeCell ref="B41:D41"/>
    <mergeCell ref="B22:D22"/>
    <mergeCell ref="L6:O6"/>
    <mergeCell ref="N9:N10"/>
    <mergeCell ref="B11:D11"/>
    <mergeCell ref="B19:D19"/>
    <mergeCell ref="B13:D13"/>
    <mergeCell ref="B12:D12"/>
    <mergeCell ref="F9:F10"/>
    <mergeCell ref="L9:L10"/>
    <mergeCell ref="B21:D21"/>
  </mergeCells>
  <printOptions/>
  <pageMargins left="0.57" right="0.2" top="0.42" bottom="0.38" header="0.18" footer="0.2"/>
  <pageSetup horizontalDpi="300" verticalDpi="300" orientation="landscape" scale="76" r:id="rId1"/>
  <rowBreaks count="1" manualBreakCount="1">
    <brk id="29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PageLayoutView="0" workbookViewId="0" topLeftCell="A1">
      <selection activeCell="C74" sqref="C74"/>
    </sheetView>
  </sheetViews>
  <sheetFormatPr defaultColWidth="9.140625" defaultRowHeight="12.75"/>
  <cols>
    <col min="1" max="1" width="9.140625" style="105" customWidth="1"/>
    <col min="2" max="2" width="37.140625" style="0" customWidth="1"/>
    <col min="3" max="3" width="33.140625" style="0" customWidth="1"/>
    <col min="4" max="4" width="31.28125" style="0" customWidth="1"/>
    <col min="5" max="5" width="15.28125" style="104" bestFit="1" customWidth="1"/>
  </cols>
  <sheetData>
    <row r="1" spans="1:2" ht="22.5" customHeight="1">
      <c r="A1" s="106" t="s">
        <v>188</v>
      </c>
      <c r="B1" s="106"/>
    </row>
    <row r="3" spans="6:9" ht="12.75">
      <c r="F3" s="53"/>
      <c r="G3" s="100"/>
      <c r="H3" s="100"/>
      <c r="I3" s="54"/>
    </row>
    <row r="4" spans="1:9" ht="33.75" customHeight="1">
      <c r="A4" s="107" t="s">
        <v>189</v>
      </c>
      <c r="B4" s="107"/>
      <c r="C4" s="107"/>
      <c r="D4" s="107"/>
      <c r="E4" s="107"/>
      <c r="F4" s="101"/>
      <c r="G4" s="101"/>
      <c r="H4" s="101"/>
      <c r="I4" s="101"/>
    </row>
    <row r="5" spans="6:9" ht="12.75">
      <c r="F5" s="53"/>
      <c r="G5" s="53"/>
      <c r="H5" s="53"/>
      <c r="I5" s="54"/>
    </row>
    <row r="6" spans="2:9" ht="15">
      <c r="B6" s="56"/>
      <c r="C6" s="98"/>
      <c r="D6" s="98"/>
      <c r="E6" s="65"/>
      <c r="F6" s="57"/>
      <c r="G6" s="57"/>
      <c r="H6" s="57"/>
      <c r="I6" s="58"/>
    </row>
    <row r="7" spans="2:9" ht="15.75">
      <c r="B7" s="102"/>
      <c r="C7" s="102"/>
      <c r="D7" s="102"/>
      <c r="E7" s="103"/>
      <c r="F7" s="59"/>
      <c r="G7" s="59"/>
      <c r="H7" s="59"/>
      <c r="I7" s="60"/>
    </row>
    <row r="8" spans="2:9" ht="15">
      <c r="B8" s="56"/>
      <c r="C8" s="56"/>
      <c r="D8" s="56"/>
      <c r="E8" s="65"/>
      <c r="F8" s="57"/>
      <c r="G8" s="61"/>
      <c r="H8" s="62"/>
      <c r="I8" s="63"/>
    </row>
    <row r="9" spans="1:11" ht="78.75">
      <c r="A9" s="108" t="s">
        <v>187</v>
      </c>
      <c r="B9" s="109" t="s">
        <v>91</v>
      </c>
      <c r="C9" s="109" t="s">
        <v>92</v>
      </c>
      <c r="D9" s="109" t="s">
        <v>190</v>
      </c>
      <c r="E9" s="110" t="s">
        <v>144</v>
      </c>
      <c r="F9" s="57"/>
      <c r="G9" s="61"/>
      <c r="H9" s="62"/>
      <c r="I9" s="63"/>
      <c r="K9" t="s">
        <v>142</v>
      </c>
    </row>
    <row r="10" spans="1:9" ht="15.75">
      <c r="A10" s="111"/>
      <c r="B10" s="112">
        <v>1</v>
      </c>
      <c r="C10" s="112">
        <f>B10+1</f>
        <v>2</v>
      </c>
      <c r="D10" s="112">
        <f>C10+1</f>
        <v>3</v>
      </c>
      <c r="E10" s="113">
        <v>4</v>
      </c>
      <c r="F10" s="57"/>
      <c r="G10" s="61"/>
      <c r="H10" s="62"/>
      <c r="I10" s="63"/>
    </row>
    <row r="11" spans="1:9" ht="33" customHeight="1">
      <c r="A11" s="111">
        <v>1</v>
      </c>
      <c r="B11" s="114" t="s">
        <v>143</v>
      </c>
      <c r="C11" s="115" t="s">
        <v>94</v>
      </c>
      <c r="D11" s="123" t="s">
        <v>191</v>
      </c>
      <c r="E11" s="117">
        <v>1444.44</v>
      </c>
      <c r="F11" s="57"/>
      <c r="G11" s="61"/>
      <c r="H11" s="62"/>
      <c r="I11" s="63"/>
    </row>
    <row r="12" spans="1:9" ht="27" customHeight="1">
      <c r="A12" s="111">
        <v>2</v>
      </c>
      <c r="B12" s="114" t="s">
        <v>145</v>
      </c>
      <c r="C12" s="115" t="s">
        <v>95</v>
      </c>
      <c r="D12" s="123" t="s">
        <v>191</v>
      </c>
      <c r="E12" s="117">
        <v>2347.22</v>
      </c>
      <c r="F12" s="99"/>
      <c r="G12" s="61"/>
      <c r="H12" s="62"/>
      <c r="I12" s="63"/>
    </row>
    <row r="13" spans="1:9" ht="23.25" customHeight="1">
      <c r="A13" s="111">
        <v>3</v>
      </c>
      <c r="B13" s="114" t="s">
        <v>146</v>
      </c>
      <c r="C13" s="115" t="s">
        <v>96</v>
      </c>
      <c r="D13" s="123" t="s">
        <v>191</v>
      </c>
      <c r="E13" s="117">
        <v>1444.44</v>
      </c>
      <c r="F13" s="99"/>
      <c r="G13" s="61"/>
      <c r="H13" s="62"/>
      <c r="I13" s="63"/>
    </row>
    <row r="14" spans="1:9" ht="21.75" customHeight="1">
      <c r="A14" s="111">
        <v>4</v>
      </c>
      <c r="B14" s="114" t="s">
        <v>147</v>
      </c>
      <c r="C14" s="115" t="s">
        <v>97</v>
      </c>
      <c r="D14" s="123" t="s">
        <v>191</v>
      </c>
      <c r="E14" s="117">
        <v>1444.44</v>
      </c>
      <c r="F14" s="57"/>
      <c r="G14" s="61"/>
      <c r="H14" s="62"/>
      <c r="I14" s="63"/>
    </row>
    <row r="15" spans="1:9" ht="24.75" customHeight="1">
      <c r="A15" s="111">
        <v>5</v>
      </c>
      <c r="B15" s="114" t="s">
        <v>148</v>
      </c>
      <c r="C15" s="115" t="s">
        <v>9</v>
      </c>
      <c r="D15" s="123" t="s">
        <v>191</v>
      </c>
      <c r="E15" s="117">
        <v>1444.44</v>
      </c>
      <c r="F15" s="57"/>
      <c r="G15" s="61"/>
      <c r="H15" s="62"/>
      <c r="I15" s="63"/>
    </row>
    <row r="16" spans="1:9" ht="24.75" customHeight="1">
      <c r="A16" s="111">
        <v>6</v>
      </c>
      <c r="B16" s="114" t="s">
        <v>149</v>
      </c>
      <c r="C16" s="115" t="s">
        <v>98</v>
      </c>
      <c r="D16" s="123" t="s">
        <v>191</v>
      </c>
      <c r="E16" s="117">
        <v>1444.44</v>
      </c>
      <c r="F16" s="57"/>
      <c r="G16" s="61"/>
      <c r="H16" s="62"/>
      <c r="I16" s="63"/>
    </row>
    <row r="17" spans="1:9" ht="25.5" customHeight="1">
      <c r="A17" s="111">
        <v>7</v>
      </c>
      <c r="B17" s="114" t="s">
        <v>150</v>
      </c>
      <c r="C17" s="115" t="s">
        <v>99</v>
      </c>
      <c r="D17" s="123" t="s">
        <v>191</v>
      </c>
      <c r="E17" s="117">
        <v>1444.44</v>
      </c>
      <c r="F17" s="57"/>
      <c r="G17" s="61"/>
      <c r="H17" s="62"/>
      <c r="I17" s="63"/>
    </row>
    <row r="18" spans="1:9" ht="27" customHeight="1">
      <c r="A18" s="111">
        <v>8</v>
      </c>
      <c r="B18" s="114" t="s">
        <v>151</v>
      </c>
      <c r="C18" s="115" t="s">
        <v>12</v>
      </c>
      <c r="D18" s="123" t="s">
        <v>191</v>
      </c>
      <c r="E18" s="117">
        <v>1444.44</v>
      </c>
      <c r="F18" s="57"/>
      <c r="G18" s="61"/>
      <c r="H18" s="62"/>
      <c r="I18" s="63"/>
    </row>
    <row r="19" spans="1:9" ht="26.25" customHeight="1">
      <c r="A19" s="111">
        <v>9</v>
      </c>
      <c r="B19" s="114" t="s">
        <v>152</v>
      </c>
      <c r="C19" s="115" t="s">
        <v>100</v>
      </c>
      <c r="D19" s="123" t="s">
        <v>191</v>
      </c>
      <c r="E19" s="117">
        <v>1444.44</v>
      </c>
      <c r="F19" s="99"/>
      <c r="G19" s="61"/>
      <c r="H19" s="62"/>
      <c r="I19" s="63"/>
    </row>
    <row r="20" spans="1:9" ht="23.25" customHeight="1">
      <c r="A20" s="111">
        <v>10</v>
      </c>
      <c r="B20" s="114" t="s">
        <v>153</v>
      </c>
      <c r="C20" s="115" t="s">
        <v>101</v>
      </c>
      <c r="D20" s="123" t="s">
        <v>191</v>
      </c>
      <c r="E20" s="117">
        <v>2347.22</v>
      </c>
      <c r="F20" s="99"/>
      <c r="G20" s="61"/>
      <c r="H20" s="62"/>
      <c r="I20" s="63"/>
    </row>
    <row r="21" spans="1:9" ht="26.25" customHeight="1">
      <c r="A21" s="111">
        <v>11</v>
      </c>
      <c r="B21" s="114" t="s">
        <v>154</v>
      </c>
      <c r="C21" s="115" t="s">
        <v>102</v>
      </c>
      <c r="D21" s="123" t="s">
        <v>191</v>
      </c>
      <c r="E21" s="117">
        <v>1444.44</v>
      </c>
      <c r="F21" s="57"/>
      <c r="G21" s="61"/>
      <c r="H21" s="62"/>
      <c r="I21" s="63"/>
    </row>
    <row r="22" spans="1:9" ht="30.75" customHeight="1">
      <c r="A22" s="118">
        <v>12</v>
      </c>
      <c r="B22" s="119" t="s">
        <v>155</v>
      </c>
      <c r="C22" s="115" t="s">
        <v>103</v>
      </c>
      <c r="D22" s="123" t="s">
        <v>191</v>
      </c>
      <c r="E22" s="117">
        <v>2347.22</v>
      </c>
      <c r="F22" s="57"/>
      <c r="G22" s="61"/>
      <c r="H22" s="62"/>
      <c r="I22" s="63"/>
    </row>
    <row r="23" spans="1:9" ht="29.25" customHeight="1">
      <c r="A23" s="120"/>
      <c r="B23" s="119"/>
      <c r="C23" s="115" t="s">
        <v>133</v>
      </c>
      <c r="D23" s="123" t="s">
        <v>191</v>
      </c>
      <c r="E23" s="117">
        <v>1444.44</v>
      </c>
      <c r="F23" s="57"/>
      <c r="G23" s="61"/>
      <c r="H23" s="62"/>
      <c r="I23" s="63"/>
    </row>
    <row r="24" spans="1:9" ht="31.5" customHeight="1">
      <c r="A24" s="111">
        <v>13</v>
      </c>
      <c r="B24" s="114" t="s">
        <v>156</v>
      </c>
      <c r="C24" s="115" t="s">
        <v>104</v>
      </c>
      <c r="D24" s="123" t="s">
        <v>191</v>
      </c>
      <c r="E24" s="117">
        <v>1444.44</v>
      </c>
      <c r="F24" s="99"/>
      <c r="G24" s="61"/>
      <c r="H24" s="62"/>
      <c r="I24" s="63"/>
    </row>
    <row r="25" spans="1:9" ht="32.25" customHeight="1">
      <c r="A25" s="111">
        <v>14</v>
      </c>
      <c r="B25" s="114" t="s">
        <v>157</v>
      </c>
      <c r="C25" s="115" t="s">
        <v>105</v>
      </c>
      <c r="D25" s="123" t="s">
        <v>191</v>
      </c>
      <c r="E25" s="117">
        <v>1444.44</v>
      </c>
      <c r="F25" s="99"/>
      <c r="G25" s="61"/>
      <c r="H25" s="62"/>
      <c r="I25" s="63"/>
    </row>
    <row r="26" spans="1:9" ht="27.75" customHeight="1">
      <c r="A26" s="111">
        <v>15</v>
      </c>
      <c r="B26" s="114" t="s">
        <v>158</v>
      </c>
      <c r="C26" s="115" t="s">
        <v>106</v>
      </c>
      <c r="D26" s="123" t="s">
        <v>191</v>
      </c>
      <c r="E26" s="117">
        <v>1444.44</v>
      </c>
      <c r="F26" s="57"/>
      <c r="G26" s="61"/>
      <c r="H26" s="62"/>
      <c r="I26" s="63"/>
    </row>
    <row r="27" spans="1:9" ht="38.25" customHeight="1">
      <c r="A27" s="118">
        <v>16</v>
      </c>
      <c r="B27" s="119" t="s">
        <v>159</v>
      </c>
      <c r="C27" s="115" t="s">
        <v>107</v>
      </c>
      <c r="D27" s="123" t="s">
        <v>191</v>
      </c>
      <c r="E27" s="117">
        <v>1444.44</v>
      </c>
      <c r="F27" s="99"/>
      <c r="G27" s="61"/>
      <c r="H27" s="62"/>
      <c r="I27" s="63"/>
    </row>
    <row r="28" spans="1:9" ht="29.25" customHeight="1">
      <c r="A28" s="120"/>
      <c r="B28" s="119"/>
      <c r="C28" s="115" t="s">
        <v>108</v>
      </c>
      <c r="D28" s="123" t="s">
        <v>191</v>
      </c>
      <c r="E28" s="117">
        <v>1444.44</v>
      </c>
      <c r="F28" s="99"/>
      <c r="G28" s="61"/>
      <c r="H28" s="62"/>
      <c r="I28" s="63"/>
    </row>
    <row r="29" spans="1:9" ht="26.25" customHeight="1">
      <c r="A29" s="111">
        <v>17</v>
      </c>
      <c r="B29" s="114" t="s">
        <v>160</v>
      </c>
      <c r="C29" s="115" t="s">
        <v>109</v>
      </c>
      <c r="D29" s="123" t="s">
        <v>191</v>
      </c>
      <c r="E29" s="117">
        <v>1444.44</v>
      </c>
      <c r="F29" s="99"/>
      <c r="G29" s="61"/>
      <c r="H29" s="62"/>
      <c r="I29" s="63"/>
    </row>
    <row r="30" spans="1:9" ht="26.25" customHeight="1">
      <c r="A30" s="118">
        <v>18</v>
      </c>
      <c r="B30" s="119" t="s">
        <v>161</v>
      </c>
      <c r="C30" s="115" t="s">
        <v>93</v>
      </c>
      <c r="D30" s="123" t="s">
        <v>191</v>
      </c>
      <c r="E30" s="117">
        <v>2347.22</v>
      </c>
      <c r="F30" s="99"/>
      <c r="G30" s="61"/>
      <c r="H30" s="62"/>
      <c r="I30" s="63"/>
    </row>
    <row r="31" spans="1:9" ht="32.25" customHeight="1">
      <c r="A31" s="120"/>
      <c r="B31" s="119"/>
      <c r="C31" s="115" t="s">
        <v>132</v>
      </c>
      <c r="D31" s="123" t="s">
        <v>191</v>
      </c>
      <c r="E31" s="117">
        <v>2347.22</v>
      </c>
      <c r="F31" s="99"/>
      <c r="G31" s="61"/>
      <c r="H31" s="62"/>
      <c r="I31" s="63"/>
    </row>
    <row r="32" spans="1:9" ht="30" customHeight="1">
      <c r="A32" s="118">
        <v>19</v>
      </c>
      <c r="B32" s="119" t="s">
        <v>162</v>
      </c>
      <c r="C32" s="115" t="s">
        <v>89</v>
      </c>
      <c r="D32" s="123" t="s">
        <v>191</v>
      </c>
      <c r="E32" s="117">
        <v>1444.44</v>
      </c>
      <c r="F32" s="99"/>
      <c r="G32" s="61"/>
      <c r="H32" s="62"/>
      <c r="I32" s="63"/>
    </row>
    <row r="33" spans="1:9" ht="30" customHeight="1">
      <c r="A33" s="121"/>
      <c r="B33" s="119"/>
      <c r="C33" s="115" t="s">
        <v>134</v>
      </c>
      <c r="D33" s="123" t="s">
        <v>191</v>
      </c>
      <c r="E33" s="117">
        <v>1444.44</v>
      </c>
      <c r="F33" s="57"/>
      <c r="G33" s="61"/>
      <c r="H33" s="62"/>
      <c r="I33" s="63"/>
    </row>
    <row r="34" spans="1:9" ht="27" customHeight="1">
      <c r="A34" s="121"/>
      <c r="B34" s="119"/>
      <c r="C34" s="115" t="s">
        <v>110</v>
      </c>
      <c r="D34" s="123" t="s">
        <v>191</v>
      </c>
      <c r="E34" s="117">
        <v>1444.44</v>
      </c>
      <c r="F34" s="57"/>
      <c r="G34" s="61"/>
      <c r="H34" s="62"/>
      <c r="I34" s="63"/>
    </row>
    <row r="35" spans="1:9" ht="27.75" customHeight="1">
      <c r="A35" s="120"/>
      <c r="B35" s="119"/>
      <c r="C35" s="115" t="s">
        <v>135</v>
      </c>
      <c r="D35" s="123" t="s">
        <v>191</v>
      </c>
      <c r="E35" s="117">
        <v>2347.22</v>
      </c>
      <c r="F35" s="57"/>
      <c r="G35" s="61"/>
      <c r="H35" s="62"/>
      <c r="I35" s="63"/>
    </row>
    <row r="36" spans="1:9" ht="31.5" customHeight="1">
      <c r="A36" s="111">
        <v>20</v>
      </c>
      <c r="B36" s="114" t="s">
        <v>163</v>
      </c>
      <c r="C36" s="115" t="s">
        <v>90</v>
      </c>
      <c r="D36" s="123" t="s">
        <v>191</v>
      </c>
      <c r="E36" s="117">
        <v>2347.22</v>
      </c>
      <c r="F36" s="99"/>
      <c r="G36" s="61"/>
      <c r="H36" s="62"/>
      <c r="I36" s="63"/>
    </row>
    <row r="37" spans="1:9" ht="27" customHeight="1">
      <c r="A37" s="111">
        <v>21</v>
      </c>
      <c r="B37" s="114" t="s">
        <v>164</v>
      </c>
      <c r="C37" s="115" t="s">
        <v>24</v>
      </c>
      <c r="D37" s="123" t="s">
        <v>191</v>
      </c>
      <c r="E37" s="117">
        <v>1444.44</v>
      </c>
      <c r="F37" s="99"/>
      <c r="G37" s="61"/>
      <c r="H37" s="62"/>
      <c r="I37" s="63"/>
    </row>
    <row r="38" spans="1:9" ht="24" customHeight="1">
      <c r="A38" s="111">
        <v>22</v>
      </c>
      <c r="B38" s="114" t="s">
        <v>165</v>
      </c>
      <c r="C38" s="115" t="s">
        <v>25</v>
      </c>
      <c r="D38" s="123" t="s">
        <v>191</v>
      </c>
      <c r="E38" s="117">
        <v>1444.44</v>
      </c>
      <c r="F38" s="57"/>
      <c r="G38" s="61"/>
      <c r="H38" s="62"/>
      <c r="I38" s="63"/>
    </row>
    <row r="39" spans="1:9" ht="31.5" customHeight="1">
      <c r="A39" s="118">
        <v>23</v>
      </c>
      <c r="B39" s="119" t="s">
        <v>166</v>
      </c>
      <c r="C39" s="115" t="s">
        <v>112</v>
      </c>
      <c r="D39" s="123" t="s">
        <v>191</v>
      </c>
      <c r="E39" s="117">
        <v>1444.44</v>
      </c>
      <c r="F39" s="57"/>
      <c r="G39" s="61"/>
      <c r="H39" s="62"/>
      <c r="I39" s="63"/>
    </row>
    <row r="40" spans="1:9" ht="29.25" customHeight="1">
      <c r="A40" s="120"/>
      <c r="B40" s="119"/>
      <c r="C40" s="115" t="s">
        <v>111</v>
      </c>
      <c r="D40" s="123" t="s">
        <v>191</v>
      </c>
      <c r="E40" s="117">
        <v>1805.57</v>
      </c>
      <c r="F40" s="57"/>
      <c r="G40" s="61"/>
      <c r="H40" s="62"/>
      <c r="I40" s="63"/>
    </row>
    <row r="41" spans="1:9" ht="33.75" customHeight="1">
      <c r="A41" s="111">
        <v>24</v>
      </c>
      <c r="B41" s="114" t="s">
        <v>167</v>
      </c>
      <c r="C41" s="115" t="s">
        <v>113</v>
      </c>
      <c r="D41" s="123" t="s">
        <v>191</v>
      </c>
      <c r="E41" s="117">
        <v>1805.57</v>
      </c>
      <c r="F41" s="57"/>
      <c r="G41" s="61"/>
      <c r="H41" s="62"/>
      <c r="I41" s="63"/>
    </row>
    <row r="42" spans="1:9" ht="31.5" customHeight="1">
      <c r="A42" s="111">
        <v>25</v>
      </c>
      <c r="B42" s="114" t="s">
        <v>168</v>
      </c>
      <c r="C42" s="115" t="s">
        <v>114</v>
      </c>
      <c r="D42" s="123" t="s">
        <v>191</v>
      </c>
      <c r="E42" s="117">
        <v>2166.68</v>
      </c>
      <c r="F42" s="57"/>
      <c r="G42" s="61"/>
      <c r="H42" s="62"/>
      <c r="I42" s="63"/>
    </row>
    <row r="43" spans="1:9" ht="32.25" customHeight="1">
      <c r="A43" s="111">
        <v>26</v>
      </c>
      <c r="B43" s="114" t="s">
        <v>169</v>
      </c>
      <c r="C43" s="115" t="s">
        <v>115</v>
      </c>
      <c r="D43" s="123" t="s">
        <v>191</v>
      </c>
      <c r="E43" s="117">
        <v>1805.57</v>
      </c>
      <c r="F43" s="57"/>
      <c r="G43" s="61"/>
      <c r="H43" s="62"/>
      <c r="I43" s="63"/>
    </row>
    <row r="44" spans="1:9" ht="29.25" customHeight="1">
      <c r="A44" s="111">
        <v>27</v>
      </c>
      <c r="B44" s="114" t="s">
        <v>170</v>
      </c>
      <c r="C44" s="115" t="s">
        <v>116</v>
      </c>
      <c r="D44" s="123" t="s">
        <v>191</v>
      </c>
      <c r="E44" s="117">
        <v>1805.57</v>
      </c>
      <c r="F44" s="57"/>
      <c r="G44" s="61"/>
      <c r="H44" s="62"/>
      <c r="I44" s="63"/>
    </row>
    <row r="45" spans="1:9" ht="25.5" customHeight="1">
      <c r="A45" s="111">
        <v>28</v>
      </c>
      <c r="B45" s="114" t="s">
        <v>171</v>
      </c>
      <c r="C45" s="115" t="s">
        <v>117</v>
      </c>
      <c r="D45" s="123" t="s">
        <v>191</v>
      </c>
      <c r="E45" s="117">
        <v>1805.57</v>
      </c>
      <c r="F45" s="57"/>
      <c r="G45" s="61"/>
      <c r="H45" s="62"/>
      <c r="I45" s="63"/>
    </row>
    <row r="46" spans="1:9" ht="29.25" customHeight="1">
      <c r="A46" s="111">
        <v>29</v>
      </c>
      <c r="B46" s="114" t="s">
        <v>172</v>
      </c>
      <c r="C46" s="115" t="s">
        <v>118</v>
      </c>
      <c r="D46" s="123" t="s">
        <v>191</v>
      </c>
      <c r="E46" s="117">
        <v>1805.57</v>
      </c>
      <c r="F46" s="57"/>
      <c r="G46" s="61"/>
      <c r="H46" s="62"/>
      <c r="I46" s="63"/>
    </row>
    <row r="47" spans="1:9" ht="29.25" customHeight="1">
      <c r="A47" s="111">
        <v>30</v>
      </c>
      <c r="B47" s="114" t="s">
        <v>173</v>
      </c>
      <c r="C47" s="115" t="s">
        <v>119</v>
      </c>
      <c r="D47" s="123" t="s">
        <v>191</v>
      </c>
      <c r="E47" s="117">
        <v>2166.68</v>
      </c>
      <c r="F47" s="57"/>
      <c r="G47" s="61"/>
      <c r="H47" s="62"/>
      <c r="I47" s="63"/>
    </row>
    <row r="48" spans="1:9" ht="31.5" customHeight="1">
      <c r="A48" s="111">
        <v>31</v>
      </c>
      <c r="B48" s="114" t="s">
        <v>174</v>
      </c>
      <c r="C48" s="115" t="s">
        <v>120</v>
      </c>
      <c r="D48" s="123" t="s">
        <v>191</v>
      </c>
      <c r="E48" s="117">
        <v>2166.68</v>
      </c>
      <c r="F48" s="57"/>
      <c r="G48" s="61"/>
      <c r="H48" s="62"/>
      <c r="I48" s="63"/>
    </row>
    <row r="49" spans="1:9" ht="32.25" customHeight="1">
      <c r="A49" s="111">
        <v>32</v>
      </c>
      <c r="B49" s="114" t="s">
        <v>175</v>
      </c>
      <c r="C49" s="115" t="s">
        <v>121</v>
      </c>
      <c r="D49" s="123" t="s">
        <v>191</v>
      </c>
      <c r="E49" s="117">
        <v>2166.68</v>
      </c>
      <c r="F49" s="57"/>
      <c r="G49" s="61"/>
      <c r="H49" s="62"/>
      <c r="I49" s="63"/>
    </row>
    <row r="50" spans="1:9" ht="24.75" customHeight="1">
      <c r="A50" s="111">
        <v>33</v>
      </c>
      <c r="B50" s="114" t="s">
        <v>176</v>
      </c>
      <c r="C50" s="115" t="s">
        <v>122</v>
      </c>
      <c r="D50" s="123" t="s">
        <v>191</v>
      </c>
      <c r="E50" s="117">
        <v>1805.57</v>
      </c>
      <c r="F50" s="99"/>
      <c r="G50" s="61"/>
      <c r="H50" s="62"/>
      <c r="I50" s="63"/>
    </row>
    <row r="51" spans="1:9" ht="36" customHeight="1">
      <c r="A51" s="111">
        <v>34</v>
      </c>
      <c r="B51" s="114" t="s">
        <v>177</v>
      </c>
      <c r="C51" s="115" t="s">
        <v>123</v>
      </c>
      <c r="D51" s="123" t="s">
        <v>191</v>
      </c>
      <c r="E51" s="117">
        <v>2347.22</v>
      </c>
      <c r="F51" s="99"/>
      <c r="G51" s="61"/>
      <c r="H51" s="62"/>
      <c r="I51" s="63"/>
    </row>
    <row r="52" spans="1:9" ht="29.25" customHeight="1">
      <c r="A52" s="111">
        <v>35</v>
      </c>
      <c r="B52" s="114" t="s">
        <v>178</v>
      </c>
      <c r="C52" s="115" t="s">
        <v>124</v>
      </c>
      <c r="D52" s="123" t="s">
        <v>191</v>
      </c>
      <c r="E52" s="117">
        <v>1444.44</v>
      </c>
      <c r="F52" s="57"/>
      <c r="G52" s="61"/>
      <c r="H52" s="62"/>
      <c r="I52" s="63"/>
    </row>
    <row r="53" spans="1:9" ht="35.25" customHeight="1">
      <c r="A53" s="118">
        <v>36</v>
      </c>
      <c r="B53" s="119" t="s">
        <v>179</v>
      </c>
      <c r="C53" s="115" t="s">
        <v>125</v>
      </c>
      <c r="D53" s="123" t="s">
        <v>191</v>
      </c>
      <c r="E53" s="117">
        <v>1444.44</v>
      </c>
      <c r="F53" s="57"/>
      <c r="G53" s="61"/>
      <c r="H53" s="62"/>
      <c r="I53" s="63"/>
    </row>
    <row r="54" spans="1:9" ht="35.25" customHeight="1">
      <c r="A54" s="120"/>
      <c r="B54" s="119"/>
      <c r="C54" s="115" t="s">
        <v>126</v>
      </c>
      <c r="D54" s="123" t="s">
        <v>191</v>
      </c>
      <c r="E54" s="117">
        <v>1444.44</v>
      </c>
      <c r="F54" s="57"/>
      <c r="G54" s="64"/>
      <c r="H54" s="62"/>
      <c r="I54" s="63"/>
    </row>
    <row r="55" spans="1:9" ht="31.5" customHeight="1">
      <c r="A55" s="111">
        <v>37</v>
      </c>
      <c r="B55" s="114" t="s">
        <v>180</v>
      </c>
      <c r="C55" s="115" t="s">
        <v>127</v>
      </c>
      <c r="D55" s="123" t="s">
        <v>191</v>
      </c>
      <c r="E55" s="117">
        <v>1805.57</v>
      </c>
      <c r="F55" s="57"/>
      <c r="G55" s="64"/>
      <c r="H55" s="62"/>
      <c r="I55" s="63"/>
    </row>
    <row r="56" spans="1:9" ht="24.75" customHeight="1">
      <c r="A56" s="118">
        <v>38</v>
      </c>
      <c r="B56" s="119" t="s">
        <v>181</v>
      </c>
      <c r="C56" s="115" t="s">
        <v>128</v>
      </c>
      <c r="D56" s="123" t="s">
        <v>191</v>
      </c>
      <c r="E56" s="117">
        <v>1444.44</v>
      </c>
      <c r="F56" s="57"/>
      <c r="G56" s="64"/>
      <c r="H56" s="62"/>
      <c r="I56" s="63"/>
    </row>
    <row r="57" spans="1:9" ht="29.25" customHeight="1">
      <c r="A57" s="120"/>
      <c r="B57" s="119"/>
      <c r="C57" s="115" t="s">
        <v>140</v>
      </c>
      <c r="D57" s="123" t="s">
        <v>191</v>
      </c>
      <c r="E57" s="117">
        <v>1444.44</v>
      </c>
      <c r="F57" s="57"/>
      <c r="G57" s="64"/>
      <c r="H57" s="62"/>
      <c r="I57" s="63"/>
    </row>
    <row r="58" spans="1:9" ht="26.25" customHeight="1">
      <c r="A58" s="111">
        <v>39</v>
      </c>
      <c r="B58" s="114" t="s">
        <v>182</v>
      </c>
      <c r="C58" s="122" t="s">
        <v>130</v>
      </c>
      <c r="D58" s="123" t="s">
        <v>191</v>
      </c>
      <c r="E58" s="117">
        <v>1444.44</v>
      </c>
      <c r="F58" s="57"/>
      <c r="G58" s="64"/>
      <c r="H58" s="62"/>
      <c r="I58" s="63"/>
    </row>
    <row r="59" spans="1:9" ht="25.5" customHeight="1">
      <c r="A59" s="111">
        <v>40</v>
      </c>
      <c r="B59" s="114" t="s">
        <v>183</v>
      </c>
      <c r="C59" s="122" t="s">
        <v>131</v>
      </c>
      <c r="D59" s="123" t="s">
        <v>191</v>
      </c>
      <c r="E59" s="117">
        <v>1444.44</v>
      </c>
      <c r="F59" s="57"/>
      <c r="G59" s="64"/>
      <c r="H59" s="62"/>
      <c r="I59" s="63"/>
    </row>
    <row r="60" spans="1:9" ht="27.75" customHeight="1">
      <c r="A60" s="111">
        <v>41</v>
      </c>
      <c r="B60" s="114" t="s">
        <v>184</v>
      </c>
      <c r="C60" s="122" t="s">
        <v>8</v>
      </c>
      <c r="D60" s="123" t="s">
        <v>191</v>
      </c>
      <c r="E60" s="117">
        <v>1444.44</v>
      </c>
      <c r="F60" s="55"/>
      <c r="G60" s="55"/>
      <c r="H60" s="55"/>
      <c r="I60" s="55"/>
    </row>
    <row r="61" spans="1:9" ht="33" customHeight="1">
      <c r="A61" s="111">
        <v>42</v>
      </c>
      <c r="B61" s="114" t="s">
        <v>185</v>
      </c>
      <c r="C61" s="122" t="s">
        <v>129</v>
      </c>
      <c r="D61" s="123" t="s">
        <v>191</v>
      </c>
      <c r="E61" s="117">
        <v>1444.44</v>
      </c>
      <c r="F61" s="55"/>
      <c r="G61" s="55"/>
      <c r="H61" s="55"/>
      <c r="I61" s="55"/>
    </row>
    <row r="62" spans="1:9" ht="33.75" customHeight="1">
      <c r="A62" s="118">
        <v>43</v>
      </c>
      <c r="B62" s="119" t="s">
        <v>186</v>
      </c>
      <c r="C62" s="122" t="s">
        <v>139</v>
      </c>
      <c r="D62" s="123" t="s">
        <v>191</v>
      </c>
      <c r="E62" s="117">
        <v>1444.44</v>
      </c>
      <c r="F62" s="55"/>
      <c r="G62" s="55"/>
      <c r="H62" s="55"/>
      <c r="I62" s="55"/>
    </row>
    <row r="63" spans="1:5" ht="19.5" customHeight="1">
      <c r="A63" s="121"/>
      <c r="B63" s="119"/>
      <c r="C63" s="116" t="s">
        <v>137</v>
      </c>
      <c r="D63" s="123" t="s">
        <v>191</v>
      </c>
      <c r="E63" s="117"/>
    </row>
    <row r="64" spans="1:5" ht="23.25" customHeight="1">
      <c r="A64" s="121"/>
      <c r="B64" s="119"/>
      <c r="C64" s="116" t="s">
        <v>138</v>
      </c>
      <c r="D64" s="123" t="s">
        <v>191</v>
      </c>
      <c r="E64" s="117">
        <v>1444.44</v>
      </c>
    </row>
    <row r="65" spans="1:5" ht="33.75" customHeight="1">
      <c r="A65" s="120"/>
      <c r="B65" s="119"/>
      <c r="C65" s="122" t="s">
        <v>136</v>
      </c>
      <c r="D65" s="123" t="s">
        <v>191</v>
      </c>
      <c r="E65" s="117">
        <v>1444.44</v>
      </c>
    </row>
    <row r="66" spans="1:5" s="37" customFormat="1" ht="33.75" customHeight="1">
      <c r="A66" s="108"/>
      <c r="B66" s="124" t="s">
        <v>141</v>
      </c>
      <c r="C66" s="125"/>
      <c r="D66" s="124"/>
      <c r="E66" s="126">
        <f>SUM(E11:E65)</f>
        <v>91000.00000000004</v>
      </c>
    </row>
    <row r="67" spans="2:5" ht="15">
      <c r="B67" s="56"/>
      <c r="C67" s="56"/>
      <c r="D67" s="56"/>
      <c r="E67" s="65"/>
    </row>
    <row r="68" spans="2:5" ht="15">
      <c r="B68" s="56"/>
      <c r="C68" s="56"/>
      <c r="D68" s="56"/>
      <c r="E68" s="65"/>
    </row>
    <row r="69" spans="2:5" ht="15">
      <c r="B69" s="56"/>
      <c r="C69" s="56"/>
      <c r="D69" s="56"/>
      <c r="E69" s="65"/>
    </row>
    <row r="70" spans="2:5" ht="15">
      <c r="B70" s="56"/>
      <c r="C70" s="56"/>
      <c r="D70" s="56"/>
      <c r="E70" s="65"/>
    </row>
    <row r="71" spans="2:5" ht="15">
      <c r="B71" s="56"/>
      <c r="C71" s="56"/>
      <c r="D71" s="56"/>
      <c r="E71" s="65"/>
    </row>
    <row r="72" spans="2:5" ht="15">
      <c r="B72" s="56"/>
      <c r="C72" s="56"/>
      <c r="D72" s="56"/>
      <c r="E72" s="65"/>
    </row>
    <row r="73" spans="2:5" ht="15">
      <c r="B73" s="56"/>
      <c r="C73" s="56"/>
      <c r="D73" s="56"/>
      <c r="E73" s="65"/>
    </row>
    <row r="74" spans="2:5" ht="15">
      <c r="B74" s="56"/>
      <c r="C74" s="56"/>
      <c r="D74" s="56"/>
      <c r="E74" s="65"/>
    </row>
    <row r="75" spans="2:5" ht="15">
      <c r="B75" s="56"/>
      <c r="C75" s="56"/>
      <c r="D75" s="56"/>
      <c r="E75" s="65"/>
    </row>
    <row r="76" spans="2:5" ht="15">
      <c r="B76" s="56"/>
      <c r="C76" s="56"/>
      <c r="D76" s="56"/>
      <c r="E76" s="65"/>
    </row>
    <row r="77" spans="2:5" ht="15">
      <c r="B77" s="56"/>
      <c r="C77" s="56"/>
      <c r="D77" s="56"/>
      <c r="E77" s="65"/>
    </row>
    <row r="78" spans="2:5" ht="15">
      <c r="B78" s="56"/>
      <c r="C78" s="56"/>
      <c r="D78" s="56"/>
      <c r="E78" s="65"/>
    </row>
    <row r="79" spans="2:5" ht="15">
      <c r="B79" s="56"/>
      <c r="C79" s="56"/>
      <c r="D79" s="56"/>
      <c r="E79" s="65"/>
    </row>
    <row r="80" spans="2:5" ht="15">
      <c r="B80" s="56"/>
      <c r="C80" s="56"/>
      <c r="D80" s="56"/>
      <c r="E80" s="65"/>
    </row>
    <row r="81" spans="2:5" ht="15">
      <c r="B81" s="56"/>
      <c r="C81" s="56"/>
      <c r="D81" s="56"/>
      <c r="E81" s="65"/>
    </row>
    <row r="82" spans="2:5" ht="15">
      <c r="B82" s="56"/>
      <c r="C82" s="56"/>
      <c r="D82" s="56"/>
      <c r="E82" s="65"/>
    </row>
    <row r="83" spans="2:5" ht="15">
      <c r="B83" s="56"/>
      <c r="C83" s="56"/>
      <c r="D83" s="56"/>
      <c r="E83" s="65"/>
    </row>
    <row r="84" spans="2:5" ht="15">
      <c r="B84" s="56"/>
      <c r="C84" s="56"/>
      <c r="D84" s="56"/>
      <c r="E84" s="65"/>
    </row>
    <row r="85" spans="2:5" ht="15">
      <c r="B85" s="56"/>
      <c r="C85" s="56"/>
      <c r="D85" s="56"/>
      <c r="E85" s="65"/>
    </row>
    <row r="86" spans="2:5" ht="15">
      <c r="B86" s="56"/>
      <c r="C86" s="56"/>
      <c r="D86" s="56"/>
      <c r="E86" s="65"/>
    </row>
    <row r="87" spans="2:5" ht="15">
      <c r="B87" s="56"/>
      <c r="C87" s="56"/>
      <c r="D87" s="56"/>
      <c r="E87" s="65"/>
    </row>
    <row r="88" spans="2:5" ht="15">
      <c r="B88" s="56"/>
      <c r="C88" s="56"/>
      <c r="D88" s="56"/>
      <c r="E88" s="65"/>
    </row>
    <row r="89" spans="2:5" ht="15">
      <c r="B89" s="56"/>
      <c r="C89" s="56"/>
      <c r="D89" s="56"/>
      <c r="E89" s="65"/>
    </row>
    <row r="90" spans="2:5" ht="15">
      <c r="B90" s="56"/>
      <c r="C90" s="56"/>
      <c r="D90" s="56"/>
      <c r="E90" s="65"/>
    </row>
    <row r="91" spans="2:5" ht="15">
      <c r="B91" s="56"/>
      <c r="C91" s="56"/>
      <c r="D91" s="56"/>
      <c r="E91" s="65"/>
    </row>
  </sheetData>
  <sheetProtection/>
  <mergeCells count="29">
    <mergeCell ref="A39:A40"/>
    <mergeCell ref="A1:B1"/>
    <mergeCell ref="A4:E4"/>
    <mergeCell ref="B56:B57"/>
    <mergeCell ref="B62:B65"/>
    <mergeCell ref="A27:A28"/>
    <mergeCell ref="A22:A23"/>
    <mergeCell ref="A30:A31"/>
    <mergeCell ref="A32:A35"/>
    <mergeCell ref="A53:A54"/>
    <mergeCell ref="A56:A57"/>
    <mergeCell ref="A62:A65"/>
    <mergeCell ref="G3:H3"/>
    <mergeCell ref="F4:I4"/>
    <mergeCell ref="B32:B35"/>
    <mergeCell ref="B39:B40"/>
    <mergeCell ref="F24:F25"/>
    <mergeCell ref="F27:F28"/>
    <mergeCell ref="F29:F32"/>
    <mergeCell ref="F36:F37"/>
    <mergeCell ref="F12:F13"/>
    <mergeCell ref="B7:E7"/>
    <mergeCell ref="C6:D6"/>
    <mergeCell ref="B53:B54"/>
    <mergeCell ref="B22:B23"/>
    <mergeCell ref="F19:F20"/>
    <mergeCell ref="F50:F51"/>
    <mergeCell ref="B27:B28"/>
    <mergeCell ref="B30:B31"/>
  </mergeCells>
  <printOptions/>
  <pageMargins left="0.75" right="0.75" top="1" bottom="1" header="0.5" footer="0.5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Hutanu</dc:creator>
  <cp:keywords/>
  <dc:description/>
  <cp:lastModifiedBy>Radu Marciuc</cp:lastModifiedBy>
  <cp:lastPrinted>2018-07-04T09:16:58Z</cp:lastPrinted>
  <dcterms:created xsi:type="dcterms:W3CDTF">2016-07-22T09:58:29Z</dcterms:created>
  <dcterms:modified xsi:type="dcterms:W3CDTF">2020-01-20T10:08:43Z</dcterms:modified>
  <cp:category/>
  <cp:version/>
  <cp:contentType/>
  <cp:contentStatus/>
</cp:coreProperties>
</file>