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5" firstSheet="1" activeTab="5"/>
  </bookViews>
  <sheets>
    <sheet name="centralizator" sheetId="1" r:id="rId1"/>
    <sheet name="Anexa 1-SC-DRG-2015" sheetId="2" r:id="rId2"/>
    <sheet name="Anexa 2 SUMA cr-recup 2015 " sheetId="3" r:id="rId3"/>
    <sheet name="Anexa 2a serv. paliative-2015 " sheetId="4" r:id="rId4"/>
    <sheet name="Anexa 2b-cazuri de diminuat cr" sheetId="5" r:id="rId5"/>
    <sheet name="Anexa 3 centralizator sp. de zi" sheetId="6" r:id="rId6"/>
    <sheet name="model pacient" sheetId="7" r:id="rId7"/>
    <sheet name="Lista B.1-TCR" sheetId="8" r:id="rId8"/>
    <sheet name="Lista B.2-TCR " sheetId="9" r:id="rId9"/>
    <sheet name="Lista B.3.1-TSM" sheetId="10" r:id="rId10"/>
    <sheet name="Lista B.3.2-TSM " sheetId="11" r:id="rId11"/>
    <sheet name="Anexa 4-indicat.calitativi" sheetId="12" r:id="rId12"/>
    <sheet name="Fisa fundamentare pe elemente d" sheetId="13" r:id="rId13"/>
  </sheets>
  <definedNames>
    <definedName name="Excel_BuiltIn__FilterDatabase" localSheetId="7">'Lista B.1-TCR'!$A$9:$J$9</definedName>
    <definedName name="Excel_BuiltIn__FilterDatabase" localSheetId="8">'Lista B.2-TCR '!$A$9:$K$9</definedName>
  </definedNames>
  <calcPr fullCalcOnLoad="1"/>
</workbook>
</file>

<file path=xl/sharedStrings.xml><?xml version="1.0" encoding="utf-8"?>
<sst xmlns="http://schemas.openxmlformats.org/spreadsheetml/2006/main" count="739" uniqueCount="364">
  <si>
    <t>UNITATEA SANITARA___________________________</t>
  </si>
  <si>
    <t>Nr.crt.</t>
  </si>
  <si>
    <t>Explicatia</t>
  </si>
  <si>
    <t>Nr.cazuri
/servicii</t>
  </si>
  <si>
    <t>Valoare(lei)</t>
  </si>
  <si>
    <r>
      <t xml:space="preserve">Spitalizare continua -TOTAL
</t>
    </r>
    <r>
      <rPr>
        <b/>
        <sz val="12"/>
        <rFont val="Arial"/>
        <family val="2"/>
      </rPr>
      <t xml:space="preserve">                  din care:</t>
    </r>
  </si>
  <si>
    <r>
      <t xml:space="preserve">                     </t>
    </r>
    <r>
      <rPr>
        <b/>
        <sz val="14"/>
        <color indexed="12"/>
        <rFont val="Arial"/>
        <family val="2"/>
      </rPr>
      <t>DRG-(SC)</t>
    </r>
  </si>
  <si>
    <t>TOTAL SERVICII MEDICALE SPITALICESTI</t>
  </si>
  <si>
    <t>x</t>
  </si>
  <si>
    <t>Răspundem de realitatea si exactitatea datelor.</t>
  </si>
  <si>
    <t>Reprezentant legal,</t>
  </si>
  <si>
    <t>Manager,</t>
  </si>
  <si>
    <t>Director medical,</t>
  </si>
  <si>
    <t>Dir.Financiar-contabil,</t>
  </si>
  <si>
    <t>Director de îngrijiri,</t>
  </si>
  <si>
    <t>Director pt. cercetare-dezvoltare,</t>
  </si>
  <si>
    <t>Anexa 1</t>
  </si>
  <si>
    <t>lei</t>
  </si>
  <si>
    <t>Nr.
crt.</t>
  </si>
  <si>
    <t>Denumire unitate sanitara cu paturi</t>
  </si>
  <si>
    <t>Categoria de clasificare a spitalului</t>
  </si>
  <si>
    <t>Anexa 2</t>
  </si>
  <si>
    <r>
      <t xml:space="preserve">Secţiii/compartimente
</t>
    </r>
    <r>
      <rPr>
        <b/>
        <sz val="10"/>
        <color indexed="12"/>
        <rFont val="Arial"/>
        <family val="2"/>
      </rPr>
      <t xml:space="preserve">prevazute ca structuri distincte 
</t>
    </r>
    <r>
      <rPr>
        <b/>
        <sz val="10"/>
        <rFont val="Arial"/>
        <family val="2"/>
      </rPr>
      <t>in structura spitalului aprobata prin Ordin M.S</t>
    </r>
  </si>
  <si>
    <t>Cod sectie</t>
  </si>
  <si>
    <r>
      <t xml:space="preserve">Numar zile spitalizare stabilit in baza </t>
    </r>
    <r>
      <rPr>
        <b/>
        <sz val="10"/>
        <color indexed="12"/>
        <rFont val="Arial"/>
        <family val="2"/>
      </rPr>
      <t>indicelui mediu de utilizare a paturilor LA NIVEL NATIONAL</t>
    </r>
  </si>
  <si>
    <t>DURATA DE SPITALIZARE</t>
  </si>
  <si>
    <t>Numar cazuri externate</t>
  </si>
  <si>
    <t>75% din Durata de spitalizare</t>
  </si>
  <si>
    <t>1a</t>
  </si>
  <si>
    <t>4=col.2xcol.3</t>
  </si>
  <si>
    <t>6= col.5*75%</t>
  </si>
  <si>
    <t>10=col.2*col.3/col.8</t>
  </si>
  <si>
    <t>TOTAL:</t>
  </si>
  <si>
    <t>Anexa 2a</t>
  </si>
  <si>
    <r>
      <t xml:space="preserve">Secţiii/compartimente
</t>
    </r>
    <r>
      <rPr>
        <b/>
        <sz val="10"/>
        <color indexed="10"/>
        <rFont val="Arial"/>
        <family val="2"/>
      </rPr>
      <t xml:space="preserve">prevazute ca structuri distincte 
</t>
    </r>
    <r>
      <rPr>
        <b/>
        <sz val="10"/>
        <rFont val="Arial"/>
        <family val="2"/>
      </rPr>
      <t>in structura spitalului aprobata prin Ordin M.S</t>
    </r>
  </si>
  <si>
    <t>4=col.2*col.3</t>
  </si>
  <si>
    <t>6=col2*col3*col.5</t>
  </si>
  <si>
    <t>Anexa 2b</t>
  </si>
  <si>
    <t>SECTII SI COMPARTIMENTE DE CRONICI</t>
  </si>
  <si>
    <r>
      <t xml:space="preserve">Secţiii/compartimente
</t>
    </r>
    <r>
      <rPr>
        <b/>
        <sz val="12"/>
        <color indexed="10"/>
        <rFont val="Arial"/>
        <family val="2"/>
      </rPr>
      <t>prevazute ca structuri distincte</t>
    </r>
    <r>
      <rPr>
        <b/>
        <sz val="12"/>
        <rFont val="Arial"/>
        <family val="2"/>
      </rPr>
      <t xml:space="preserve"> 
in structura spitalului aprobata prin Ordin M.S</t>
    </r>
  </si>
  <si>
    <t>Număr cazuri externate posibil de diminuat</t>
  </si>
  <si>
    <t>4=col.3</t>
  </si>
  <si>
    <t>TOTAL CRONICI:</t>
  </si>
  <si>
    <t>Anexa 3</t>
  </si>
  <si>
    <t>Lista B.1</t>
  </si>
  <si>
    <t>Lista B.2</t>
  </si>
  <si>
    <t>Lista B.3.1</t>
  </si>
  <si>
    <t>Lista B.3.2</t>
  </si>
  <si>
    <t xml:space="preserve">TOTAL SPITALIZARE DE ZI </t>
  </si>
  <si>
    <t xml:space="preserve">SPITALUL……………..  </t>
  </si>
  <si>
    <t>Anexa 3a</t>
  </si>
  <si>
    <t>TARIF/SERVICIU MEDICAL sau TARIF/CAZ REZOLVAT</t>
  </si>
  <si>
    <t>LEI</t>
  </si>
  <si>
    <t>Element de cheltuiala</t>
  </si>
  <si>
    <t>U.M.</t>
  </si>
  <si>
    <t>Cantitate</t>
  </si>
  <si>
    <t>Pret unitar</t>
  </si>
  <si>
    <t>VALOARE</t>
  </si>
  <si>
    <t>………..</t>
  </si>
  <si>
    <t>A.  INVESTIGATII PARACLINICE 
total din care:**</t>
  </si>
  <si>
    <t>…</t>
  </si>
  <si>
    <t>B.  PROCEDURI/SERVICII MEDICALE total din care:***</t>
  </si>
  <si>
    <t>C.  MEDICAMENTE total din care:****</t>
  </si>
  <si>
    <t>D.  MATERIALE SANITARE 
total din care:****</t>
  </si>
  <si>
    <t>E.  CHELTUIELI INDIRECTE 
total din care:*****</t>
  </si>
  <si>
    <t>Calcul % cheltuieli indirecte</t>
  </si>
  <si>
    <t>F. CONSULTATIE, INTERPRETARE REZULTATE SI CONDUITA TERAPEUTICA******</t>
  </si>
  <si>
    <t xml:space="preserve">TOTAL </t>
  </si>
  <si>
    <t>Nota:</t>
  </si>
  <si>
    <t>LISTA B.1</t>
  </si>
  <si>
    <r>
      <t xml:space="preserve">Secţiii/compartimente
</t>
    </r>
    <r>
      <rPr>
        <b/>
        <sz val="10"/>
        <color indexed="10"/>
        <rFont val="Arial"/>
        <family val="2"/>
      </rPr>
      <t>prevazute ca structuri distincte</t>
    </r>
    <r>
      <rPr>
        <b/>
        <sz val="10"/>
        <rFont val="Arial"/>
        <family val="2"/>
      </rPr>
      <t xml:space="preserve"> 
in structura spitalului aprobata prin Ordin M.S</t>
    </r>
  </si>
  <si>
    <t>Cod diagnostic</t>
  </si>
  <si>
    <t>Denumire afectiune (diagnostic) 
-caz rezolvat medical in spitalizare de zi</t>
  </si>
  <si>
    <t>SUMA  (lei )</t>
  </si>
  <si>
    <t>5a</t>
  </si>
  <si>
    <t>6=col.4*col.5</t>
  </si>
  <si>
    <t>Sectia/Compartimentul…..</t>
  </si>
  <si>
    <t>….</t>
  </si>
  <si>
    <t>X</t>
  </si>
  <si>
    <t>LISTA B.2</t>
  </si>
  <si>
    <t>Denumire caz rezolvat cu procedura chirurgicala</t>
  </si>
  <si>
    <t>Cod procedura</t>
  </si>
  <si>
    <t>Denumire procedura chirurgicala</t>
  </si>
  <si>
    <t>6a</t>
  </si>
  <si>
    <t>7=col.5*col.6</t>
  </si>
  <si>
    <t>LISTA B.3.1</t>
  </si>
  <si>
    <t>Secţiii/compartimente
prevazute ca structuri distincte 
in structura spitalului aprobata prin Ordin M.S</t>
  </si>
  <si>
    <t>SUMA  
(lei)</t>
  </si>
  <si>
    <t>4a</t>
  </si>
  <si>
    <t>5=col.3*col.4</t>
  </si>
  <si>
    <t>LISTA B.3.2</t>
  </si>
  <si>
    <t>TOTAL SECTII</t>
  </si>
  <si>
    <t>3</t>
  </si>
  <si>
    <t>Camera de garda….</t>
  </si>
  <si>
    <t>4</t>
  </si>
  <si>
    <t>5</t>
  </si>
  <si>
    <t>CPUS</t>
  </si>
  <si>
    <t>6</t>
  </si>
  <si>
    <t>CPU</t>
  </si>
  <si>
    <r>
      <t>TOTAL STRUCTURI URGENTA</t>
    </r>
    <r>
      <rPr>
        <b/>
        <sz val="20"/>
        <rFont val="Arial"/>
        <family val="2"/>
      </rPr>
      <t>*</t>
    </r>
  </si>
  <si>
    <t>TOTAL  :</t>
  </si>
  <si>
    <t>UNITATEA SANITARA__________________________</t>
  </si>
  <si>
    <t>Anexa 4</t>
  </si>
  <si>
    <t>INDICATORI CALITATIVI</t>
  </si>
  <si>
    <t xml:space="preserve">1.Gradul de complexitate a serviciilor medicale spitalicesti acordate in functie de morbiditatea spitalizata, de dotarea spitalului cu aparatura si de incadrarea cu personal de specialitate </t>
  </si>
  <si>
    <t>2.Infectii nosocomiale raportate la numarul total de externari conform indicatorilor asumati prin contractul de management</t>
  </si>
  <si>
    <t xml:space="preserve">3.Gradul de operabilitate inregistrat pe sectiile/compartimentele de specialitate chirurgicala, conform indicatorilor asumati prin contractul de management </t>
  </si>
  <si>
    <t>4.Mortalitatea raportata la numarul total total de externari conform indicatorilor asumati prin contractul de management</t>
  </si>
  <si>
    <t>5.Numar de cazuri de urgenta medico-chirurgicala prezentate in structurile de urgenta(camere de garda), din care numarul cazurilor internate</t>
  </si>
  <si>
    <t>Grad de operabilitate %</t>
  </si>
  <si>
    <t>.</t>
  </si>
  <si>
    <t>Total sectii DRG</t>
  </si>
  <si>
    <t>Total sectii cronici</t>
  </si>
  <si>
    <t xml:space="preserve"> </t>
  </si>
  <si>
    <t>Unitatea sanitara_____________________</t>
  </si>
  <si>
    <t>Anexa 22</t>
  </si>
  <si>
    <t>Fisa de fundamentare a tarifului pe elemente de cheltuieli</t>
  </si>
  <si>
    <t>Sectia_____________________________________</t>
  </si>
  <si>
    <t>Serviciul___________________________________________</t>
  </si>
  <si>
    <t xml:space="preserve"> lei</t>
  </si>
  <si>
    <t>Denumirea indicatorilor</t>
  </si>
  <si>
    <t>Clasificatie bugetara</t>
  </si>
  <si>
    <t>Valoare</t>
  </si>
  <si>
    <t>CHELTUIELI CURENTE(I+II+VI)</t>
  </si>
  <si>
    <t>.01.</t>
  </si>
  <si>
    <t>TITLUL I CHELTUIELI DE PERSONAL</t>
  </si>
  <si>
    <t>Cheltuieli salariale in bani</t>
  </si>
  <si>
    <t>Salarii de baza</t>
  </si>
  <si>
    <t>.01</t>
  </si>
  <si>
    <t>Salarii de merit</t>
  </si>
  <si>
    <t>.02</t>
  </si>
  <si>
    <t>Indemnizatii de conducere</t>
  </si>
  <si>
    <t>.03</t>
  </si>
  <si>
    <t>Spor de vechime</t>
  </si>
  <si>
    <t>.04</t>
  </si>
  <si>
    <t>Alte sporuri</t>
  </si>
  <si>
    <t>.06</t>
  </si>
  <si>
    <t>Ore suplimentare</t>
  </si>
  <si>
    <t>.07</t>
  </si>
  <si>
    <t>Fond de premii</t>
  </si>
  <si>
    <t>.08</t>
  </si>
  <si>
    <t>Prima de vacanta</t>
  </si>
  <si>
    <t>.09</t>
  </si>
  <si>
    <t>Indemnizatii platite unor persoane din afara unitatii</t>
  </si>
  <si>
    <t>.12</t>
  </si>
  <si>
    <t>Indemnizatii de delegare</t>
  </si>
  <si>
    <t>.13</t>
  </si>
  <si>
    <t>Indemnizatii de detasare</t>
  </si>
  <si>
    <t>.14</t>
  </si>
  <si>
    <t>Alocatii pentru locuinte</t>
  </si>
  <si>
    <t>.16</t>
  </si>
  <si>
    <t>Alte drepturi salariale in bani</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</si>
  <si>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</si>
  <si>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</si>
  <si>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</si>
  <si>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</si>
  <si>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</si>
  <si>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Contributii pentru concedii si indemnizatii</t>
  </si>
  <si>
    <t>Contributii la Fondul de garantare a creantelor salariale</t>
  </si>
  <si>
    <t>TITLUL II BUNURI SI SERVICII</t>
  </si>
  <si>
    <t xml:space="preserve">Bunuri si servicii </t>
  </si>
  <si>
    <t>Furnituri de birou</t>
  </si>
  <si>
    <t>Materiale de curatenie</t>
  </si>
  <si>
    <t>Iluminat, incalzit si forta motrica</t>
  </si>
  <si>
    <t>Apa, canal si salubritate</t>
  </si>
  <si>
    <t>Carburanti si lubrifianti</t>
  </si>
  <si>
    <t>.05</t>
  </si>
  <si>
    <t>Piese de schimb</t>
  </si>
  <si>
    <t xml:space="preserve">Transport  </t>
  </si>
  <si>
    <t>Posta, telecomunicatii, radio, tv, internet</t>
  </si>
  <si>
    <t>Materiale si prestari de servicii pentru intretinere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</si>
  <si>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</si>
  <si>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</si>
  <si>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</si>
  <si>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</si>
  <si>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</si>
  <si>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</si>
  <si>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</si>
  <si>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</si>
  <si>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</si>
  <si>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</si>
  <si>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</si>
  <si>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Alte obiecte de inventar</t>
  </si>
  <si>
    <t>.30</t>
  </si>
  <si>
    <t>Deplasari, detasari, transferari</t>
  </si>
  <si>
    <t>Deplasari interne, detasari, transferari</t>
  </si>
  <si>
    <t>Deplasari in strainatate</t>
  </si>
  <si>
    <t>Materiale de laborator</t>
  </si>
  <si>
    <t>Carti, publicatii si materiale documentare</t>
  </si>
  <si>
    <t>Consultanta si expertiza</t>
  </si>
  <si>
    <t>Pregatire profesionala</t>
  </si>
  <si>
    <t>Protectia muncii</t>
  </si>
  <si>
    <t>Comisioane si alte costuri aferente imprumuturilor externe</t>
  </si>
  <si>
    <t>Cheltuieli judiciare si extrajudiciare derivate din actiuni in reprezentarea intereselor statului, potrivit dispozitiilor legale</t>
  </si>
  <si>
    <t>Alte cheltuieli</t>
  </si>
  <si>
    <t>Protocol si reprezentare</t>
  </si>
  <si>
    <t>02</t>
  </si>
  <si>
    <t>Alte cheltuieli cu bunuri si servicii</t>
  </si>
  <si>
    <t>TITLUL VI TRANSFERURI INTRE UNITATI ALE ADMINISTRATIEI PUBLICE-TOTAL din care:</t>
  </si>
  <si>
    <t>Actiuni de sanatate</t>
  </si>
  <si>
    <t>03</t>
  </si>
  <si>
    <t>Programe pentru sanatate</t>
  </si>
  <si>
    <t>25</t>
  </si>
  <si>
    <t>Transferuri din bugetul de stat catre bugetele locale pentru finantarea unitatilor de asistenta medico-sociale</t>
  </si>
  <si>
    <t>38</t>
  </si>
  <si>
    <t>Aparatura si echipamente de comunicatii in urgenta</t>
  </si>
  <si>
    <t>08</t>
  </si>
  <si>
    <t>Transferuri pentru reparatii capitale la spitale</t>
  </si>
  <si>
    <t>11</t>
  </si>
  <si>
    <t>Transferuri pentru finantarea investitiilor spitalelor</t>
  </si>
  <si>
    <t>12</t>
  </si>
  <si>
    <r>
      <t xml:space="preserve">Nota:Fisa de fundamentare pe elemente de cheltuieli se va intocmi pentru fiecare </t>
    </r>
    <r>
      <rPr>
        <b/>
        <u val="single"/>
        <sz val="10"/>
        <color indexed="10"/>
        <rFont val="Arial"/>
        <family val="2"/>
      </rPr>
      <t>tarif/zi spitalizare pentru sectiile de cronici</t>
    </r>
    <r>
      <rPr>
        <b/>
        <sz val="10"/>
        <color indexed="10"/>
        <rFont val="Arial"/>
        <family val="2"/>
      </rPr>
      <t xml:space="preserve"> si pentru </t>
    </r>
    <r>
      <rPr>
        <b/>
        <u val="single"/>
        <sz val="10"/>
        <color indexed="10"/>
        <rFont val="Arial"/>
        <family val="2"/>
      </rPr>
      <t>fiecare serviciu de spitalizare de zi</t>
    </r>
    <r>
      <rPr>
        <b/>
        <sz val="10"/>
        <color indexed="10"/>
        <rFont val="Arial"/>
        <family val="2"/>
      </rPr>
      <t>.</t>
    </r>
  </si>
  <si>
    <t>MANAGER                                                 DIRECTOR MEDICAL</t>
  </si>
  <si>
    <t>DIRECTOR FINANCIAR CONTABIL</t>
  </si>
  <si>
    <r>
      <t xml:space="preserve"> </t>
    </r>
    <r>
      <rPr>
        <b/>
        <u val="single"/>
        <sz val="24"/>
        <color indexed="12"/>
        <rFont val="Georgia"/>
        <family val="1"/>
      </rPr>
      <t>Anul 2015</t>
    </r>
    <r>
      <rPr>
        <b/>
        <u val="single"/>
        <sz val="18"/>
        <color indexed="12"/>
        <rFont val="Georgia"/>
        <family val="1"/>
      </rPr>
      <t>-</t>
    </r>
    <r>
      <rPr>
        <b/>
        <u val="single"/>
        <sz val="24"/>
        <color indexed="12"/>
        <rFont val="Georgia"/>
        <family val="1"/>
      </rPr>
      <t>SUMA  CONTRACTATA(SC)</t>
    </r>
    <r>
      <rPr>
        <u val="single"/>
        <sz val="24"/>
        <color indexed="12"/>
        <rFont val="Georgia"/>
        <family val="1"/>
      </rPr>
      <t xml:space="preserve"> 
</t>
    </r>
    <r>
      <rPr>
        <b/>
        <sz val="20"/>
        <color indexed="10"/>
        <rFont val="Georgia"/>
        <family val="1"/>
      </rPr>
      <t xml:space="preserve">de fiecare spital prevăzut în anexa 23 A la ordin cu casa de asigurări de sănătate, pentru servicii de spitalizare continuă pentru afecţiuni acute în </t>
    </r>
    <r>
      <rPr>
        <b/>
        <u val="single"/>
        <sz val="20"/>
        <color indexed="10"/>
        <rFont val="Georgia"/>
        <family val="1"/>
      </rPr>
      <t xml:space="preserve">sistem DRG
</t>
    </r>
  </si>
  <si>
    <r>
      <t xml:space="preserve">Nr_pat
</t>
    </r>
    <r>
      <rPr>
        <b/>
        <sz val="12"/>
        <rFont val="Arial"/>
        <family val="2"/>
      </rPr>
      <t xml:space="preserve">Numar paturi 2015 aprobate  si </t>
    </r>
    <r>
      <rPr>
        <b/>
        <sz val="12"/>
        <color indexed="12"/>
        <rFont val="Arial"/>
        <family val="2"/>
      </rPr>
      <t>CONTRACTABILE</t>
    </r>
    <r>
      <rPr>
        <b/>
        <sz val="12"/>
        <rFont val="Arial"/>
        <family val="2"/>
      </rPr>
      <t xml:space="preserve"> dupa  aplicarea prevederilor Planului National de paturi în care nu sunt incluse paturile pentru secțiile și compartimentele de ATI</t>
    </r>
    <r>
      <rPr>
        <b/>
        <sz val="18"/>
        <rFont val="Arial"/>
        <family val="2"/>
      </rPr>
      <t>*</t>
    </r>
  </si>
  <si>
    <r>
      <t xml:space="preserve">DMS_spital
</t>
    </r>
    <r>
      <rPr>
        <b/>
        <sz val="12"/>
        <rFont val="Arial"/>
        <family val="2"/>
      </rPr>
      <t xml:space="preserve">conform Anexa 23 A la Norme 2015
</t>
    </r>
  </si>
  <si>
    <r>
      <t>ICM spital</t>
    </r>
    <r>
      <rPr>
        <b/>
        <sz val="12"/>
        <rFont val="Arial"/>
        <family val="2"/>
      </rPr>
      <t xml:space="preserve"> conform Anexei 23A la Norme 2015</t>
    </r>
  </si>
  <si>
    <r>
      <t>TCP spital</t>
    </r>
    <r>
      <rPr>
        <b/>
        <sz val="12"/>
        <rFont val="Arial"/>
        <family val="2"/>
      </rPr>
      <t xml:space="preserve"> conform Anexei 23A la Norme 2015</t>
    </r>
  </si>
  <si>
    <r>
      <t>125%</t>
    </r>
    <r>
      <rPr>
        <b/>
        <sz val="12"/>
        <rFont val="Arial"/>
        <family val="2"/>
      </rPr>
      <t xml:space="preserve"> din Suma contractata DRG an 2014 = </t>
    </r>
    <r>
      <rPr>
        <b/>
        <sz val="16"/>
        <rFont val="Arial"/>
        <family val="2"/>
      </rPr>
      <t>LIMITA MAXIMA (SC)</t>
    </r>
    <r>
      <rPr>
        <b/>
        <sz val="12"/>
        <rFont val="Arial"/>
        <family val="2"/>
      </rPr>
      <t xml:space="preserve"> an 2015 pentru toate spitalele
</t>
    </r>
  </si>
  <si>
    <t>13=SC/(ICM*TCP)</t>
  </si>
  <si>
    <t>14=col.13*ICM*TCP</t>
  </si>
  <si>
    <r>
      <t>Nota 1</t>
    </r>
    <r>
      <rPr>
        <b/>
        <sz val="12"/>
        <color indexed="12"/>
        <rFont val="Arial"/>
        <family val="2"/>
      </rPr>
      <t>:*Conform Art.4 alin (1), litera a) pct.3 din Anexa 23 la Norme 2015.</t>
    </r>
  </si>
  <si>
    <r>
      <t xml:space="preserve">Durata </t>
    </r>
    <r>
      <rPr>
        <b/>
        <sz val="10"/>
        <rFont val="Arial"/>
        <family val="2"/>
      </rPr>
      <t>de spitalizare 
conf.Anexei 25 la Norme 2015</t>
    </r>
  </si>
  <si>
    <r>
      <t xml:space="preserve">Durata de spitalizare efectiv realizata an 2014
</t>
    </r>
    <r>
      <rPr>
        <b/>
        <sz val="10"/>
        <rFont val="Arial"/>
        <family val="2"/>
      </rPr>
      <t>(conform rapoartelor Scolii Nationale pentru anul 2014)</t>
    </r>
    <r>
      <rPr>
        <b/>
        <sz val="20"/>
        <rFont val="Arial"/>
        <family val="2"/>
      </rPr>
      <t xml:space="preserve">**
</t>
    </r>
  </si>
  <si>
    <r>
      <t xml:space="preserve">Durata de spitalizare </t>
    </r>
    <r>
      <rPr>
        <b/>
        <sz val="10"/>
        <color indexed="12"/>
        <rFont val="Arial"/>
        <family val="2"/>
      </rPr>
      <t xml:space="preserve">acceptata pentru calculul numarului de cazuri estimat a fi externate in anul 2015
</t>
    </r>
    <r>
      <rPr>
        <b/>
        <sz val="10"/>
        <rFont val="Arial"/>
        <family val="2"/>
      </rPr>
      <t>( calculata conf.art.5 alin(1) lit.b)  pct.1 din Norme 2015)</t>
    </r>
  </si>
  <si>
    <r>
      <t xml:space="preserve">Media cazurilor externate in ultimii 5 ani 
</t>
    </r>
    <r>
      <rPr>
        <b/>
        <sz val="10"/>
        <rFont val="Arial"/>
        <family val="2"/>
      </rPr>
      <t>(2010-2014)</t>
    </r>
  </si>
  <si>
    <r>
      <t xml:space="preserve">Numar cazuri estimate a fi externate in anul 2015
 </t>
    </r>
    <r>
      <rPr>
        <b/>
        <sz val="12"/>
        <rFont val="Arial"/>
        <family val="2"/>
      </rPr>
      <t>(</t>
    </r>
    <r>
      <rPr>
        <b/>
        <sz val="10"/>
        <rFont val="Arial"/>
        <family val="2"/>
      </rPr>
      <t>in functie de numar paturi contractabile, IU la nivel national si durata acceptata)</t>
    </r>
  </si>
  <si>
    <r>
      <t xml:space="preserve">Tarif pe zi spitalizare </t>
    </r>
    <r>
      <rPr>
        <b/>
        <sz val="10"/>
        <color indexed="12"/>
        <rFont val="Arial"/>
        <family val="2"/>
      </rPr>
      <t>NEGOCIAT</t>
    </r>
    <r>
      <rPr>
        <b/>
        <sz val="10"/>
        <rFont val="Arial"/>
        <family val="2"/>
      </rPr>
      <t xml:space="preserve"> an 2015 (lei)</t>
    </r>
    <r>
      <rPr>
        <b/>
        <sz val="20"/>
        <rFont val="Arial"/>
        <family val="2"/>
      </rPr>
      <t>***</t>
    </r>
  </si>
  <si>
    <t>Suma an 2015
(lei)</t>
  </si>
  <si>
    <t>Indicele mediu de utilizare a paturilor la NIVEL NATIONAL pentru sectii/compartimente de ingrijiri paliative stabilit prin NORME 2015</t>
  </si>
  <si>
    <t>TOTAL 
nr zile spitalizare calculat an 2015</t>
  </si>
  <si>
    <r>
      <t xml:space="preserve">Tarif pe zi spitalizare </t>
    </r>
    <r>
      <rPr>
        <b/>
        <sz val="10"/>
        <color indexed="12"/>
        <rFont val="Arial"/>
        <family val="2"/>
      </rPr>
      <t>NEGOCIAT</t>
    </r>
    <r>
      <rPr>
        <b/>
        <sz val="10"/>
        <rFont val="Arial"/>
        <family val="2"/>
      </rPr>
      <t xml:space="preserve"> an 2015 (lei)*</t>
    </r>
  </si>
  <si>
    <r>
      <t xml:space="preserve">Suma calculata
</t>
    </r>
    <r>
      <rPr>
        <b/>
        <sz val="10"/>
        <rFont val="Arial"/>
        <family val="2"/>
      </rPr>
      <t xml:space="preserve"> aferenta serviciilor medicale paliative in regim de spitalizare continua
</t>
    </r>
    <r>
      <rPr>
        <b/>
        <sz val="14"/>
        <color indexed="10"/>
        <rFont val="Arial"/>
        <family val="2"/>
      </rPr>
      <t>anul 2015</t>
    </r>
  </si>
  <si>
    <t>Tarifele/zi spitalizare propuse de Dvs.trebuie sa respecte prevederile din Anexa 23C la Norme 2015.</t>
  </si>
  <si>
    <t>Nr.externări realizat în anul 2014, validate de Scoala Nationala</t>
  </si>
  <si>
    <t>Nr.cazuri pentru care nu s-a justificat internarea in anul 2014</t>
  </si>
  <si>
    <r>
      <t xml:space="preserve">CENTRALIZATOR
</t>
    </r>
    <r>
      <rPr>
        <b/>
        <u val="single"/>
        <sz val="16"/>
        <rFont val="Georgia"/>
        <family val="1"/>
      </rPr>
      <t xml:space="preserve"> SERVICII MEDICALE SPITALICESTI ACORDATE IN REGIM </t>
    </r>
    <r>
      <rPr>
        <b/>
        <u val="single"/>
        <sz val="22"/>
        <rFont val="Georgia"/>
        <family val="1"/>
      </rPr>
      <t>SPITALIZARE DE ZI AN 2015</t>
    </r>
  </si>
  <si>
    <t>TARIF/ CAZ REZOLVAT
TOTAL an 2015 din care:</t>
  </si>
  <si>
    <t>TARIF/ SERVICIU MEDICAL
TOTAL an 2015 din care:</t>
  </si>
  <si>
    <t>MODEL DE PACIENT- SPITALIZARE DE ZI---AN 2015</t>
  </si>
  <si>
    <t>Cap.I lit.B, lista B.1, Anexa 22, Norme 2015</t>
  </si>
  <si>
    <t>9 =P x (Nr_pat x IU_pat / DMS_nat) x ICM x TCP</t>
  </si>
  <si>
    <t>DRG an 2014</t>
  </si>
  <si>
    <t>11=col.10*125%</t>
  </si>
  <si>
    <r>
      <t xml:space="preserve">Nota 1 </t>
    </r>
    <r>
      <rPr>
        <b/>
        <sz val="12"/>
        <color indexed="12"/>
        <rFont val="Arial"/>
        <family val="2"/>
      </rPr>
      <t>:*Conform Art.4 alin (1) litera a pct.3 si Art.5(1) lit.a1  din Anexa 23 la Norme 2015.</t>
    </r>
  </si>
  <si>
    <r>
      <t>(P)</t>
    </r>
    <r>
      <rPr>
        <b/>
        <sz val="16"/>
        <color indexed="12"/>
        <rFont val="Arial"/>
        <family val="2"/>
      </rPr>
      <t xml:space="preserve">
Valoarea procentului de referinta conform clasificarii spitalului in functie de competente</t>
    </r>
  </si>
  <si>
    <r>
      <t>Număr de cazuri</t>
    </r>
    <r>
      <rPr>
        <b/>
        <sz val="18"/>
        <rFont val="Arial"/>
        <family val="2"/>
      </rPr>
      <t xml:space="preserve"> externate</t>
    </r>
    <r>
      <rPr>
        <sz val="14"/>
        <rFont val="Arial"/>
        <family val="2"/>
      </rPr>
      <t xml:space="preserve"> ce poate fi contractat</t>
    </r>
  </si>
  <si>
    <r>
      <t xml:space="preserve">Suma contractata </t>
    </r>
    <r>
      <rPr>
        <b/>
        <sz val="10"/>
        <rFont val="Arial"/>
        <family val="2"/>
      </rPr>
      <t xml:space="preserve">
</t>
    </r>
    <r>
      <rPr>
        <b/>
        <sz val="12"/>
        <rFont val="Arial"/>
        <family val="2"/>
      </rPr>
      <t>an 2014</t>
    </r>
    <r>
      <rPr>
        <b/>
        <sz val="10"/>
        <rFont val="Arial"/>
        <family val="2"/>
      </rPr>
      <t xml:space="preserve"> 
servicii spitalizare continua pacienti acuti
 </t>
    </r>
    <r>
      <rPr>
        <b/>
        <sz val="12"/>
        <rFont val="Arial"/>
        <family val="2"/>
      </rPr>
      <t xml:space="preserve">DRG </t>
    </r>
  </si>
  <si>
    <r>
      <t xml:space="preserve">I.U_pat
</t>
    </r>
    <r>
      <rPr>
        <b/>
        <sz val="12"/>
        <rFont val="Arial"/>
        <family val="2"/>
      </rPr>
      <t xml:space="preserve"> la nivel national
stabilit prin Anexa 23 la NORME 2015
</t>
    </r>
  </si>
  <si>
    <t>Indicele mediu de utilizare a paturilor la NIVEL NATIONAL pentru sectii/compartimente de cronici stabilit  prin Anexa 23 la NORME 2015</t>
  </si>
  <si>
    <t>Cod CNAS</t>
  </si>
  <si>
    <t>12=min(col.9,11)</t>
  </si>
  <si>
    <t xml:space="preserve">12=col.10xcol.11*col.8 </t>
  </si>
  <si>
    <r>
      <t>Nota 3</t>
    </r>
    <r>
      <rPr>
        <b/>
        <sz val="12"/>
        <color indexed="17"/>
        <rFont val="Arial"/>
        <family val="2"/>
      </rPr>
      <t xml:space="preserve">: ***Se va atasa </t>
    </r>
    <r>
      <rPr>
        <b/>
        <u val="single"/>
        <sz val="12"/>
        <color indexed="17"/>
        <rFont val="Arial"/>
        <family val="2"/>
      </rPr>
      <t>Fisa de fundamentare a tarifului pe elemente de cheltuieli</t>
    </r>
    <r>
      <rPr>
        <b/>
        <sz val="12"/>
        <color indexed="17"/>
        <rFont val="Arial"/>
        <family val="2"/>
      </rPr>
      <t xml:space="preserve"> </t>
    </r>
    <r>
      <rPr>
        <b/>
        <sz val="12"/>
        <color indexed="10"/>
        <rFont val="Arial"/>
        <family val="2"/>
      </rPr>
      <t xml:space="preserve">(in lei) </t>
    </r>
    <r>
      <rPr>
        <b/>
        <sz val="12"/>
        <color indexed="17"/>
        <rFont val="Arial"/>
        <family val="2"/>
      </rPr>
      <t>conform model din Anexa 22A, la Norme 2015, pentru fiecare tarif/zi spitalizare.Modelul de fisa de fundamentare pe elemente de cheltuieli se regaseste in acest fisier in sheet separat.</t>
    </r>
  </si>
  <si>
    <r>
      <t xml:space="preserve">Nota:  </t>
    </r>
    <r>
      <rPr>
        <b/>
        <sz val="12"/>
        <color indexed="17"/>
        <rFont val="Arial"/>
        <family val="2"/>
      </rPr>
      <t xml:space="preserve">Se va atasa </t>
    </r>
    <r>
      <rPr>
        <b/>
        <u val="single"/>
        <sz val="12"/>
        <color indexed="17"/>
        <rFont val="Arial"/>
        <family val="2"/>
      </rPr>
      <t>Fisa de fundamentare a tarifului pe elemente de cheltuieli</t>
    </r>
    <r>
      <rPr>
        <b/>
        <sz val="12"/>
        <color indexed="17"/>
        <rFont val="Arial"/>
        <family val="2"/>
      </rPr>
      <t xml:space="preserve"> </t>
    </r>
    <r>
      <rPr>
        <b/>
        <sz val="12"/>
        <color indexed="10"/>
        <rFont val="Arial"/>
        <family val="2"/>
      </rPr>
      <t xml:space="preserve">(in lei) </t>
    </r>
    <r>
      <rPr>
        <b/>
        <sz val="12"/>
        <color indexed="17"/>
        <rFont val="Arial"/>
        <family val="2"/>
      </rPr>
      <t>conform model din Anexa 22A, la Norme 2015, pentru fiecare tarif/zi spitalizare.Modelul de fisa de fundamentare pe elemente de cheltuieli se regaseste in acest fisier in sheet separat.</t>
    </r>
  </si>
  <si>
    <r>
      <t xml:space="preserve">Numar paturi aprobate </t>
    </r>
    <r>
      <rPr>
        <b/>
        <sz val="10"/>
        <color indexed="12"/>
        <rFont val="Arial"/>
        <family val="2"/>
      </rPr>
      <t>CONTRACTABILE an 2015</t>
    </r>
  </si>
  <si>
    <r>
      <t xml:space="preserve">Numar paturi aprobate </t>
    </r>
    <r>
      <rPr>
        <b/>
        <sz val="10"/>
        <color indexed="12"/>
        <rFont val="Arial"/>
        <family val="2"/>
      </rPr>
      <t>CONTRACTABILE an 2015</t>
    </r>
    <r>
      <rPr>
        <b/>
        <sz val="20"/>
        <color indexed="12"/>
        <rFont val="Arial"/>
        <family val="2"/>
      </rPr>
      <t>*</t>
    </r>
  </si>
  <si>
    <t>LISTA…………………Anexa 22 din Norme 2015</t>
  </si>
  <si>
    <t>2a</t>
  </si>
  <si>
    <t>** La lit.A--- INVESTIGATII PARACLINICE se vor utiliza tarifele din Anexa 17 din Norme 2015.</t>
  </si>
  <si>
    <t>*****La litera F-INTERPRETARE REZULTATE  se va cuprinde c/v consultatiei din ambulatoriul de specialitate, pentru fiecare specialitate in parte, luand in considerare si gradul profesional al medicului.</t>
  </si>
  <si>
    <t xml:space="preserve">              Pentru investigatii paraclinice si proceduri care nu se regasesc in Norme 2015, se vor utiliza tarife proprii aprobate de Consiliul de Administratie al spitalului.</t>
  </si>
  <si>
    <t xml:space="preserve">             TARIFUL PE SERVICIU MEDICAL/CAZ REZOLVAT NEGOCIAT ESTE UNIC PENTRU FIECARE TIP DE CAZ/SERVICIU PREVAZUT IN ANEXA 22 LA NORME, INDIFERENT DE STRUCTURA DE SPITALIZARE DE ZI IN CARE SE ACORDA SERVICIUL/CAZUL REZOLVAT( la nivelul unui spital nu pot exista mai multe tarife negociate contractate pentru acelasi tip de serviciu).</t>
  </si>
  <si>
    <r>
      <t xml:space="preserve">****La litera E-CHELTUIELI INDIRECTE-pentru fiecare serviciu de spitalizare de zi se vor nominaliza grupele mari de cheltuieli indirecte, iar valoarea totala a acestora nu poate depasi </t>
    </r>
    <r>
      <rPr>
        <b/>
        <sz val="12"/>
        <color indexed="12"/>
        <rFont val="Arial"/>
        <family val="2"/>
      </rPr>
      <t>20%</t>
    </r>
    <r>
      <rPr>
        <b/>
        <sz val="12"/>
        <rFont val="Arial"/>
        <family val="2"/>
      </rPr>
      <t xml:space="preserve"> din totalul cheltuielilor cuprinse in fundamentarea tarifului la literele A,B,C si D.</t>
    </r>
  </si>
  <si>
    <t>MAX (lei)=</t>
  </si>
  <si>
    <t xml:space="preserve">Cod diagnostic/
Cod procedura chirurgicala </t>
  </si>
  <si>
    <r>
      <t xml:space="preserve">Denumire afectiune/caz rezolvat cu procedura chirurgicala/serviciu medical </t>
    </r>
    <r>
      <rPr>
        <b/>
        <sz val="10"/>
        <rFont val="Arial"/>
        <family val="2"/>
      </rPr>
      <t xml:space="preserve">* si pozitia din lista </t>
    </r>
  </si>
  <si>
    <t>A04.9</t>
  </si>
  <si>
    <t>Tarif maximal Anexa 22 Norme 2015
(lei)</t>
  </si>
  <si>
    <t>Ex:
Infectia intestinala bacteriana, nespecificata
(poz.1)</t>
  </si>
  <si>
    <r>
      <t>B.1-lista afectiunilor (diagnosticelor) medicale-caz rezolvat medical in spitalizare de zi -</t>
    </r>
    <r>
      <rPr>
        <b/>
        <u val="single"/>
        <sz val="16"/>
        <color indexed="10"/>
        <rFont val="Georgia"/>
        <family val="1"/>
      </rPr>
      <t xml:space="preserve">TARIF/CAZ REZOLVAT
</t>
    </r>
    <r>
      <rPr>
        <b/>
        <u val="single"/>
        <sz val="16"/>
        <color indexed="12"/>
        <rFont val="Georgia"/>
        <family val="1"/>
      </rPr>
      <t xml:space="preserve">APRILIE-DECEMBRIE 2015
</t>
    </r>
  </si>
  <si>
    <r>
      <t xml:space="preserve">Nr.servicii medicale-caz rezolvat medical
</t>
    </r>
    <r>
      <rPr>
        <b/>
        <sz val="10"/>
        <color indexed="12"/>
        <rFont val="Arial"/>
        <family val="2"/>
      </rPr>
      <t>ESTIMAT
Aprilie-Decembrie 2015</t>
    </r>
  </si>
  <si>
    <r>
      <t xml:space="preserve">Tarif pe caz rezolvat medical (lei)
</t>
    </r>
    <r>
      <rPr>
        <b/>
        <sz val="9"/>
        <color indexed="10"/>
        <rFont val="Arial"/>
        <family val="2"/>
      </rPr>
      <t xml:space="preserve">(in limita tarifului maximal din Lista B.1, Anexa 22 din Norme 2015)
</t>
    </r>
  </si>
  <si>
    <t>Cod SIUI
(conform Nomenclator)</t>
  </si>
  <si>
    <r>
      <t>Nota 2</t>
    </r>
    <r>
      <rPr>
        <b/>
        <sz val="12"/>
        <color indexed="12"/>
        <rFont val="Arial"/>
        <family val="2"/>
      </rPr>
      <t xml:space="preserve">: Pentru fiecare serviciu medical-caz rezolvat, se va atasa </t>
    </r>
    <r>
      <rPr>
        <b/>
        <u val="single"/>
        <sz val="12"/>
        <color indexed="12"/>
        <rFont val="Arial"/>
        <family val="2"/>
      </rPr>
      <t>Modelul de pacient</t>
    </r>
    <r>
      <rPr>
        <b/>
        <sz val="12"/>
        <color indexed="12"/>
        <rFont val="Arial"/>
        <family val="2"/>
      </rPr>
      <t xml:space="preserve"> conform Anexei  3a si </t>
    </r>
    <r>
      <rPr>
        <b/>
        <u val="single"/>
        <sz val="12"/>
        <color indexed="12"/>
        <rFont val="Arial"/>
        <family val="2"/>
      </rPr>
      <t>Fisa de fundamentare</t>
    </r>
    <r>
      <rPr>
        <b/>
        <sz val="12"/>
        <color indexed="12"/>
        <rFont val="Arial"/>
        <family val="2"/>
      </rPr>
      <t xml:space="preserve"> a tarifului pe elemente de cheltuieli </t>
    </r>
    <r>
      <rPr>
        <b/>
        <sz val="12"/>
        <color indexed="10"/>
        <rFont val="Arial"/>
        <family val="2"/>
      </rPr>
      <t>(in lei)</t>
    </r>
    <r>
      <rPr>
        <b/>
        <sz val="12"/>
        <color indexed="12"/>
        <rFont val="Arial"/>
        <family val="2"/>
      </rPr>
      <t xml:space="preserve"> conform model din Anexa 22 A la Norme 2015, model prezentat in acest fisier in sheet separat.</t>
    </r>
  </si>
  <si>
    <r>
      <t>B.2-lista cazurilor rezolvate cu procedura chirurgicala-in spitalizare de zi-</t>
    </r>
    <r>
      <rPr>
        <b/>
        <u val="single"/>
        <sz val="16"/>
        <color indexed="10"/>
        <rFont val="Georgia"/>
        <family val="1"/>
      </rPr>
      <t xml:space="preserve">TARIF/CAZ REZOLVAT
</t>
    </r>
    <r>
      <rPr>
        <b/>
        <u val="single"/>
        <sz val="16"/>
        <color indexed="12"/>
        <rFont val="Georgia"/>
        <family val="1"/>
      </rPr>
      <t xml:space="preserve">APRILIE-DECEMBRIE 2015
</t>
    </r>
  </si>
  <si>
    <t>Cap.I lit.B, lista B.2, Anexa 22, Norme 2015</t>
  </si>
  <si>
    <t>3a</t>
  </si>
  <si>
    <r>
      <t xml:space="preserve">Tarif pe caz rezolvat cu procedura chirurgicala (lei)
</t>
    </r>
    <r>
      <rPr>
        <b/>
        <sz val="9"/>
        <color indexed="10"/>
        <rFont val="Arial"/>
        <family val="2"/>
      </rPr>
      <t xml:space="preserve">(in limita tarifului maximal din Lista B.2, Anexa 22 din Norme 2015)
</t>
    </r>
  </si>
  <si>
    <t>Tarif maximal
conf.Norme 2015</t>
  </si>
  <si>
    <r>
      <t xml:space="preserve">Nr.cazuri rezolvate cu procedura chirurgicala
</t>
    </r>
    <r>
      <rPr>
        <b/>
        <sz val="10"/>
        <color indexed="12"/>
        <rFont val="Arial"/>
        <family val="2"/>
      </rPr>
      <t>ESTIMAT
Aprilie-Decembrie 2015</t>
    </r>
  </si>
  <si>
    <r>
      <t xml:space="preserve">B.3.1-lista serviciilor medicale in regim spitalizare de zi decontate asiguratilor prin-TARIF/SERVICIU MEDICAL /vizita(zi) si pentru care in vederea decontarii nu este necesara inchiderea fisei de spitalizare de zi (FSZ) dupa fiecare vizita(zi)
</t>
    </r>
    <r>
      <rPr>
        <b/>
        <u val="single"/>
        <sz val="18"/>
        <color indexed="12"/>
        <rFont val="Georgia"/>
        <family val="1"/>
      </rPr>
      <t xml:space="preserve">APRILIE-DECEMBRIE 2015
</t>
    </r>
  </si>
  <si>
    <t>Cap.I lit.B, lista B.3.1, Anexa 22, Norme 2015</t>
  </si>
  <si>
    <t>Cod SIUI 
Conform Nomenclator</t>
  </si>
  <si>
    <t>Denumire 
serviciu medical
(conform listei B.3.1 din Anexa 22 la Norme 2015)</t>
  </si>
  <si>
    <r>
      <t>Nota 1:</t>
    </r>
    <r>
      <rPr>
        <b/>
        <sz val="12"/>
        <color indexed="12"/>
        <rFont val="Arial"/>
        <family val="2"/>
      </rPr>
      <t xml:space="preserve"> Serviciile medicale spitaliceşti acordate în regim de spitalizare de zi, se pot contracta de casele de asigurări de sănătate cu unităţile sanitare cu paturi şi cu unităţile sanitare autorizate de Ministerul Sănătăţii să efectueze aceste servicii, inclusiv în centrele de sănătate multifuncţionale cu personalitate juridică, </t>
    </r>
    <r>
      <rPr>
        <b/>
        <sz val="12"/>
        <color indexed="10"/>
        <rFont val="Arial"/>
        <family val="2"/>
      </rPr>
      <t>care au avizate/aprobate de Ministerul Sănătăţii</t>
    </r>
    <r>
      <rPr>
        <b/>
        <sz val="12"/>
        <color indexed="12"/>
        <rFont val="Arial"/>
        <family val="2"/>
      </rPr>
      <t xml:space="preserve"> </t>
    </r>
    <r>
      <rPr>
        <b/>
        <u val="single"/>
        <sz val="12"/>
        <color indexed="10"/>
        <rFont val="Arial"/>
        <family val="2"/>
      </rPr>
      <t>structuri de spitalizare de zi.</t>
    </r>
    <r>
      <rPr>
        <b/>
        <sz val="12"/>
        <color indexed="12"/>
        <rFont val="Arial"/>
        <family val="2"/>
      </rPr>
      <t xml:space="preserve"> </t>
    </r>
  </si>
  <si>
    <r>
      <t>Nota 3</t>
    </r>
    <r>
      <rPr>
        <b/>
        <sz val="12"/>
        <color indexed="12"/>
        <rFont val="Arial"/>
        <family val="2"/>
      </rPr>
      <t>: Serviciile vor fi prezentate in tabel grupate pe sectii iar in cadrul sectiei in ordinea crescatoare a codului SIUI.</t>
    </r>
  </si>
  <si>
    <r>
      <t>Nota 4</t>
    </r>
    <r>
      <rPr>
        <b/>
        <sz val="12"/>
        <color indexed="12"/>
        <rFont val="Arial"/>
        <family val="2"/>
      </rPr>
      <t>:*Se cuprind doar serviciile efectuate in structurile de urgenta din cadrul spitalelor pentru care finantarea nu se face din bugetul Ministerului Sanatatii si numai pentru situatiile neinternate prin spitalizare continua; acestea sunt prevazute in Anexa 22 litera B Lista B.3.2 pozitiile 37 si 38.</t>
    </r>
  </si>
  <si>
    <t>Nr.servicii medicale estimat APRILIE-DECEMBRIE 2015</t>
  </si>
  <si>
    <t>Tarif pe serviciu 
medical (lei ) 
negociat pe anul 2015</t>
  </si>
  <si>
    <r>
      <t xml:space="preserve">B.3.2-lista serviciilor medicale in regim spitalizare de zi decontate asiguratilor prin-TARIF/SERVICIU MEDICAL si pentru care in vederea decontarii se inchide fisa de spitalizare de zi (FSZ) dupa terminarea vizitei/vizitelor necesare finalizarii serviciului medical
</t>
    </r>
    <r>
      <rPr>
        <b/>
        <u val="single"/>
        <sz val="18"/>
        <color indexed="12"/>
        <rFont val="Georgia"/>
        <family val="1"/>
      </rPr>
      <t>APRILIE-DECEMBRIE 2015</t>
    </r>
  </si>
  <si>
    <t>Cap.I lit.B, lista B.3.2, Anexa 22, Norme 2015</t>
  </si>
  <si>
    <t>Denumire 
serviciu medical
(conform listei  B.3.2 din Anexa 22 la Norme 2015)</t>
  </si>
  <si>
    <t xml:space="preserve">Nr.servicii medicale estimat APRILIE-DECEMBRIE 2015
</t>
  </si>
  <si>
    <t>Număr infecţii nosocomiale an 2014</t>
  </si>
  <si>
    <t>% în total externări an 2014</t>
  </si>
  <si>
    <t>Numar cazuri externate an 2014</t>
  </si>
  <si>
    <t>Numar cazuri operate an 2014</t>
  </si>
  <si>
    <t>Nr. Decese an 2014</t>
  </si>
  <si>
    <t>Numar cazuri de urgenta medico-chirurgicala prezentate in structurile de urgenta(camere de garda) an 2014 din care:</t>
  </si>
  <si>
    <t>Numar cazuri internate an 2014</t>
  </si>
  <si>
    <t>6.Gradul de realizare a indicatorilor de management contractati pentru anul 2014 sau pentru perioada corespunzatoare dupa caz*</t>
  </si>
  <si>
    <t>Nota*-Indicatorii de management contractati pentru anul 2014, respectiv gradul de realizare al acestora, se vor prezenta intr-o anexa detaliata
 conform contractului de management, cu exceptia spitalelor publice care au avut manager interimar.</t>
  </si>
  <si>
    <r>
      <t xml:space="preserve">OFERTA CONTRACTARE AN </t>
    </r>
    <r>
      <rPr>
        <b/>
        <u val="single"/>
        <sz val="22"/>
        <rFont val="Georgia"/>
        <family val="1"/>
      </rPr>
      <t>2015</t>
    </r>
    <r>
      <rPr>
        <b/>
        <u val="single"/>
        <sz val="16"/>
        <rFont val="Georgia"/>
        <family val="1"/>
      </rPr>
      <t xml:space="preserve"> (Indicatori specifici)
SERVICII MEDICALE SPITALICESTI </t>
    </r>
  </si>
  <si>
    <t>TCR din care:</t>
  </si>
  <si>
    <t>Lista B1</t>
  </si>
  <si>
    <t>Lista B2</t>
  </si>
  <si>
    <t>TSM din care:</t>
  </si>
  <si>
    <t>Lista B 3.1</t>
  </si>
  <si>
    <t>Lista B 3.2</t>
  </si>
  <si>
    <r>
      <t>Spitalizare de zi-TOTAL</t>
    </r>
    <r>
      <rPr>
        <b/>
        <sz val="12"/>
        <rFont val="Arial"/>
        <family val="2"/>
      </rPr>
      <t xml:space="preserve"> din care:</t>
    </r>
  </si>
  <si>
    <t xml:space="preserve">             Tarifele propuse de Dvs.pentru spitalizare de zi se vor incadra obligatoriu in tarifele maximale prevazute in Anexa 22 din Norme 2015.</t>
  </si>
  <si>
    <r>
      <t>SUMA CONTRACTATA
(SC)2
calculata dupa aplicarea conditiei din col.11</t>
    </r>
    <r>
      <rPr>
        <b/>
        <sz val="16"/>
        <rFont val="Arial"/>
        <family val="2"/>
      </rPr>
      <t xml:space="preserve">
</t>
    </r>
  </si>
  <si>
    <r>
      <t xml:space="preserve">SUMA CONTRACTATA
(SC) FINALA
</t>
    </r>
    <r>
      <rPr>
        <b/>
        <sz val="16"/>
        <rFont val="Arial"/>
        <family val="2"/>
      </rPr>
      <t xml:space="preserve">
 </t>
    </r>
    <r>
      <rPr>
        <b/>
        <sz val="16"/>
        <color indexed="10"/>
        <rFont val="Arial"/>
        <family val="2"/>
      </rPr>
      <t>an 2015</t>
    </r>
  </si>
  <si>
    <r>
      <t xml:space="preserve">SUMA CONTRACTATA
(SC)1
</t>
    </r>
    <r>
      <rPr>
        <b/>
        <sz val="16"/>
        <rFont val="Arial"/>
        <family val="2"/>
      </rPr>
      <t xml:space="preserve">calculata in functie de clasificarea spitalului in functie de competente
</t>
    </r>
  </si>
  <si>
    <r>
      <t>Nota 2</t>
    </r>
    <r>
      <rPr>
        <b/>
        <sz val="12"/>
        <color indexed="12"/>
        <rFont val="Arial"/>
        <family val="2"/>
      </rPr>
      <t xml:space="preserve">:**Pentru sectiile si compartimentele prevazute la art.5 lit.b pct.2 Anexa 23 Norme 2015 </t>
    </r>
    <r>
      <rPr>
        <b/>
        <i/>
        <sz val="14"/>
        <color indexed="10"/>
        <rFont val="Arial"/>
        <family val="2"/>
      </rPr>
      <t>(bolnavii care necesita asistenta medicala de lunga durata-ani, sectiile/compartimentele de neonatologie-prematuri din maternitatile de gradul II si III, psihiatrie cronici si pneumoftiziologie adulti si copii)</t>
    </r>
    <r>
      <rPr>
        <b/>
        <sz val="12"/>
        <color indexed="12"/>
        <rFont val="Arial"/>
        <family val="2"/>
      </rPr>
      <t xml:space="preserve">, se va completa </t>
    </r>
    <r>
      <rPr>
        <b/>
        <u val="single"/>
        <sz val="14"/>
        <color indexed="12"/>
        <rFont val="Arial"/>
        <family val="2"/>
      </rPr>
      <t>durata de spitalizare efectiv realizata an 2014</t>
    </r>
    <r>
      <rPr>
        <b/>
        <sz val="12"/>
        <color indexed="12"/>
        <rFont val="Arial"/>
        <family val="2"/>
      </rPr>
      <t xml:space="preserve">, </t>
    </r>
    <r>
      <rPr>
        <b/>
        <sz val="12"/>
        <color indexed="10"/>
        <rFont val="Arial"/>
        <family val="2"/>
      </rPr>
      <t>calculata statistic,</t>
    </r>
    <r>
      <rPr>
        <b/>
        <sz val="12"/>
        <color indexed="12"/>
        <rFont val="Arial"/>
        <family val="2"/>
      </rPr>
      <t xml:space="preserve"> care se va prelua si in col.8.</t>
    </r>
  </si>
  <si>
    <t>SECTIA/COMPARTIMENTUL………………...….</t>
  </si>
  <si>
    <r>
      <t xml:space="preserve"> * In coloana 1 se vor utiliza </t>
    </r>
    <r>
      <rPr>
        <b/>
        <u val="single"/>
        <sz val="14"/>
        <color indexed="10"/>
        <rFont val="Arial"/>
        <family val="2"/>
      </rPr>
      <t>denumirile exacte</t>
    </r>
    <r>
      <rPr>
        <b/>
        <u val="single"/>
        <sz val="14"/>
        <rFont val="Arial"/>
        <family val="2"/>
      </rPr>
      <t xml:space="preserve"> </t>
    </r>
    <r>
      <rPr>
        <b/>
        <sz val="12"/>
        <rFont val="Arial"/>
        <family val="2"/>
      </rPr>
      <t>prevazute in Anexa 22 Norme 2015, listele B.1, B.2, B.3.1 si B.3.2.</t>
    </r>
  </si>
  <si>
    <r>
      <t>***La lit.B----Pentru fiecare caz rezolvat cu procedura chirurgicala, se va utiliza</t>
    </r>
    <r>
      <rPr>
        <b/>
        <u val="single"/>
        <sz val="12"/>
        <rFont val="Arial"/>
        <family val="2"/>
      </rPr>
      <t xml:space="preserve"> obligatoriu in fundamentare procedura chirurgicala</t>
    </r>
    <r>
      <rPr>
        <b/>
        <sz val="12"/>
        <rFont val="Arial"/>
        <family val="2"/>
      </rPr>
      <t xml:space="preserve"> prevazuta in lista B.2, Anexa 22, Norme 2015 si care este corespunzatoare cazului rezolvat .
    Pentru valorificarea procedurilor pentru specialitati medicale si chirurgicale, se vor utiliza tarife comparabile cu cele din Anexa 7 din Norme 2015.</t>
    </r>
  </si>
  <si>
    <r>
      <t xml:space="preserve">Important!!!  </t>
    </r>
    <r>
      <rPr>
        <b/>
        <sz val="12"/>
        <color indexed="12"/>
        <rFont val="Arial"/>
        <family val="2"/>
      </rPr>
      <t xml:space="preserve">  La stabilirea tipurilor de servicii de spitalizare de zi, la intocmirea modelului de pacient si la fundamentarea tarifului, vor fi studiate cu mare atentie si luate in considerare dupa caz  notele din subsolul Listelor B1, B2, B 3.1 si B 3.2 Anexa 22 Norme.</t>
    </r>
  </si>
  <si>
    <r>
      <t>Nota 1:</t>
    </r>
    <r>
      <rPr>
        <b/>
        <sz val="12"/>
        <color indexed="12"/>
        <rFont val="Arial"/>
        <family val="2"/>
      </rPr>
      <t xml:space="preserve"> Serviciile medicale spitaliceşti acordate în regim de spitalizare de zi, se pot contracta de casele de asigurări de sănătate cu unităţile sanitare cu paturi şi cu unităţile sanitare autorizate de Ministerul Sănătăţii să efectueze aceste servicii, inclusiv în centrele de sănătate multifuncţionale cu personalitate juridică, </t>
    </r>
    <r>
      <rPr>
        <b/>
        <u val="single"/>
        <sz val="14"/>
        <color indexed="10"/>
        <rFont val="Arial"/>
        <family val="2"/>
      </rPr>
      <t>care au avizate/aprobate de Ministerul Sănătăţii</t>
    </r>
    <r>
      <rPr>
        <b/>
        <u val="single"/>
        <sz val="14"/>
        <color indexed="12"/>
        <rFont val="Arial"/>
        <family val="2"/>
      </rPr>
      <t xml:space="preserve"> </t>
    </r>
    <r>
      <rPr>
        <b/>
        <u val="single"/>
        <sz val="14"/>
        <color indexed="10"/>
        <rFont val="Arial"/>
        <family val="2"/>
      </rPr>
      <t>structuri de spitalizare de zi.</t>
    </r>
    <r>
      <rPr>
        <b/>
        <u val="single"/>
        <sz val="14"/>
        <color indexed="12"/>
        <rFont val="Arial"/>
        <family val="2"/>
      </rPr>
      <t xml:space="preserve"> </t>
    </r>
  </si>
  <si>
    <t>Numar cazuri contractate Trim I 2015</t>
  </si>
  <si>
    <t>Numar cazuri propuse pentru contractare APR-DEC 2015</t>
  </si>
  <si>
    <t>Durata de spitalizare contractata Trim I 2015</t>
  </si>
  <si>
    <t>Numar zile spitalizare Trim I 2015</t>
  </si>
  <si>
    <t>Numar cazuri</t>
  </si>
  <si>
    <t>TOTAL nr.
 cazuri an 2015</t>
  </si>
  <si>
    <t>Durata de spitalizare</t>
  </si>
  <si>
    <t>Numar zile spitalizare Trim I 2016</t>
  </si>
  <si>
    <t>Numar zile spitalizare APR-DEC 2016</t>
  </si>
  <si>
    <t>TOTAL nr. Zile spitalizare an 2015</t>
  </si>
  <si>
    <t>Nr.zile spitalizare</t>
  </si>
  <si>
    <t>Suma(lei)</t>
  </si>
  <si>
    <t>Suma contractata Trim I 2015</t>
  </si>
  <si>
    <t>Tarif pe zi spitalizare(lei)</t>
  </si>
  <si>
    <t>4=2+3</t>
  </si>
  <si>
    <t>7=2*5</t>
  </si>
  <si>
    <t>8=3*6</t>
  </si>
  <si>
    <t>9=7+8</t>
  </si>
  <si>
    <t>12=2*5*10</t>
  </si>
  <si>
    <t>13=3*6*11</t>
  </si>
  <si>
    <t>14=12+13</t>
  </si>
  <si>
    <t>*</t>
  </si>
  <si>
    <t>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şi pneumoftiziologie adulţi şi copii se ia în considerare durata de spitalizare efectiv realizată în anul 2014.</t>
  </si>
  <si>
    <r>
      <t>Durata de spitalizare contractata APR-DEC 2015</t>
    </r>
    <r>
      <rPr>
        <b/>
        <sz val="26"/>
        <color indexed="12"/>
        <rFont val="Arial"/>
        <family val="2"/>
      </rPr>
      <t>*</t>
    </r>
  </si>
  <si>
    <r>
      <t>Conf.art.5(1) litera b) pct. 2 Anexa 23 Norme 2015</t>
    </r>
    <r>
      <rPr>
        <b/>
        <sz val="11"/>
        <color indexed="12"/>
        <rFont val="Arial"/>
        <family val="2"/>
      </rPr>
      <t>- Durata de spitalizare pe secţii este valabilă pentru toate categoriile de spitale şi este prevăzută în anexa nr. 25 la ordin.</t>
    </r>
  </si>
  <si>
    <t>Suma propusa APR-DEC 2015</t>
  </si>
  <si>
    <r>
      <t xml:space="preserve">                     </t>
    </r>
    <r>
      <rPr>
        <b/>
        <sz val="12"/>
        <color indexed="12"/>
        <rFont val="Arial"/>
        <family val="2"/>
      </rPr>
      <t xml:space="preserve">CRONICI SI RECUPERARE
                           </t>
    </r>
    <r>
      <rPr>
        <b/>
        <sz val="12"/>
        <rFont val="Arial"/>
        <family val="2"/>
      </rPr>
      <t xml:space="preserve"> (Indicatori propusi)          </t>
    </r>
  </si>
  <si>
    <r>
      <t>TOTAL SUMA PROPUSA CRONICI AN 2015</t>
    </r>
    <r>
      <rPr>
        <b/>
        <sz val="26"/>
        <color indexed="12"/>
        <rFont val="Arial"/>
        <family val="2"/>
      </rPr>
      <t>**</t>
    </r>
  </si>
  <si>
    <t>**</t>
  </si>
  <si>
    <t>2.Indicatori propusi an 2015</t>
  </si>
  <si>
    <r>
      <t>1</t>
    </r>
    <r>
      <rPr>
        <u val="single"/>
        <sz val="18"/>
        <color indexed="17"/>
        <rFont val="Georgia"/>
        <family val="1"/>
      </rPr>
      <t xml:space="preserve">. ANUL 2015---Suma pentru </t>
    </r>
    <r>
      <rPr>
        <b/>
        <u val="single"/>
        <sz val="20"/>
        <color indexed="17"/>
        <rFont val="Georgia"/>
        <family val="1"/>
      </rPr>
      <t>spitalele de cronici</t>
    </r>
    <r>
      <rPr>
        <u val="single"/>
        <sz val="18"/>
        <color indexed="17"/>
        <rFont val="Georgia"/>
        <family val="1"/>
      </rPr>
      <t xml:space="preserve"> precum şi pentru secţiile şi compartimentele de cronici, (prevăzute ca structuri distincte în structura spitalului aprobată/avizată de Ministerul Sănătătii) din alte spitale</t>
    </r>
  </si>
  <si>
    <t>Suma propusa pentru anul 2015 nu poate depasi suma calculata conform tabelului de la pct.1</t>
  </si>
  <si>
    <r>
      <t>1</t>
    </r>
    <r>
      <rPr>
        <u val="single"/>
        <sz val="20"/>
        <color indexed="17"/>
        <rFont val="Georgia"/>
        <family val="1"/>
      </rPr>
      <t>. ANUL 2015---Suma aferenta serviciilor medicale paliative acordate in unitatile sanitare cu paturi, in regim de spitalizare continua</t>
    </r>
  </si>
  <si>
    <t>Numar zile spitalizare propuse APR-DEC 2015</t>
  </si>
  <si>
    <r>
      <t xml:space="preserve">Tarif pe zi spitalizare </t>
    </r>
    <r>
      <rPr>
        <b/>
        <sz val="10"/>
        <color indexed="12"/>
        <rFont val="Arial"/>
        <family val="2"/>
      </rPr>
      <t>NEGOCIAT</t>
    </r>
    <r>
      <rPr>
        <b/>
        <sz val="10"/>
        <rFont val="Arial"/>
        <family val="2"/>
      </rPr>
      <t xml:space="preserve"> APR-DEC 2015 (lei)</t>
    </r>
  </si>
  <si>
    <r>
      <t xml:space="preserve">Tarif pe zi spitalizare </t>
    </r>
    <r>
      <rPr>
        <b/>
        <sz val="10"/>
        <color indexed="12"/>
        <rFont val="Arial"/>
        <family val="2"/>
      </rPr>
      <t>contractat Trim.I</t>
    </r>
    <r>
      <rPr>
        <b/>
        <sz val="10"/>
        <rFont val="Arial"/>
        <family val="2"/>
      </rPr>
      <t xml:space="preserve"> 2015 (lei)</t>
    </r>
  </si>
  <si>
    <r>
      <t>TOTAL SUMA PROPUSA CRONICI AN 2015</t>
    </r>
    <r>
      <rPr>
        <b/>
        <sz val="26"/>
        <color indexed="10"/>
        <rFont val="Arial"/>
        <family val="2"/>
      </rPr>
      <t>**</t>
    </r>
  </si>
  <si>
    <r>
      <t xml:space="preserve">                   </t>
    </r>
    <r>
      <rPr>
        <b/>
        <sz val="12"/>
        <color indexed="12"/>
        <rFont val="Arial"/>
        <family val="2"/>
      </rPr>
      <t>Servicii medicale</t>
    </r>
    <r>
      <rPr>
        <b/>
        <sz val="12"/>
        <rFont val="Arial"/>
        <family val="2"/>
      </rPr>
      <t xml:space="preserve"> </t>
    </r>
    <r>
      <rPr>
        <b/>
        <sz val="12"/>
        <color indexed="12"/>
        <rFont val="Arial"/>
        <family val="2"/>
      </rPr>
      <t xml:space="preserve">paliative
 </t>
    </r>
    <r>
      <rPr>
        <b/>
        <sz val="12"/>
        <rFont val="Arial"/>
        <family val="2"/>
      </rPr>
      <t>in regim de spitalizare continua
(Indicatori propusi)</t>
    </r>
  </si>
  <si>
    <t>Contract TRIMESTRUL I 2015 
din care:</t>
  </si>
  <si>
    <t>Estimat APRILIE-DECEMBRIE 2015 
din care:</t>
  </si>
  <si>
    <t>Contract TRIMESTRUL I 2015
 din care:</t>
  </si>
  <si>
    <t>Estimat APRILIE-DECEMBRIE 2015
 din care: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</si>
</sst>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0"/>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8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2"/>
      <name val="Arial"/>
      <family val="2"/>
    </font>
    <font>
      <b/>
      <u val="single"/>
      <sz val="16"/>
      <name val="Georgia"/>
      <family val="1"/>
    </font>
    <font>
      <b/>
      <sz val="8"/>
      <name val="Arial"/>
      <family val="2"/>
    </font>
    <font>
      <b/>
      <sz val="16"/>
      <color indexed="12"/>
      <name val="Arial"/>
      <family val="2"/>
    </font>
    <font>
      <b/>
      <sz val="12"/>
      <color indexed="12"/>
      <name val="Arial"/>
      <family val="2"/>
    </font>
    <font>
      <b/>
      <sz val="14"/>
      <color indexed="12"/>
      <name val="Arial"/>
      <family val="2"/>
    </font>
    <font>
      <b/>
      <sz val="16"/>
      <color indexed="10"/>
      <name val="Arial"/>
      <family val="2"/>
    </font>
    <font>
      <b/>
      <sz val="12"/>
      <color indexed="10"/>
      <name val="Arial"/>
      <family val="2"/>
    </font>
    <font>
      <b/>
      <sz val="14"/>
      <name val="Arial"/>
      <family val="2"/>
    </font>
    <font>
      <b/>
      <sz val="16"/>
      <name val="Arial"/>
      <family val="2"/>
    </font>
    <font>
      <b/>
      <sz val="20"/>
      <name val="Arial"/>
      <family val="2"/>
    </font>
    <font>
      <b/>
      <u val="single"/>
      <sz val="18"/>
      <color indexed="12"/>
      <name val="Georgia"/>
      <family val="1"/>
    </font>
    <font>
      <b/>
      <u val="single"/>
      <sz val="24"/>
      <color indexed="12"/>
      <name val="Georgia"/>
      <family val="1"/>
    </font>
    <font>
      <u val="single"/>
      <sz val="24"/>
      <color indexed="12"/>
      <name val="Georgia"/>
      <family val="1"/>
    </font>
    <font>
      <b/>
      <sz val="20"/>
      <color indexed="10"/>
      <name val="Georgia"/>
      <family val="1"/>
    </font>
    <font>
      <b/>
      <u val="single"/>
      <sz val="20"/>
      <color indexed="10"/>
      <name val="Georgia"/>
      <family val="1"/>
    </font>
    <font>
      <b/>
      <u val="single"/>
      <sz val="16"/>
      <color indexed="10"/>
      <name val="Georgia"/>
      <family val="1"/>
    </font>
    <font>
      <b/>
      <u val="single"/>
      <sz val="10"/>
      <name val="Arial"/>
      <family val="2"/>
    </font>
    <font>
      <b/>
      <sz val="18"/>
      <name val="Arial"/>
      <family val="2"/>
    </font>
    <font>
      <b/>
      <sz val="12"/>
      <color indexed="8"/>
      <name val="Arial"/>
      <family val="2"/>
    </font>
    <font>
      <b/>
      <sz val="14"/>
      <color indexed="10"/>
      <name val="Arial"/>
      <family val="2"/>
    </font>
    <font>
      <b/>
      <u val="single"/>
      <sz val="12"/>
      <name val="Arial"/>
      <family val="2"/>
    </font>
    <font>
      <b/>
      <sz val="10"/>
      <color indexed="10"/>
      <name val="Arial"/>
      <family val="2"/>
    </font>
    <font>
      <b/>
      <u val="single"/>
      <sz val="12"/>
      <color indexed="12"/>
      <name val="Arial"/>
      <family val="2"/>
    </font>
    <font>
      <b/>
      <sz val="12"/>
      <color indexed="17"/>
      <name val="Arial"/>
      <family val="2"/>
    </font>
    <font>
      <u val="single"/>
      <sz val="18"/>
      <color indexed="17"/>
      <name val="Georgia"/>
      <family val="1"/>
    </font>
    <font>
      <b/>
      <u val="single"/>
      <sz val="20"/>
      <color indexed="17"/>
      <name val="Georgia"/>
      <family val="1"/>
    </font>
    <font>
      <b/>
      <sz val="10"/>
      <color indexed="12"/>
      <name val="Arial"/>
      <family val="2"/>
    </font>
    <font>
      <b/>
      <sz val="20"/>
      <color indexed="12"/>
      <name val="Arial"/>
      <family val="2"/>
    </font>
    <font>
      <b/>
      <sz val="11"/>
      <name val="Arial"/>
      <family val="2"/>
    </font>
    <font>
      <b/>
      <sz val="9"/>
      <name val="Arial"/>
      <family val="2"/>
    </font>
    <font>
      <b/>
      <u val="single"/>
      <sz val="12"/>
      <color indexed="17"/>
      <name val="Arial"/>
      <family val="2"/>
    </font>
    <font>
      <b/>
      <u val="single"/>
      <sz val="14"/>
      <name val="Arial"/>
      <family val="2"/>
    </font>
    <font>
      <b/>
      <u val="single"/>
      <sz val="22"/>
      <name val="Georgia"/>
      <family val="1"/>
    </font>
    <font>
      <b/>
      <u val="single"/>
      <sz val="22"/>
      <color indexed="12"/>
      <name val="Arial"/>
      <family val="2"/>
    </font>
    <font>
      <b/>
      <u val="single"/>
      <sz val="14"/>
      <color indexed="10"/>
      <name val="Arial"/>
      <family val="2"/>
    </font>
    <font>
      <b/>
      <u val="single"/>
      <sz val="10"/>
      <color indexed="12"/>
      <name val="Arial"/>
      <family val="2"/>
    </font>
    <font>
      <b/>
      <u val="single"/>
      <sz val="16"/>
      <color indexed="12"/>
      <name val="Georgia"/>
      <family val="1"/>
    </font>
    <font>
      <b/>
      <u val="single"/>
      <sz val="12"/>
      <name val="Georgia"/>
      <family val="1"/>
    </font>
    <font>
      <b/>
      <sz val="9"/>
      <color indexed="10"/>
      <name val="Arial"/>
      <family val="2"/>
    </font>
    <font>
      <b/>
      <u val="single"/>
      <sz val="18"/>
      <color indexed="10"/>
      <name val="Georgia"/>
      <family val="1"/>
    </font>
    <font>
      <b/>
      <u val="single"/>
      <sz val="18"/>
      <name val="Georgia"/>
      <family val="1"/>
    </font>
    <font>
      <b/>
      <u val="single"/>
      <sz val="12"/>
      <color indexed="10"/>
      <name val="Arial"/>
      <family val="2"/>
    </font>
    <font>
      <b/>
      <i/>
      <sz val="10"/>
      <name val="Arial"/>
      <family val="2"/>
    </font>
    <font>
      <b/>
      <u val="single"/>
      <sz val="16"/>
      <name val="Arial"/>
      <family val="2"/>
    </font>
    <font>
      <b/>
      <i/>
      <sz val="12"/>
      <name val="Arial"/>
      <family val="2"/>
    </font>
    <font>
      <b/>
      <u val="single"/>
      <sz val="10"/>
      <color indexed="10"/>
      <name val="Arial"/>
      <family val="2"/>
    </font>
    <font>
      <b/>
      <sz val="22"/>
      <name val="Arial"/>
      <family val="2"/>
    </font>
    <font>
      <sz val="14"/>
      <name val="Arial"/>
      <family val="2"/>
    </font>
    <font>
      <sz val="18"/>
      <name val="Arial"/>
      <family val="2"/>
    </font>
    <font>
      <sz val="8"/>
      <name val="Arial"/>
      <family val="2"/>
    </font>
    <font>
      <sz val="12"/>
      <color indexed="10"/>
      <name val="Arial"/>
      <family val="2"/>
    </font>
    <font>
      <u val="single"/>
      <sz val="20"/>
      <color indexed="17"/>
      <name val="Georgia"/>
      <family val="1"/>
    </font>
    <font>
      <b/>
      <i/>
      <sz val="14"/>
      <color indexed="10"/>
      <name val="Arial"/>
      <family val="2"/>
    </font>
    <font>
      <b/>
      <sz val="7"/>
      <name val="Arial"/>
      <family val="2"/>
    </font>
    <font>
      <b/>
      <u val="single"/>
      <sz val="14"/>
      <color indexed="12"/>
      <name val="Arial"/>
      <family val="2"/>
    </font>
    <font>
      <sz val="9"/>
      <name val="Arial"/>
      <family val="2"/>
    </font>
    <font>
      <b/>
      <sz val="26"/>
      <color indexed="12"/>
      <name val="Arial"/>
      <family val="2"/>
    </font>
    <font>
      <b/>
      <sz val="11"/>
      <color indexed="12"/>
      <name val="Arial"/>
      <family val="2"/>
    </font>
    <font>
      <b/>
      <u val="single"/>
      <sz val="11"/>
      <color indexed="12"/>
      <name val="Arial"/>
      <family val="2"/>
    </font>
    <font>
      <u val="single"/>
      <sz val="22"/>
      <color indexed="17"/>
      <name val="Georgia"/>
      <family val="1"/>
    </font>
    <font>
      <b/>
      <sz val="22"/>
      <color indexed="10"/>
      <name val="Arial"/>
      <family val="2"/>
    </font>
    <font>
      <b/>
      <sz val="26"/>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medium"/>
      <right style="medium"/>
      <top style="medium"/>
      <bottom style="medium">
        <color indexed="8"/>
      </bottom>
    </border>
    <border>
      <left style="medium"/>
      <right style="medium"/>
      <top style="medium">
        <color indexed="8"/>
      </top>
      <bottom style="medium"/>
    </border>
    <border>
      <left>
        <color indexed="63"/>
      </left>
      <right>
        <color indexed="63"/>
      </right>
      <top style="medium"/>
      <bottom style="medium"/>
    </border>
    <border>
      <left style="medium">
        <color indexed="8"/>
      </left>
      <right>
        <color indexed="63"/>
      </right>
      <top style="medium"/>
      <bottom style="medium"/>
    </border>
    <border>
      <left style="medium">
        <color indexed="8"/>
      </left>
      <right style="medium"/>
      <top style="medium"/>
      <bottom style="medium"/>
    </border>
    <border>
      <left style="medium"/>
      <right style="medium"/>
      <top style="medium"/>
      <bottom style="medium"/>
    </border>
    <border>
      <left>
        <color indexed="63"/>
      </left>
      <right style="medium">
        <color indexed="8"/>
      </right>
      <top>
        <color indexed="63"/>
      </top>
      <bottom>
        <color indexed="63"/>
      </bottom>
    </border>
    <border>
      <left style="medium">
        <color indexed="8"/>
      </left>
      <right style="medium">
        <color indexed="8"/>
      </right>
      <top style="thin">
        <color indexed="8"/>
      </top>
      <bottom style="thin"/>
    </border>
    <border>
      <left>
        <color indexed="63"/>
      </left>
      <right style="medium">
        <color indexed="8"/>
      </right>
      <top style="thin">
        <color indexed="8"/>
      </top>
      <bottom style="thin"/>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medium">
        <color indexed="8"/>
      </left>
      <right style="medium">
        <color indexed="8"/>
      </right>
      <top style="thin"/>
      <bottom style="thin"/>
    </border>
    <border>
      <left>
        <color indexed="63"/>
      </left>
      <right style="thin"/>
      <top style="thin">
        <color indexed="8"/>
      </top>
      <bottom style="thin">
        <color indexed="8"/>
      </bottom>
    </border>
    <border>
      <left style="medium">
        <color indexed="8"/>
      </left>
      <right style="medium">
        <color indexed="8"/>
      </right>
      <top>
        <color indexed="63"/>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41">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3" fontId="19" fillId="0" borderId="10" xfId="0" applyNumberFormat="1" applyFont="1" applyBorder="1" applyAlignment="1">
      <alignment horizontal="center" vertical="center"/>
    </xf>
    <xf numFmtId="3" fontId="19" fillId="0" borderId="12" xfId="0" applyNumberFormat="1" applyFont="1" applyBorder="1" applyAlignment="1">
      <alignment horizontal="center" vertical="center"/>
    </xf>
    <xf numFmtId="0" fontId="21" fillId="0" borderId="0" xfId="0" applyFont="1" applyAlignment="1">
      <alignment horizontal="center" vertical="center"/>
    </xf>
    <xf numFmtId="0" fontId="19" fillId="0" borderId="13" xfId="0" applyFont="1" applyBorder="1" applyAlignment="1">
      <alignment horizontal="center" vertical="center"/>
    </xf>
    <xf numFmtId="0" fontId="22" fillId="0" borderId="13" xfId="0" applyFont="1" applyBorder="1" applyAlignment="1">
      <alignment horizontal="left" vertical="center" wrapText="1"/>
    </xf>
    <xf numFmtId="3" fontId="23" fillId="0" borderId="13" xfId="0" applyNumberFormat="1" applyFont="1" applyBorder="1" applyAlignment="1">
      <alignment horizontal="center" vertical="center"/>
    </xf>
    <xf numFmtId="4" fontId="23" fillId="0" borderId="14" xfId="0" applyNumberFormat="1" applyFont="1" applyBorder="1" applyAlignment="1">
      <alignment horizontal="center" vertical="center"/>
    </xf>
    <xf numFmtId="0" fontId="19" fillId="0" borderId="13" xfId="0" applyFont="1" applyBorder="1" applyAlignment="1">
      <alignment horizontal="left" vertical="center"/>
    </xf>
    <xf numFmtId="3" fontId="19" fillId="0" borderId="13" xfId="0" applyNumberFormat="1" applyFont="1" applyBorder="1" applyAlignment="1">
      <alignment horizontal="center" vertical="center"/>
    </xf>
    <xf numFmtId="4" fontId="19" fillId="0" borderId="14" xfId="0" applyNumberFormat="1" applyFont="1" applyBorder="1" applyAlignment="1">
      <alignment horizontal="center" vertical="center"/>
    </xf>
    <xf numFmtId="0" fontId="19" fillId="0" borderId="13" xfId="0" applyFont="1" applyFill="1" applyBorder="1" applyAlignment="1">
      <alignment horizontal="left" vertical="center" wrapText="1"/>
    </xf>
    <xf numFmtId="0" fontId="19" fillId="0" borderId="13" xfId="0" applyFont="1" applyBorder="1" applyAlignment="1">
      <alignment horizontal="center" vertical="center" wrapText="1"/>
    </xf>
    <xf numFmtId="0" fontId="25" fillId="0" borderId="13" xfId="0" applyFont="1" applyBorder="1" applyAlignment="1">
      <alignment horizontal="left" vertical="center" wrapText="1"/>
    </xf>
    <xf numFmtId="3" fontId="26" fillId="0" borderId="13" xfId="0" applyNumberFormat="1" applyFont="1" applyBorder="1" applyAlignment="1">
      <alignment horizontal="center" vertical="center"/>
    </xf>
    <xf numFmtId="4" fontId="26" fillId="0" borderId="14" xfId="0" applyNumberFormat="1" applyFont="1" applyBorder="1" applyAlignment="1">
      <alignment horizontal="center" vertical="center"/>
    </xf>
    <xf numFmtId="0" fontId="26" fillId="0" borderId="13" xfId="0" applyFont="1" applyBorder="1" applyAlignment="1">
      <alignment horizontal="center" vertical="center" wrapText="1"/>
    </xf>
    <xf numFmtId="3" fontId="28" fillId="24" borderId="10" xfId="0" applyNumberFormat="1" applyFont="1" applyFill="1" applyBorder="1" applyAlignment="1">
      <alignment horizontal="center" vertical="center"/>
    </xf>
    <xf numFmtId="4" fontId="28" fillId="24" borderId="10" xfId="0" applyNumberFormat="1" applyFont="1" applyFill="1" applyBorder="1" applyAlignment="1">
      <alignment horizontal="center" vertical="center"/>
    </xf>
    <xf numFmtId="0" fontId="19" fillId="0" borderId="0" xfId="0" applyFont="1" applyAlignment="1">
      <alignment/>
    </xf>
    <xf numFmtId="0" fontId="18" fillId="0" borderId="0" xfId="0" applyFont="1" applyBorder="1" applyAlignment="1">
      <alignment/>
    </xf>
    <xf numFmtId="0" fontId="28" fillId="0" borderId="0" xfId="0" applyFont="1" applyAlignment="1">
      <alignment horizontal="center"/>
    </xf>
    <xf numFmtId="0" fontId="29" fillId="0" borderId="0" xfId="0" applyFont="1" applyAlignment="1">
      <alignment/>
    </xf>
    <xf numFmtId="0" fontId="30" fillId="0" borderId="0" xfId="0" applyFont="1" applyAlignment="1">
      <alignment vertical="center" wrapText="1"/>
    </xf>
    <xf numFmtId="0" fontId="18" fillId="0" borderId="0" xfId="0" applyFont="1" applyFill="1" applyAlignment="1">
      <alignment/>
    </xf>
    <xf numFmtId="0" fontId="18" fillId="0" borderId="0" xfId="0" applyFont="1" applyAlignment="1">
      <alignment horizontal="left" vertical="center" wrapText="1"/>
    </xf>
    <xf numFmtId="0" fontId="36" fillId="0" borderId="0" xfId="0" applyFont="1" applyAlignment="1">
      <alignment horizontal="center" vertical="center"/>
    </xf>
    <xf numFmtId="0" fontId="29" fillId="0" borderId="0" xfId="0" applyFont="1" applyBorder="1" applyAlignment="1">
      <alignment horizontal="center"/>
    </xf>
    <xf numFmtId="0" fontId="18" fillId="0" borderId="0" xfId="0" applyFont="1" applyBorder="1" applyAlignment="1">
      <alignment horizontal="center"/>
    </xf>
    <xf numFmtId="0" fontId="26" fillId="0" borderId="15" xfId="0" applyFont="1" applyFill="1" applyBorder="1" applyAlignment="1">
      <alignment horizontal="center" vertical="center" wrapText="1"/>
    </xf>
    <xf numFmtId="0" fontId="19" fillId="24" borderId="15"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15" xfId="0" applyFont="1" applyBorder="1" applyAlignment="1">
      <alignment horizontal="center"/>
    </xf>
    <xf numFmtId="3" fontId="18" fillId="0" borderId="15" xfId="0" applyNumberFormat="1" applyFont="1" applyBorder="1" applyAlignment="1">
      <alignment horizontal="center"/>
    </xf>
    <xf numFmtId="0" fontId="18" fillId="0" borderId="15" xfId="0" applyFont="1" applyFill="1" applyBorder="1" applyAlignment="1">
      <alignment horizontal="center"/>
    </xf>
    <xf numFmtId="3" fontId="18" fillId="24" borderId="15" xfId="0" applyNumberFormat="1" applyFont="1" applyFill="1" applyBorder="1" applyAlignment="1">
      <alignment horizontal="center"/>
    </xf>
    <xf numFmtId="0" fontId="18" fillId="24" borderId="15" xfId="0" applyFont="1" applyFill="1" applyBorder="1" applyAlignment="1">
      <alignment horizontal="center"/>
    </xf>
    <xf numFmtId="0" fontId="27" fillId="0" borderId="15" xfId="0" applyFont="1" applyFill="1" applyBorder="1" applyAlignment="1">
      <alignment horizontal="center"/>
    </xf>
    <xf numFmtId="0" fontId="27" fillId="0" borderId="15" xfId="0" applyFont="1" applyFill="1" applyBorder="1" applyAlignment="1">
      <alignment/>
    </xf>
    <xf numFmtId="3" fontId="27" fillId="0" borderId="15" xfId="0" applyNumberFormat="1" applyFont="1" applyFill="1" applyBorder="1" applyAlignment="1">
      <alignment/>
    </xf>
    <xf numFmtId="4" fontId="27" fillId="0" borderId="15" xfId="0" applyNumberFormat="1" applyFont="1" applyFill="1" applyBorder="1" applyAlignment="1">
      <alignment/>
    </xf>
    <xf numFmtId="172" fontId="27" fillId="0" borderId="15" xfId="0" applyNumberFormat="1" applyFont="1" applyFill="1" applyBorder="1" applyAlignment="1">
      <alignment horizontal="right"/>
    </xf>
    <xf numFmtId="3" fontId="27" fillId="0" borderId="15" xfId="0" applyNumberFormat="1" applyFont="1" applyFill="1" applyBorder="1" applyAlignment="1">
      <alignment horizontal="right"/>
    </xf>
    <xf numFmtId="3" fontId="27" fillId="0" borderId="15" xfId="0" applyNumberFormat="1" applyFont="1" applyFill="1" applyBorder="1" applyAlignment="1">
      <alignment horizontal="center"/>
    </xf>
    <xf numFmtId="3" fontId="27" fillId="24" borderId="15" xfId="0" applyNumberFormat="1" applyFont="1" applyFill="1" applyBorder="1" applyAlignment="1">
      <alignment horizontal="center"/>
    </xf>
    <xf numFmtId="4" fontId="27" fillId="24" borderId="15" xfId="0" applyNumberFormat="1" applyFont="1" applyFill="1" applyBorder="1" applyAlignment="1">
      <alignment horizontal="center"/>
    </xf>
    <xf numFmtId="4" fontId="27" fillId="24" borderId="15" xfId="0" applyNumberFormat="1" applyFont="1" applyFill="1" applyBorder="1" applyAlignment="1">
      <alignment/>
    </xf>
    <xf numFmtId="3" fontId="27" fillId="24" borderId="15" xfId="0" applyNumberFormat="1" applyFont="1" applyFill="1" applyBorder="1" applyAlignment="1">
      <alignment/>
    </xf>
    <xf numFmtId="0" fontId="27" fillId="0" borderId="0" xfId="0" applyFont="1" applyBorder="1" applyAlignment="1">
      <alignment/>
    </xf>
    <xf numFmtId="0" fontId="42" fillId="0" borderId="0" xfId="0" applyFont="1" applyAlignment="1">
      <alignment/>
    </xf>
    <xf numFmtId="0" fontId="43" fillId="24" borderId="0" xfId="0" applyFont="1" applyFill="1" applyAlignment="1">
      <alignment horizontal="left" wrapText="1"/>
    </xf>
    <xf numFmtId="0" fontId="18" fillId="0" borderId="0" xfId="0" applyFont="1" applyAlignment="1">
      <alignment horizontal="center"/>
    </xf>
    <xf numFmtId="0" fontId="27" fillId="0" borderId="0" xfId="0" applyFont="1" applyAlignment="1">
      <alignment/>
    </xf>
    <xf numFmtId="0" fontId="18" fillId="0" borderId="15"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18" fillId="0" borderId="0" xfId="0" applyFont="1" applyFill="1" applyAlignment="1">
      <alignment horizontal="center" vertical="center"/>
    </xf>
    <xf numFmtId="0" fontId="21" fillId="0" borderId="15" xfId="0" applyFont="1" applyFill="1" applyBorder="1" applyAlignment="1">
      <alignment horizontal="center"/>
    </xf>
    <xf numFmtId="0" fontId="21" fillId="0" borderId="15" xfId="0" applyFont="1" applyFill="1" applyBorder="1" applyAlignment="1">
      <alignment horizontal="center" vertical="center" wrapText="1"/>
    </xf>
    <xf numFmtId="3" fontId="21" fillId="0" borderId="15" xfId="0" applyNumberFormat="1" applyFont="1" applyFill="1" applyBorder="1" applyAlignment="1">
      <alignment horizontal="center"/>
    </xf>
    <xf numFmtId="0" fontId="21" fillId="0" borderId="0" xfId="0" applyFont="1" applyFill="1" applyAlignment="1">
      <alignment horizontal="center"/>
    </xf>
    <xf numFmtId="0" fontId="48" fillId="0" borderId="15" xfId="0" applyFont="1" applyFill="1" applyBorder="1" applyAlignment="1">
      <alignment horizontal="center" vertical="center"/>
    </xf>
    <xf numFmtId="0" fontId="49" fillId="0" borderId="15" xfId="0" applyFont="1" applyFill="1" applyBorder="1" applyAlignment="1">
      <alignment horizontal="center" vertical="center" wrapText="1"/>
    </xf>
    <xf numFmtId="3" fontId="48" fillId="0" borderId="15" xfId="0" applyNumberFormat="1" applyFont="1" applyFill="1" applyBorder="1" applyAlignment="1">
      <alignment horizontal="center" vertical="center" wrapText="1"/>
    </xf>
    <xf numFmtId="4" fontId="48" fillId="0" borderId="15" xfId="0" applyNumberFormat="1" applyFont="1" applyFill="1" applyBorder="1" applyAlignment="1">
      <alignment horizontal="center" vertical="center" wrapText="1"/>
    </xf>
    <xf numFmtId="0" fontId="48" fillId="0" borderId="0" xfId="0" applyFont="1" applyFill="1" applyAlignment="1">
      <alignment horizontal="center"/>
    </xf>
    <xf numFmtId="0" fontId="23" fillId="0" borderId="0" xfId="0" applyFont="1" applyAlignment="1">
      <alignment/>
    </xf>
    <xf numFmtId="0" fontId="23" fillId="0" borderId="0" xfId="0" applyFont="1" applyAlignment="1">
      <alignment/>
    </xf>
    <xf numFmtId="0" fontId="27" fillId="0" borderId="0" xfId="0" applyFont="1" applyAlignment="1">
      <alignment horizontal="center"/>
    </xf>
    <xf numFmtId="0" fontId="19" fillId="0" borderId="10" xfId="0" applyFont="1" applyBorder="1" applyAlignment="1">
      <alignment horizontal="center"/>
    </xf>
    <xf numFmtId="3" fontId="19" fillId="0" borderId="10" xfId="0" applyNumberFormat="1" applyFont="1" applyBorder="1" applyAlignment="1">
      <alignment horizontal="center"/>
    </xf>
    <xf numFmtId="3" fontId="19" fillId="0" borderId="16" xfId="0" applyNumberFormat="1" applyFont="1" applyBorder="1" applyAlignment="1">
      <alignment horizontal="center"/>
    </xf>
    <xf numFmtId="0" fontId="21" fillId="0" borderId="0" xfId="0" applyFont="1" applyAlignment="1">
      <alignment horizontal="center"/>
    </xf>
    <xf numFmtId="0" fontId="19" fillId="0" borderId="13" xfId="0" applyFont="1" applyBorder="1" applyAlignment="1">
      <alignment horizontal="center"/>
    </xf>
    <xf numFmtId="0" fontId="19" fillId="0" borderId="13" xfId="0" applyFont="1" applyBorder="1" applyAlignment="1">
      <alignment/>
    </xf>
    <xf numFmtId="3" fontId="19" fillId="0" borderId="13" xfId="0" applyNumberFormat="1" applyFont="1" applyBorder="1" applyAlignment="1">
      <alignment horizontal="right"/>
    </xf>
    <xf numFmtId="3" fontId="19" fillId="0" borderId="17" xfId="0" applyNumberFormat="1" applyFont="1" applyBorder="1" applyAlignment="1">
      <alignment horizontal="right"/>
    </xf>
    <xf numFmtId="3" fontId="19" fillId="24" borderId="10" xfId="0" applyNumberFormat="1" applyFont="1" applyFill="1" applyBorder="1" applyAlignment="1">
      <alignment horizontal="right"/>
    </xf>
    <xf numFmtId="0" fontId="19" fillId="22" borderId="13" xfId="0" applyFont="1" applyFill="1" applyBorder="1" applyAlignment="1">
      <alignment horizontal="center" vertical="center"/>
    </xf>
    <xf numFmtId="0" fontId="22" fillId="22" borderId="13" xfId="0" applyFont="1" applyFill="1" applyBorder="1" applyAlignment="1">
      <alignment horizontal="left" vertical="center" wrapText="1"/>
    </xf>
    <xf numFmtId="3" fontId="23" fillId="22" borderId="13" xfId="0" applyNumberFormat="1" applyFont="1" applyFill="1" applyBorder="1" applyAlignment="1">
      <alignment horizontal="center" vertical="center"/>
    </xf>
    <xf numFmtId="4" fontId="23" fillId="22" borderId="14" xfId="0" applyNumberFormat="1"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3" xfId="0" applyFont="1" applyBorder="1" applyAlignment="1">
      <alignment horizontal="right" vertical="center"/>
    </xf>
    <xf numFmtId="0" fontId="25" fillId="22" borderId="13" xfId="0" applyFont="1" applyFill="1" applyBorder="1" applyAlignment="1">
      <alignment horizontal="left" vertical="center" wrapText="1"/>
    </xf>
    <xf numFmtId="3" fontId="26" fillId="22" borderId="13" xfId="0" applyNumberFormat="1" applyFont="1" applyFill="1" applyBorder="1" applyAlignment="1">
      <alignment horizontal="center" vertical="center"/>
    </xf>
    <xf numFmtId="4" fontId="26" fillId="22" borderId="14" xfId="0" applyNumberFormat="1" applyFont="1" applyFill="1" applyBorder="1" applyAlignment="1">
      <alignment horizontal="center" vertical="center"/>
    </xf>
    <xf numFmtId="0" fontId="46" fillId="0" borderId="0" xfId="0" applyFont="1" applyAlignment="1">
      <alignment horizontal="left" wrapText="1"/>
    </xf>
    <xf numFmtId="0" fontId="46" fillId="0" borderId="0" xfId="0" applyFont="1" applyAlignment="1">
      <alignment wrapText="1"/>
    </xf>
    <xf numFmtId="3" fontId="0" fillId="0" borderId="0" xfId="0" applyNumberFormat="1" applyAlignment="1">
      <alignment/>
    </xf>
    <xf numFmtId="0" fontId="41" fillId="0" borderId="0" xfId="0" applyFont="1" applyAlignment="1">
      <alignment/>
    </xf>
    <xf numFmtId="0" fontId="42" fillId="0" borderId="0" xfId="0" applyFont="1" applyAlignment="1">
      <alignment/>
    </xf>
    <xf numFmtId="0" fontId="55" fillId="0" borderId="0" xfId="0" applyFont="1" applyAlignment="1">
      <alignment/>
    </xf>
    <xf numFmtId="0" fontId="55" fillId="0" borderId="0" xfId="0" applyFont="1" applyAlignment="1">
      <alignment horizontal="center"/>
    </xf>
    <xf numFmtId="3" fontId="55" fillId="0" borderId="0" xfId="0" applyNumberFormat="1" applyFont="1" applyAlignment="1">
      <alignment horizontal="center"/>
    </xf>
    <xf numFmtId="0" fontId="22" fillId="0" borderId="0" xfId="0" applyFont="1" applyAlignment="1">
      <alignment/>
    </xf>
    <xf numFmtId="0" fontId="0" fillId="0" borderId="0" xfId="0" applyBorder="1" applyAlignment="1">
      <alignment/>
    </xf>
    <xf numFmtId="3" fontId="18" fillId="0" borderId="0" xfId="0" applyNumberFormat="1" applyFont="1" applyAlignment="1">
      <alignment horizont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horizontal="center" vertical="center"/>
    </xf>
    <xf numFmtId="0" fontId="0" fillId="0" borderId="0" xfId="0" applyAlignment="1">
      <alignment horizontal="center" vertical="center"/>
    </xf>
    <xf numFmtId="0" fontId="21" fillId="0" borderId="10" xfId="0" applyFont="1" applyBorder="1" applyAlignment="1">
      <alignment horizont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3" fontId="21" fillId="0" borderId="10" xfId="0" applyNumberFormat="1" applyFont="1" applyBorder="1" applyAlignment="1">
      <alignment horizontal="center"/>
    </xf>
    <xf numFmtId="0" fontId="18" fillId="4" borderId="18" xfId="0" applyFont="1" applyFill="1" applyBorder="1" applyAlignment="1">
      <alignment wrapText="1"/>
    </xf>
    <xf numFmtId="0" fontId="18" fillId="4" borderId="19" xfId="0" applyFont="1" applyFill="1" applyBorder="1" applyAlignment="1">
      <alignment horizontal="right"/>
    </xf>
    <xf numFmtId="4" fontId="18" fillId="4" borderId="19" xfId="0" applyNumberFormat="1" applyFont="1" applyFill="1" applyBorder="1" applyAlignment="1">
      <alignment horizontal="right"/>
    </xf>
    <xf numFmtId="3" fontId="18" fillId="4" borderId="20" xfId="0" applyNumberFormat="1" applyFont="1" applyFill="1" applyBorder="1" applyAlignment="1">
      <alignment horizontal="right"/>
    </xf>
    <xf numFmtId="0" fontId="18" fillId="0" borderId="22" xfId="0" applyFont="1" applyBorder="1" applyAlignment="1">
      <alignment/>
    </xf>
    <xf numFmtId="0" fontId="0" fillId="0" borderId="23" xfId="0" applyBorder="1" applyAlignment="1">
      <alignment/>
    </xf>
    <xf numFmtId="3" fontId="0" fillId="0" borderId="17" xfId="0" applyNumberFormat="1" applyBorder="1" applyAlignment="1">
      <alignment/>
    </xf>
    <xf numFmtId="4" fontId="0" fillId="0" borderId="23" xfId="0" applyNumberFormat="1" applyBorder="1" applyAlignment="1">
      <alignment/>
    </xf>
    <xf numFmtId="3" fontId="0" fillId="0" borderId="24" xfId="0" applyNumberFormat="1" applyBorder="1" applyAlignment="1">
      <alignment/>
    </xf>
    <xf numFmtId="0" fontId="18" fillId="0" borderId="25" xfId="0" applyFont="1" applyBorder="1" applyAlignment="1">
      <alignment/>
    </xf>
    <xf numFmtId="0" fontId="0" fillId="0" borderId="15" xfId="0" applyBorder="1" applyAlignment="1">
      <alignment/>
    </xf>
    <xf numFmtId="3" fontId="0" fillId="0" borderId="26" xfId="0" applyNumberFormat="1" applyBorder="1" applyAlignment="1">
      <alignment/>
    </xf>
    <xf numFmtId="4" fontId="0" fillId="0" borderId="15" xfId="0" applyNumberFormat="1" applyBorder="1" applyAlignment="1">
      <alignment/>
    </xf>
    <xf numFmtId="3" fontId="0" fillId="0" borderId="27" xfId="0" applyNumberFormat="1" applyBorder="1" applyAlignment="1">
      <alignment/>
    </xf>
    <xf numFmtId="0" fontId="18" fillId="0" borderId="28" xfId="0" applyFont="1" applyBorder="1" applyAlignment="1">
      <alignment/>
    </xf>
    <xf numFmtId="0" fontId="0" fillId="0" borderId="29" xfId="0" applyBorder="1" applyAlignment="1">
      <alignment/>
    </xf>
    <xf numFmtId="3" fontId="0" fillId="0" borderId="30" xfId="0" applyNumberFormat="1" applyBorder="1" applyAlignment="1">
      <alignment/>
    </xf>
    <xf numFmtId="4" fontId="0" fillId="0" borderId="29" xfId="0" applyNumberFormat="1" applyBorder="1" applyAlignment="1">
      <alignment/>
    </xf>
    <xf numFmtId="3" fontId="0" fillId="0" borderId="31" xfId="0" applyNumberFormat="1" applyBorder="1" applyAlignment="1">
      <alignment/>
    </xf>
    <xf numFmtId="0" fontId="0" fillId="0" borderId="23" xfId="0" applyBorder="1" applyAlignment="1">
      <alignment wrapText="1"/>
    </xf>
    <xf numFmtId="3" fontId="0" fillId="0" borderId="0" xfId="0" applyNumberFormat="1" applyBorder="1" applyAlignment="1">
      <alignment/>
    </xf>
    <xf numFmtId="0" fontId="0" fillId="0" borderId="15" xfId="0" applyBorder="1" applyAlignment="1">
      <alignment wrapText="1"/>
    </xf>
    <xf numFmtId="4" fontId="0" fillId="0" borderId="15" xfId="0" applyNumberFormat="1" applyBorder="1" applyAlignment="1">
      <alignment horizontal="center"/>
    </xf>
    <xf numFmtId="0" fontId="0" fillId="0" borderId="29" xfId="0" applyBorder="1" applyAlignment="1">
      <alignment wrapText="1"/>
    </xf>
    <xf numFmtId="0" fontId="18" fillId="4" borderId="18" xfId="0" applyFont="1" applyFill="1" applyBorder="1" applyAlignment="1">
      <alignment/>
    </xf>
    <xf numFmtId="0" fontId="0" fillId="0" borderId="23" xfId="0" applyFill="1" applyBorder="1" applyAlignment="1">
      <alignment/>
    </xf>
    <xf numFmtId="3" fontId="0" fillId="0" borderId="23" xfId="0" applyNumberFormat="1" applyFill="1" applyBorder="1" applyAlignment="1">
      <alignment/>
    </xf>
    <xf numFmtId="4" fontId="0" fillId="0" borderId="23" xfId="0" applyNumberFormat="1" applyFill="1" applyBorder="1" applyAlignment="1">
      <alignment horizontal="right"/>
    </xf>
    <xf numFmtId="3" fontId="0" fillId="0" borderId="24" xfId="0" applyNumberFormat="1" applyFill="1" applyBorder="1" applyAlignment="1">
      <alignment/>
    </xf>
    <xf numFmtId="0" fontId="0" fillId="0" borderId="15" xfId="0" applyFill="1" applyBorder="1" applyAlignment="1">
      <alignment/>
    </xf>
    <xf numFmtId="3" fontId="0" fillId="0" borderId="15" xfId="0" applyNumberFormat="1" applyFill="1" applyBorder="1" applyAlignment="1">
      <alignment/>
    </xf>
    <xf numFmtId="4" fontId="0" fillId="0" borderId="15" xfId="0" applyNumberFormat="1" applyFill="1" applyBorder="1" applyAlignment="1">
      <alignment horizontal="right"/>
    </xf>
    <xf numFmtId="3" fontId="0" fillId="0" borderId="27" xfId="0" applyNumberFormat="1" applyFill="1" applyBorder="1" applyAlignment="1">
      <alignment/>
    </xf>
    <xf numFmtId="0" fontId="0" fillId="0" borderId="29" xfId="0" applyFill="1" applyBorder="1" applyAlignment="1">
      <alignment/>
    </xf>
    <xf numFmtId="3" fontId="0" fillId="0" borderId="29" xfId="0" applyNumberFormat="1" applyFill="1" applyBorder="1" applyAlignment="1">
      <alignment/>
    </xf>
    <xf numFmtId="4" fontId="0" fillId="0" borderId="29" xfId="0" applyNumberFormat="1" applyFill="1" applyBorder="1" applyAlignment="1">
      <alignment horizontal="right"/>
    </xf>
    <xf numFmtId="3" fontId="0" fillId="0" borderId="31" xfId="0" applyNumberFormat="1" applyFill="1" applyBorder="1" applyAlignment="1">
      <alignment/>
    </xf>
    <xf numFmtId="0" fontId="23" fillId="0" borderId="28" xfId="0" applyFont="1" applyBorder="1" applyAlignment="1">
      <alignment/>
    </xf>
    <xf numFmtId="0" fontId="23" fillId="0" borderId="29" xfId="0" applyFont="1" applyFill="1" applyBorder="1" applyAlignment="1">
      <alignment/>
    </xf>
    <xf numFmtId="3" fontId="23" fillId="0" borderId="29" xfId="0" applyNumberFormat="1" applyFont="1" applyFill="1" applyBorder="1" applyAlignment="1">
      <alignment/>
    </xf>
    <xf numFmtId="4" fontId="23" fillId="0" borderId="29" xfId="0" applyNumberFormat="1" applyFont="1" applyFill="1" applyBorder="1" applyAlignment="1">
      <alignment horizontal="right"/>
    </xf>
    <xf numFmtId="0" fontId="28" fillId="5" borderId="18" xfId="0" applyFont="1" applyFill="1" applyBorder="1" applyAlignment="1">
      <alignment horizontal="center"/>
    </xf>
    <xf numFmtId="0" fontId="28" fillId="5" borderId="19" xfId="0" applyFont="1" applyFill="1" applyBorder="1" applyAlignment="1">
      <alignment horizontal="right"/>
    </xf>
    <xf numFmtId="3" fontId="28" fillId="5" borderId="19" xfId="0" applyNumberFormat="1" applyFont="1" applyFill="1" applyBorder="1" applyAlignment="1">
      <alignment horizontal="right"/>
    </xf>
    <xf numFmtId="4" fontId="28" fillId="5" borderId="19" xfId="0" applyNumberFormat="1" applyFont="1" applyFill="1" applyBorder="1" applyAlignment="1">
      <alignment horizontal="right"/>
    </xf>
    <xf numFmtId="3" fontId="28" fillId="5" borderId="20" xfId="0" applyNumberFormat="1" applyFont="1" applyFill="1" applyBorder="1" applyAlignment="1">
      <alignment/>
    </xf>
    <xf numFmtId="0" fontId="41" fillId="0" borderId="0" xfId="0" applyFont="1" applyAlignment="1">
      <alignment horizontal="left"/>
    </xf>
    <xf numFmtId="0" fontId="46" fillId="0" borderId="0" xfId="0" applyFont="1" applyAlignment="1">
      <alignment/>
    </xf>
    <xf numFmtId="3" fontId="46" fillId="0" borderId="0" xfId="0" applyNumberFormat="1" applyFont="1" applyAlignment="1">
      <alignment/>
    </xf>
    <xf numFmtId="0" fontId="21" fillId="24" borderId="0" xfId="0" applyFont="1" applyFill="1" applyAlignment="1">
      <alignment horizontal="center"/>
    </xf>
    <xf numFmtId="0" fontId="47" fillId="0" borderId="0" xfId="0" applyFont="1" applyAlignment="1">
      <alignment horizontal="left"/>
    </xf>
    <xf numFmtId="0" fontId="57" fillId="0" borderId="0" xfId="0" applyFont="1" applyAlignment="1">
      <alignment horizontal="center" vertical="center" wrapText="1"/>
    </xf>
    <xf numFmtId="0" fontId="18" fillId="0" borderId="10" xfId="0" applyFont="1" applyBorder="1" applyAlignment="1">
      <alignment horizontal="center" vertical="center" wrapText="1"/>
    </xf>
    <xf numFmtId="0" fontId="21" fillId="0" borderId="10" xfId="0" applyFont="1" applyBorder="1" applyAlignment="1">
      <alignment horizontal="center" vertical="center"/>
    </xf>
    <xf numFmtId="3" fontId="21" fillId="0" borderId="10" xfId="0" applyNumberFormat="1" applyFont="1" applyBorder="1" applyAlignment="1">
      <alignment horizontal="center" vertical="center"/>
    </xf>
    <xf numFmtId="3" fontId="21" fillId="4" borderId="10" xfId="0" applyNumberFormat="1" applyFont="1" applyFill="1" applyBorder="1" applyAlignment="1">
      <alignment horizontal="center" vertical="center"/>
    </xf>
    <xf numFmtId="49" fontId="18" fillId="0" borderId="32" xfId="0" applyNumberFormat="1" applyFont="1" applyBorder="1" applyAlignment="1">
      <alignment/>
    </xf>
    <xf numFmtId="49" fontId="18" fillId="0" borderId="32" xfId="0" applyNumberFormat="1" applyFont="1" applyBorder="1" applyAlignment="1">
      <alignment horizontal="left"/>
    </xf>
    <xf numFmtId="3" fontId="18" fillId="0" borderId="32" xfId="0" applyNumberFormat="1" applyFont="1" applyBorder="1" applyAlignment="1">
      <alignment horizontal="center"/>
    </xf>
    <xf numFmtId="3" fontId="18" fillId="4" borderId="32" xfId="0" applyNumberFormat="1" applyFont="1" applyFill="1" applyBorder="1" applyAlignment="1">
      <alignment horizontal="center"/>
    </xf>
    <xf numFmtId="4" fontId="19" fillId="0" borderId="13" xfId="0" applyNumberFormat="1" applyFont="1" applyBorder="1" applyAlignment="1">
      <alignment/>
    </xf>
    <xf numFmtId="49" fontId="18" fillId="7" borderId="32" xfId="0" applyNumberFormat="1" applyFont="1" applyFill="1" applyBorder="1" applyAlignment="1">
      <alignment horizontal="center" vertical="center"/>
    </xf>
    <xf numFmtId="3" fontId="18" fillId="7" borderId="32" xfId="0" applyNumberFormat="1" applyFont="1" applyFill="1" applyBorder="1" applyAlignment="1">
      <alignment horizontal="center" vertical="center"/>
    </xf>
    <xf numFmtId="4" fontId="19" fillId="7" borderId="13" xfId="0" applyNumberFormat="1" applyFont="1" applyFill="1" applyBorder="1" applyAlignment="1">
      <alignment horizontal="right" vertical="center"/>
    </xf>
    <xf numFmtId="0" fontId="19" fillId="24" borderId="0" xfId="0" applyFont="1" applyFill="1" applyBorder="1" applyAlignment="1">
      <alignment horizontal="center"/>
    </xf>
    <xf numFmtId="3" fontId="19" fillId="24" borderId="0" xfId="0" applyNumberFormat="1" applyFont="1" applyFill="1" applyBorder="1" applyAlignment="1">
      <alignment horizontal="right"/>
    </xf>
    <xf numFmtId="4" fontId="19" fillId="24" borderId="0" xfId="0" applyNumberFormat="1" applyFont="1" applyFill="1" applyBorder="1" applyAlignment="1">
      <alignment horizontal="right"/>
    </xf>
    <xf numFmtId="49" fontId="18" fillId="0" borderId="33" xfId="0" applyNumberFormat="1" applyFont="1" applyBorder="1" applyAlignment="1">
      <alignment/>
    </xf>
    <xf numFmtId="49" fontId="18" fillId="0" borderId="17" xfId="0" applyNumberFormat="1" applyFont="1" applyBorder="1" applyAlignment="1">
      <alignment horizontal="left"/>
    </xf>
    <xf numFmtId="49" fontId="18" fillId="0" borderId="13" xfId="0" applyNumberFormat="1" applyFont="1" applyBorder="1" applyAlignment="1">
      <alignment/>
    </xf>
    <xf numFmtId="49" fontId="18" fillId="0" borderId="34" xfId="0" applyNumberFormat="1" applyFont="1" applyBorder="1" applyAlignment="1">
      <alignment horizontal="left"/>
    </xf>
    <xf numFmtId="49" fontId="18" fillId="0" borderId="35" xfId="0" applyNumberFormat="1" applyFont="1" applyBorder="1" applyAlignment="1">
      <alignment/>
    </xf>
    <xf numFmtId="49" fontId="18" fillId="0" borderId="0" xfId="0" applyNumberFormat="1" applyFont="1" applyBorder="1" applyAlignment="1">
      <alignment horizontal="left"/>
    </xf>
    <xf numFmtId="3" fontId="18" fillId="0" borderId="34" xfId="0" applyNumberFormat="1" applyFont="1" applyBorder="1" applyAlignment="1">
      <alignment horizontal="center"/>
    </xf>
    <xf numFmtId="3" fontId="18" fillId="4" borderId="34" xfId="0" applyNumberFormat="1" applyFont="1" applyFill="1" applyBorder="1" applyAlignment="1">
      <alignment horizontal="center"/>
    </xf>
    <xf numFmtId="4" fontId="19" fillId="0" borderId="35" xfId="0" applyNumberFormat="1" applyFont="1" applyBorder="1" applyAlignment="1">
      <alignment/>
    </xf>
    <xf numFmtId="49" fontId="18" fillId="0" borderId="0" xfId="0" applyNumberFormat="1" applyFont="1" applyAlignment="1">
      <alignment/>
    </xf>
    <xf numFmtId="0" fontId="60" fillId="0" borderId="0" xfId="0" applyFont="1" applyAlignment="1">
      <alignment vertical="center" wrapText="1"/>
    </xf>
    <xf numFmtId="0" fontId="18" fillId="0" borderId="0" xfId="0" applyFont="1" applyAlignment="1">
      <alignment horizontal="left"/>
    </xf>
    <xf numFmtId="0" fontId="36" fillId="0" borderId="0" xfId="0" applyFont="1" applyAlignment="1">
      <alignment horizontal="left"/>
    </xf>
    <xf numFmtId="0" fontId="48" fillId="0" borderId="36" xfId="0" applyFont="1" applyBorder="1" applyAlignment="1">
      <alignment horizontal="center" vertical="center"/>
    </xf>
    <xf numFmtId="0" fontId="48" fillId="0" borderId="10" xfId="0" applyFont="1" applyBorder="1" applyAlignment="1">
      <alignment horizontal="center" vertical="center" wrapText="1"/>
    </xf>
    <xf numFmtId="49" fontId="48" fillId="0" borderId="37" xfId="0" applyNumberFormat="1" applyFont="1" applyBorder="1" applyAlignment="1">
      <alignment horizontal="center" vertical="center" wrapText="1"/>
    </xf>
    <xf numFmtId="0" fontId="48" fillId="0" borderId="36" xfId="0" applyFont="1" applyBorder="1" applyAlignment="1">
      <alignment horizontal="center" vertical="center" wrapText="1"/>
    </xf>
    <xf numFmtId="0" fontId="48" fillId="0" borderId="0" xfId="0" applyFont="1" applyAlignment="1">
      <alignment/>
    </xf>
    <xf numFmtId="0" fontId="18" fillId="0" borderId="10" xfId="0" applyFont="1" applyBorder="1" applyAlignment="1">
      <alignment horizontal="center"/>
    </xf>
    <xf numFmtId="3" fontId="18" fillId="0" borderId="10" xfId="0" applyNumberFormat="1" applyFont="1" applyBorder="1" applyAlignment="1">
      <alignment horizontal="center"/>
    </xf>
    <xf numFmtId="3" fontId="19" fillId="0" borderId="32" xfId="0" applyNumberFormat="1" applyFont="1" applyBorder="1" applyAlignment="1">
      <alignment horizontal="center"/>
    </xf>
    <xf numFmtId="4" fontId="19" fillId="0" borderId="32" xfId="0" applyNumberFormat="1" applyFont="1" applyBorder="1" applyAlignment="1">
      <alignment horizontal="center"/>
    </xf>
    <xf numFmtId="3" fontId="19" fillId="0" borderId="34" xfId="0" applyNumberFormat="1" applyFont="1" applyBorder="1" applyAlignment="1">
      <alignment horizontal="center"/>
    </xf>
    <xf numFmtId="4" fontId="19" fillId="0" borderId="34" xfId="0" applyNumberFormat="1" applyFont="1" applyBorder="1" applyAlignment="1">
      <alignment horizontal="center"/>
    </xf>
    <xf numFmtId="49" fontId="19" fillId="4" borderId="11" xfId="0" applyNumberFormat="1" applyFont="1" applyFill="1" applyBorder="1" applyAlignment="1">
      <alignment horizontal="center"/>
    </xf>
    <xf numFmtId="3" fontId="19" fillId="4" borderId="11" xfId="0" applyNumberFormat="1" applyFont="1" applyFill="1" applyBorder="1" applyAlignment="1">
      <alignment horizontal="center"/>
    </xf>
    <xf numFmtId="4" fontId="19" fillId="4" borderId="11" xfId="0" applyNumberFormat="1" applyFont="1" applyFill="1" applyBorder="1" applyAlignment="1">
      <alignment horizontal="center"/>
    </xf>
    <xf numFmtId="4" fontId="19" fillId="4" borderId="10" xfId="0" applyNumberFormat="1" applyFont="1" applyFill="1" applyBorder="1" applyAlignment="1">
      <alignment/>
    </xf>
    <xf numFmtId="3" fontId="19" fillId="24" borderId="0" xfId="0" applyNumberFormat="1" applyFont="1" applyFill="1" applyBorder="1" applyAlignment="1">
      <alignment/>
    </xf>
    <xf numFmtId="0" fontId="19" fillId="0" borderId="0" xfId="0" applyFont="1" applyAlignment="1">
      <alignment horizontal="left"/>
    </xf>
    <xf numFmtId="0" fontId="57" fillId="0" borderId="0" xfId="0" applyFont="1" applyAlignment="1">
      <alignment vertical="center" wrapText="1"/>
    </xf>
    <xf numFmtId="49" fontId="19" fillId="0" borderId="32" xfId="0" applyNumberFormat="1" applyFont="1" applyBorder="1" applyAlignment="1">
      <alignment horizontal="center"/>
    </xf>
    <xf numFmtId="49" fontId="19" fillId="0" borderId="34" xfId="0" applyNumberFormat="1" applyFont="1" applyBorder="1" applyAlignment="1">
      <alignment horizontal="center"/>
    </xf>
    <xf numFmtId="4" fontId="19" fillId="4" borderId="10" xfId="0" applyNumberFormat="1" applyFont="1" applyFill="1" applyBorder="1" applyAlignment="1">
      <alignment horizontal="right"/>
    </xf>
    <xf numFmtId="0" fontId="18" fillId="0" borderId="11" xfId="0" applyFont="1" applyBorder="1" applyAlignment="1">
      <alignment horizontal="center" vertical="center" wrapText="1"/>
    </xf>
    <xf numFmtId="0" fontId="18" fillId="0" borderId="13" xfId="0" applyFont="1" applyBorder="1" applyAlignment="1">
      <alignment horizontal="center"/>
    </xf>
    <xf numFmtId="3" fontId="18" fillId="0" borderId="13" xfId="0" applyNumberFormat="1" applyFont="1" applyBorder="1" applyAlignment="1">
      <alignment horizontal="right"/>
    </xf>
    <xf numFmtId="10" fontId="18" fillId="0" borderId="13" xfId="0" applyNumberFormat="1" applyFont="1" applyBorder="1" applyAlignment="1">
      <alignment horizontal="right"/>
    </xf>
    <xf numFmtId="4" fontId="18" fillId="0" borderId="13" xfId="0" applyNumberFormat="1" applyFont="1" applyBorder="1" applyAlignment="1">
      <alignment horizontal="right"/>
    </xf>
    <xf numFmtId="0" fontId="18" fillId="4" borderId="13" xfId="0" applyFont="1" applyFill="1" applyBorder="1" applyAlignment="1">
      <alignment horizontal="center"/>
    </xf>
    <xf numFmtId="3" fontId="18" fillId="4" borderId="13" xfId="0" applyNumberFormat="1" applyFont="1" applyFill="1" applyBorder="1" applyAlignment="1">
      <alignment horizontal="right"/>
    </xf>
    <xf numFmtId="10" fontId="18" fillId="4" borderId="13" xfId="0" applyNumberFormat="1" applyFont="1" applyFill="1" applyBorder="1" applyAlignment="1">
      <alignment horizontal="right"/>
    </xf>
    <xf numFmtId="4" fontId="18" fillId="4" borderId="13" xfId="0" applyNumberFormat="1" applyFont="1" applyFill="1" applyBorder="1" applyAlignment="1">
      <alignment horizontal="right"/>
    </xf>
    <xf numFmtId="3" fontId="18" fillId="4" borderId="10" xfId="0" applyNumberFormat="1" applyFont="1" applyFill="1" applyBorder="1" applyAlignment="1">
      <alignment horizontal="right"/>
    </xf>
    <xf numFmtId="10" fontId="18" fillId="4" borderId="10" xfId="0" applyNumberFormat="1" applyFont="1" applyFill="1" applyBorder="1" applyAlignment="1">
      <alignment horizontal="right"/>
    </xf>
    <xf numFmtId="4" fontId="18" fillId="4" borderId="10" xfId="0" applyNumberFormat="1" applyFont="1" applyFill="1" applyBorder="1" applyAlignment="1">
      <alignment horizontal="right"/>
    </xf>
    <xf numFmtId="0" fontId="18" fillId="0" borderId="0" xfId="0" applyFont="1" applyAlignment="1">
      <alignment/>
    </xf>
    <xf numFmtId="0" fontId="0" fillId="0" borderId="0" xfId="0" applyFont="1" applyFill="1" applyAlignment="1">
      <alignment/>
    </xf>
    <xf numFmtId="0" fontId="18" fillId="0" borderId="0" xfId="0" applyFont="1" applyFill="1" applyBorder="1" applyAlignment="1" applyProtection="1">
      <alignment wrapText="1"/>
      <protection locked="0"/>
    </xf>
    <xf numFmtId="0" fontId="18" fillId="0" borderId="0" xfId="0" applyFont="1" applyFill="1" applyBorder="1" applyAlignment="1" applyProtection="1">
      <alignment horizontal="left" wrapText="1"/>
      <protection locked="0"/>
    </xf>
    <xf numFmtId="0" fontId="62" fillId="0" borderId="0" xfId="0" applyFont="1" applyFill="1" applyAlignment="1" applyProtection="1">
      <alignment horizontal="center"/>
      <protection locked="0"/>
    </xf>
    <xf numFmtId="0" fontId="18" fillId="0" borderId="0" xfId="0" applyFont="1" applyFill="1" applyAlignment="1" applyProtection="1">
      <alignment/>
      <protection locked="0"/>
    </xf>
    <xf numFmtId="0" fontId="0" fillId="0" borderId="0" xfId="0" applyFont="1" applyFill="1" applyAlignment="1" applyProtection="1">
      <alignment/>
      <protection locked="0"/>
    </xf>
    <xf numFmtId="3" fontId="0" fillId="0" borderId="0" xfId="0" applyNumberFormat="1" applyFont="1" applyFill="1" applyAlignment="1" applyProtection="1">
      <alignment/>
      <protection locked="0"/>
    </xf>
    <xf numFmtId="3" fontId="62" fillId="0" borderId="0" xfId="0" applyNumberFormat="1" applyFont="1" applyFill="1" applyAlignment="1" applyProtection="1">
      <alignment horizontal="center"/>
      <protection locked="0"/>
    </xf>
    <xf numFmtId="3" fontId="18" fillId="0" borderId="38" xfId="0" applyNumberFormat="1" applyFont="1" applyFill="1" applyBorder="1" applyAlignment="1">
      <alignment horizontal="center" vertical="center" wrapText="1"/>
    </xf>
    <xf numFmtId="3" fontId="18" fillId="0" borderId="38" xfId="0" applyNumberFormat="1" applyFont="1" applyFill="1" applyBorder="1" applyAlignment="1">
      <alignment/>
    </xf>
    <xf numFmtId="3" fontId="0" fillId="0" borderId="38" xfId="0" applyNumberFormat="1" applyFont="1" applyFill="1" applyBorder="1" applyAlignment="1">
      <alignment/>
    </xf>
    <xf numFmtId="3" fontId="18" fillId="0" borderId="38" xfId="0" applyNumberFormat="1" applyFont="1" applyFill="1" applyBorder="1" applyAlignment="1">
      <alignment horizontal="right"/>
    </xf>
    <xf numFmtId="4" fontId="18" fillId="0" borderId="38" xfId="0" applyNumberFormat="1" applyFont="1" applyFill="1" applyBorder="1" applyAlignment="1">
      <alignment/>
    </xf>
    <xf numFmtId="3" fontId="0" fillId="0" borderId="38" xfId="0" applyNumberFormat="1" applyFont="1" applyFill="1" applyBorder="1" applyAlignment="1">
      <alignment horizontal="right"/>
    </xf>
    <xf numFmtId="4" fontId="0" fillId="0" borderId="38" xfId="0" applyNumberFormat="1" applyFont="1" applyFill="1" applyBorder="1" applyAlignment="1">
      <alignment/>
    </xf>
    <xf numFmtId="3" fontId="0" fillId="0" borderId="38" xfId="0" applyNumberFormat="1" applyFont="1" applyFill="1" applyBorder="1" applyAlignment="1">
      <alignment horizontal="justify" vertical="center" wrapText="1"/>
    </xf>
    <xf numFmtId="0" fontId="0" fillId="0" borderId="38" xfId="0" applyFont="1" applyFill="1" applyBorder="1" applyAlignment="1">
      <alignment/>
    </xf>
    <xf numFmtId="3" fontId="0" fillId="0" borderId="38" xfId="0" applyNumberFormat="1" applyFont="1" applyFill="1" applyBorder="1" applyAlignment="1">
      <alignment horizontal="left" wrapText="1"/>
    </xf>
    <xf numFmtId="3" fontId="18" fillId="0" borderId="38" xfId="0" applyNumberFormat="1" applyFont="1" applyFill="1" applyBorder="1" applyAlignment="1">
      <alignment horizontal="left" wrapText="1"/>
    </xf>
    <xf numFmtId="3" fontId="18" fillId="0" borderId="38" xfId="0" applyNumberFormat="1" applyFont="1" applyFill="1" applyBorder="1" applyAlignment="1">
      <alignment horizontal="right" vertical="center"/>
    </xf>
    <xf numFmtId="3" fontId="0" fillId="0" borderId="38" xfId="0" applyNumberFormat="1" applyFont="1" applyFill="1" applyBorder="1" applyAlignment="1">
      <alignment horizontal="right" vertical="center"/>
    </xf>
    <xf numFmtId="3" fontId="18" fillId="0" borderId="38" xfId="0" applyNumberFormat="1" applyFont="1" applyFill="1" applyBorder="1" applyAlignment="1">
      <alignment horizontal="justify" vertical="center" wrapText="1"/>
    </xf>
    <xf numFmtId="3" fontId="18" fillId="0" borderId="38" xfId="0" applyNumberFormat="1" applyFont="1" applyFill="1" applyBorder="1" applyAlignment="1">
      <alignment horizontal="left" vertical="center" wrapText="1"/>
    </xf>
    <xf numFmtId="49" fontId="0" fillId="0" borderId="38" xfId="0" applyNumberFormat="1" applyFont="1" applyFill="1" applyBorder="1" applyAlignment="1">
      <alignment horizontal="right"/>
    </xf>
    <xf numFmtId="3" fontId="18" fillId="0" borderId="38" xfId="0" applyNumberFormat="1" applyFont="1" applyFill="1" applyBorder="1" applyAlignment="1">
      <alignment wrapText="1"/>
    </xf>
    <xf numFmtId="49" fontId="18" fillId="0" borderId="38" xfId="0" applyNumberFormat="1" applyFont="1" applyFill="1" applyBorder="1" applyAlignment="1">
      <alignment horizontal="right"/>
    </xf>
    <xf numFmtId="49" fontId="0" fillId="0" borderId="38" xfId="0" applyNumberFormat="1" applyFont="1" applyFill="1" applyBorder="1" applyAlignment="1">
      <alignment horizontal="center"/>
    </xf>
    <xf numFmtId="3" fontId="0" fillId="0" borderId="38" xfId="0" applyNumberFormat="1" applyFont="1" applyFill="1" applyBorder="1" applyAlignment="1">
      <alignment wrapText="1"/>
    </xf>
    <xf numFmtId="3" fontId="0" fillId="0" borderId="0" xfId="0" applyNumberFormat="1" applyFont="1" applyFill="1" applyBorder="1" applyAlignment="1">
      <alignment/>
    </xf>
    <xf numFmtId="3" fontId="64" fillId="0" borderId="0" xfId="0" applyNumberFormat="1" applyFont="1" applyFill="1" applyBorder="1" applyAlignment="1">
      <alignment vertical="center"/>
    </xf>
    <xf numFmtId="4" fontId="0" fillId="0" borderId="0" xfId="0" applyNumberFormat="1" applyFont="1" applyFill="1" applyBorder="1" applyAlignment="1">
      <alignment/>
    </xf>
    <xf numFmtId="0" fontId="0" fillId="0" borderId="0" xfId="0" applyFont="1" applyAlignment="1">
      <alignment/>
    </xf>
    <xf numFmtId="3" fontId="18" fillId="0" borderId="0" xfId="0" applyNumberFormat="1" applyFont="1" applyFill="1" applyBorder="1" applyAlignment="1">
      <alignment/>
    </xf>
    <xf numFmtId="0" fontId="0" fillId="0" borderId="0" xfId="0" applyFont="1" applyFill="1" applyBorder="1" applyAlignment="1">
      <alignment/>
    </xf>
    <xf numFmtId="0" fontId="42" fillId="25" borderId="0" xfId="0" applyFont="1" applyFill="1" applyAlignment="1">
      <alignment/>
    </xf>
    <xf numFmtId="0" fontId="18" fillId="25" borderId="0" xfId="0" applyFont="1" applyFill="1" applyAlignment="1">
      <alignment/>
    </xf>
    <xf numFmtId="0" fontId="23" fillId="0" borderId="0" xfId="0" applyFont="1" applyAlignment="1">
      <alignment horizontal="left"/>
    </xf>
    <xf numFmtId="0" fontId="18" fillId="26" borderId="15" xfId="0" applyFont="1" applyFill="1" applyBorder="1" applyAlignment="1">
      <alignment horizontal="center"/>
    </xf>
    <xf numFmtId="4" fontId="27" fillId="26" borderId="15" xfId="0" applyNumberFormat="1" applyFont="1" applyFill="1" applyBorder="1" applyAlignment="1">
      <alignment/>
    </xf>
    <xf numFmtId="4" fontId="27" fillId="0" borderId="15" xfId="0" applyNumberFormat="1" applyFont="1" applyFill="1" applyBorder="1" applyAlignment="1">
      <alignment horizontal="right"/>
    </xf>
    <xf numFmtId="3" fontId="21" fillId="0" borderId="15" xfId="0" applyNumberFormat="1" applyFont="1" applyFill="1" applyBorder="1" applyAlignment="1">
      <alignment horizontal="center" wrapText="1"/>
    </xf>
    <xf numFmtId="0" fontId="43" fillId="0" borderId="0" xfId="0" applyFont="1" applyAlignment="1">
      <alignment horizontal="left"/>
    </xf>
    <xf numFmtId="0" fontId="24" fillId="0" borderId="0" xfId="0" applyFont="1" applyAlignment="1">
      <alignment/>
    </xf>
    <xf numFmtId="0" fontId="22" fillId="0" borderId="0" xfId="0" applyFont="1" applyAlignment="1">
      <alignment/>
    </xf>
    <xf numFmtId="0" fontId="26" fillId="0" borderId="0" xfId="0" applyFont="1" applyAlignment="1">
      <alignment horizontal="left" wrapText="1"/>
    </xf>
    <xf numFmtId="0" fontId="21" fillId="0" borderId="11" xfId="0" applyFont="1" applyBorder="1" applyAlignment="1">
      <alignment horizontal="center" vertical="center" wrapText="1"/>
    </xf>
    <xf numFmtId="0" fontId="21" fillId="0" borderId="11" xfId="0" applyFont="1" applyBorder="1" applyAlignment="1">
      <alignment horizontal="center"/>
    </xf>
    <xf numFmtId="0" fontId="21" fillId="0" borderId="39" xfId="0" applyFont="1" applyBorder="1" applyAlignment="1">
      <alignment horizontal="center" vertical="center" wrapText="1"/>
    </xf>
    <xf numFmtId="0" fontId="21" fillId="0" borderId="40" xfId="0" applyFont="1" applyBorder="1" applyAlignment="1">
      <alignment horizontal="center"/>
    </xf>
    <xf numFmtId="0" fontId="26" fillId="0" borderId="0" xfId="0" applyFont="1" applyAlignment="1">
      <alignment horizontal="center" wrapText="1"/>
    </xf>
    <xf numFmtId="4" fontId="39" fillId="4" borderId="19" xfId="0" applyNumberFormat="1" applyFont="1" applyFill="1" applyBorder="1" applyAlignment="1">
      <alignment horizontal="left"/>
    </xf>
    <xf numFmtId="4" fontId="0" fillId="0" borderId="0" xfId="0" applyNumberFormat="1" applyAlignment="1">
      <alignment/>
    </xf>
    <xf numFmtId="4" fontId="42" fillId="0" borderId="0" xfId="0" applyNumberFormat="1" applyFont="1" applyAlignment="1">
      <alignment/>
    </xf>
    <xf numFmtId="4" fontId="55" fillId="0" borderId="0" xfId="0" applyNumberFormat="1" applyFont="1" applyAlignment="1">
      <alignment/>
    </xf>
    <xf numFmtId="4" fontId="41" fillId="0" borderId="0" xfId="0" applyNumberFormat="1" applyFont="1" applyAlignment="1">
      <alignment/>
    </xf>
    <xf numFmtId="4" fontId="46" fillId="0" borderId="0" xfId="0" applyNumberFormat="1" applyFont="1" applyAlignment="1">
      <alignment/>
    </xf>
    <xf numFmtId="4" fontId="28" fillId="5" borderId="20" xfId="0" applyNumberFormat="1" applyFont="1" applyFill="1" applyBorder="1" applyAlignment="1">
      <alignment/>
    </xf>
    <xf numFmtId="10" fontId="22" fillId="0" borderId="31" xfId="0" applyNumberFormat="1" applyFont="1" applyFill="1" applyBorder="1" applyAlignment="1">
      <alignment/>
    </xf>
    <xf numFmtId="4" fontId="69" fillId="0" borderId="0" xfId="0" applyNumberFormat="1" applyFont="1" applyAlignment="1">
      <alignment/>
    </xf>
    <xf numFmtId="0" fontId="69" fillId="0" borderId="0" xfId="0" applyFont="1" applyAlignment="1">
      <alignment/>
    </xf>
    <xf numFmtId="49" fontId="18" fillId="0" borderId="32" xfId="0" applyNumberFormat="1" applyFont="1" applyBorder="1" applyAlignment="1">
      <alignment horizontal="left" vertical="center"/>
    </xf>
    <xf numFmtId="49" fontId="18" fillId="0" borderId="34" xfId="0" applyNumberFormat="1" applyFont="1" applyBorder="1" applyAlignment="1">
      <alignment horizontal="left" vertical="center"/>
    </xf>
    <xf numFmtId="49" fontId="18" fillId="7" borderId="41" xfId="0" applyNumberFormat="1" applyFont="1" applyFill="1" applyBorder="1" applyAlignment="1">
      <alignment horizontal="center" vertical="center"/>
    </xf>
    <xf numFmtId="3" fontId="18" fillId="7" borderId="42" xfId="0" applyNumberFormat="1" applyFont="1" applyFill="1" applyBorder="1" applyAlignment="1">
      <alignment horizontal="center" vertical="center"/>
    </xf>
    <xf numFmtId="4" fontId="19" fillId="7" borderId="43" xfId="0" applyNumberFormat="1" applyFont="1" applyFill="1" applyBorder="1" applyAlignment="1">
      <alignment horizontal="right" vertical="center"/>
    </xf>
    <xf numFmtId="0" fontId="48" fillId="0" borderId="37" xfId="0" applyFont="1" applyBorder="1" applyAlignment="1">
      <alignment horizontal="center" vertical="center" wrapText="1"/>
    </xf>
    <xf numFmtId="49" fontId="18" fillId="4" borderId="11" xfId="0" applyNumberFormat="1" applyFont="1" applyFill="1" applyBorder="1" applyAlignment="1">
      <alignment horizontal="center"/>
    </xf>
    <xf numFmtId="3" fontId="18" fillId="7" borderId="41" xfId="0" applyNumberFormat="1" applyFont="1" applyFill="1" applyBorder="1" applyAlignment="1">
      <alignment horizontal="center" vertical="center"/>
    </xf>
    <xf numFmtId="49" fontId="18" fillId="7" borderId="44" xfId="0" applyNumberFormat="1" applyFont="1" applyFill="1" applyBorder="1" applyAlignment="1">
      <alignment horizontal="center" vertical="center"/>
    </xf>
    <xf numFmtId="0" fontId="23" fillId="0" borderId="0" xfId="0" applyFont="1" applyFill="1" applyAlignment="1">
      <alignment/>
    </xf>
    <xf numFmtId="0" fontId="19" fillId="0" borderId="35" xfId="0" applyFont="1" applyBorder="1" applyAlignment="1">
      <alignment horizontal="center" vertical="center"/>
    </xf>
    <xf numFmtId="3" fontId="19" fillId="0" borderId="35" xfId="0" applyNumberFormat="1" applyFont="1" applyBorder="1" applyAlignment="1">
      <alignment horizontal="center" vertical="center"/>
    </xf>
    <xf numFmtId="4" fontId="19" fillId="0" borderId="45" xfId="0" applyNumberFormat="1" applyFont="1" applyBorder="1" applyAlignment="1">
      <alignment horizontal="center" vertical="center"/>
    </xf>
    <xf numFmtId="0" fontId="26" fillId="0" borderId="13" xfId="0" applyFont="1" applyBorder="1" applyAlignment="1">
      <alignment horizontal="right" vertical="center" wrapText="1"/>
    </xf>
    <xf numFmtId="0" fontId="19" fillId="0" borderId="46" xfId="0" applyFont="1" applyBorder="1" applyAlignment="1">
      <alignment horizontal="center" vertical="center"/>
    </xf>
    <xf numFmtId="3" fontId="19" fillId="0" borderId="46" xfId="0" applyNumberFormat="1" applyFont="1" applyBorder="1" applyAlignment="1">
      <alignment horizontal="center" vertical="center"/>
    </xf>
    <xf numFmtId="4" fontId="19" fillId="0" borderId="47" xfId="0" applyNumberFormat="1" applyFont="1" applyBorder="1" applyAlignment="1">
      <alignment horizontal="center" vertical="center"/>
    </xf>
    <xf numFmtId="0" fontId="26" fillId="0" borderId="46" xfId="0" applyFont="1" applyBorder="1" applyAlignment="1">
      <alignment horizontal="right" vertical="center" wrapText="1"/>
    </xf>
    <xf numFmtId="0" fontId="26" fillId="0" borderId="35" xfId="0" applyFont="1" applyBorder="1" applyAlignment="1">
      <alignment horizontal="right" vertical="center" wrapText="1"/>
    </xf>
    <xf numFmtId="3" fontId="28" fillId="24" borderId="11" xfId="0" applyNumberFormat="1" applyFont="1" applyFill="1" applyBorder="1" applyAlignment="1">
      <alignment horizontal="center" vertical="center"/>
    </xf>
    <xf numFmtId="4" fontId="28" fillId="24" borderId="44" xfId="0" applyNumberFormat="1" applyFont="1" applyFill="1" applyBorder="1" applyAlignment="1">
      <alignment horizontal="center" vertical="center"/>
    </xf>
    <xf numFmtId="3" fontId="18" fillId="0" borderId="11" xfId="0" applyNumberFormat="1" applyFont="1" applyBorder="1" applyAlignment="1">
      <alignment horizontal="center" vertical="center"/>
    </xf>
    <xf numFmtId="4" fontId="70" fillId="0" borderId="44" xfId="0" applyNumberFormat="1" applyFont="1" applyBorder="1" applyAlignment="1">
      <alignment horizontal="center" vertical="center" wrapText="1"/>
    </xf>
    <xf numFmtId="0" fontId="42" fillId="24" borderId="0" xfId="0" applyFont="1" applyFill="1" applyBorder="1" applyAlignment="1">
      <alignment wrapText="1"/>
    </xf>
    <xf numFmtId="0" fontId="42" fillId="0" borderId="0" xfId="0" applyFont="1" applyFill="1" applyBorder="1" applyAlignment="1">
      <alignment wrapText="1"/>
    </xf>
    <xf numFmtId="3" fontId="73" fillId="0" borderId="15" xfId="0" applyNumberFormat="1" applyFont="1" applyFill="1" applyBorder="1" applyAlignment="1">
      <alignment horizontal="center"/>
    </xf>
    <xf numFmtId="0" fontId="26" fillId="0" borderId="0" xfId="0" applyFont="1" applyAlignment="1">
      <alignment wrapText="1"/>
    </xf>
    <xf numFmtId="3" fontId="19" fillId="0" borderId="15" xfId="0" applyNumberFormat="1" applyFont="1" applyFill="1" applyBorder="1" applyAlignment="1">
      <alignment horizontal="center" vertical="center"/>
    </xf>
    <xf numFmtId="3" fontId="19" fillId="0" borderId="15"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xf>
    <xf numFmtId="4" fontId="19"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xf>
    <xf numFmtId="4" fontId="23" fillId="0" borderId="15" xfId="0" applyNumberFormat="1" applyFont="1" applyFill="1" applyBorder="1" applyAlignment="1">
      <alignment horizontal="center" vertical="center"/>
    </xf>
    <xf numFmtId="0" fontId="41" fillId="0" borderId="15" xfId="0" applyFont="1" applyFill="1" applyBorder="1" applyAlignment="1">
      <alignment horizontal="center" vertical="center" wrapText="1"/>
    </xf>
    <xf numFmtId="3" fontId="19" fillId="0" borderId="48" xfId="0" applyNumberFormat="1" applyFont="1" applyFill="1" applyBorder="1" applyAlignment="1">
      <alignment horizontal="center" vertical="center"/>
    </xf>
    <xf numFmtId="3" fontId="48" fillId="0" borderId="48" xfId="0" applyNumberFormat="1" applyFont="1" applyFill="1" applyBorder="1" applyAlignment="1">
      <alignment horizontal="center" vertical="center" wrapText="1"/>
    </xf>
    <xf numFmtId="3" fontId="19" fillId="0" borderId="49" xfId="0" applyNumberFormat="1" applyFont="1" applyFill="1" applyBorder="1" applyAlignment="1">
      <alignment horizontal="center" vertical="center"/>
    </xf>
    <xf numFmtId="0" fontId="19" fillId="0" borderId="49" xfId="0" applyFont="1" applyBorder="1" applyAlignment="1">
      <alignment/>
    </xf>
    <xf numFmtId="3" fontId="48" fillId="0" borderId="49"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9" fillId="0" borderId="49" xfId="0" applyFont="1" applyBorder="1" applyAlignment="1">
      <alignment horizontal="center"/>
    </xf>
    <xf numFmtId="3" fontId="19" fillId="0" borderId="49" xfId="0" applyNumberFormat="1" applyFont="1" applyBorder="1" applyAlignment="1">
      <alignment horizontal="center"/>
    </xf>
    <xf numFmtId="0" fontId="19" fillId="0" borderId="50" xfId="0" applyFont="1" applyBorder="1" applyAlignment="1">
      <alignment/>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Border="1" applyAlignment="1">
      <alignment/>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9" fillId="0" borderId="50" xfId="0" applyFont="1" applyBorder="1" applyAlignment="1">
      <alignment horizontal="center"/>
    </xf>
    <xf numFmtId="4" fontId="19" fillId="0" borderId="49" xfId="0" applyNumberFormat="1" applyFont="1" applyBorder="1" applyAlignment="1">
      <alignment horizontal="center"/>
    </xf>
    <xf numFmtId="0" fontId="75" fillId="0" borderId="15"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Alignment="1">
      <alignment/>
    </xf>
    <xf numFmtId="0" fontId="76" fillId="0" borderId="0" xfId="0" applyFont="1" applyAlignment="1">
      <alignment/>
    </xf>
    <xf numFmtId="0" fontId="80" fillId="0" borderId="0" xfId="0" applyFont="1" applyAlignment="1">
      <alignment/>
    </xf>
    <xf numFmtId="0" fontId="26" fillId="0" borderId="0" xfId="0" applyFont="1" applyAlignment="1">
      <alignment/>
    </xf>
    <xf numFmtId="0" fontId="53" fillId="0" borderId="0" xfId="0" applyFont="1" applyAlignment="1">
      <alignment/>
    </xf>
    <xf numFmtId="49" fontId="18" fillId="0" borderId="34" xfId="0" applyNumberFormat="1" applyFont="1" applyBorder="1" applyAlignment="1">
      <alignment/>
    </xf>
    <xf numFmtId="49" fontId="18" fillId="0" borderId="46" xfId="0" applyNumberFormat="1" applyFont="1" applyBorder="1" applyAlignment="1">
      <alignment horizontal="left" vertical="center"/>
    </xf>
    <xf numFmtId="49" fontId="18" fillId="0" borderId="54" xfId="0" applyNumberFormat="1" applyFont="1" applyBorder="1" applyAlignment="1">
      <alignment horizontal="left" vertical="center"/>
    </xf>
    <xf numFmtId="0" fontId="19" fillId="0" borderId="15" xfId="0" applyFont="1" applyBorder="1" applyAlignment="1">
      <alignment horizontal="center" vertical="center" wrapText="1"/>
    </xf>
    <xf numFmtId="0" fontId="35" fillId="0" borderId="0" xfId="0" applyFont="1" applyBorder="1" applyAlignment="1">
      <alignment horizontal="center" vertical="center" wrapText="1"/>
    </xf>
    <xf numFmtId="0" fontId="22" fillId="24" borderId="23" xfId="0" applyFont="1" applyFill="1" applyBorder="1" applyAlignment="1">
      <alignment horizontal="center" vertical="center" wrapText="1"/>
    </xf>
    <xf numFmtId="0" fontId="3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7" fillId="24" borderId="10" xfId="0" applyFont="1" applyFill="1" applyBorder="1" applyAlignment="1">
      <alignment horizontal="center" vertical="center"/>
    </xf>
    <xf numFmtId="0" fontId="19" fillId="0" borderId="0" xfId="0" applyFont="1" applyBorder="1" applyAlignment="1">
      <alignment horizontal="center"/>
    </xf>
    <xf numFmtId="0" fontId="25" fillId="26"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5" xfId="0" applyFont="1" applyBorder="1" applyAlignment="1">
      <alignment horizontal="center" vertical="center" wrapText="1"/>
    </xf>
    <xf numFmtId="0" fontId="38" fillId="0" borderId="1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66" fillId="0" borderId="48" xfId="0" applyFont="1" applyBorder="1" applyAlignment="1">
      <alignment horizontal="center"/>
    </xf>
    <xf numFmtId="0" fontId="66" fillId="0" borderId="25" xfId="0" applyFont="1" applyBorder="1" applyAlignment="1">
      <alignment horizontal="center"/>
    </xf>
    <xf numFmtId="0" fontId="47" fillId="24" borderId="29"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0" borderId="29" xfId="0" applyFont="1" applyBorder="1" applyAlignment="1">
      <alignment horizontal="center" vertical="center" wrapText="1"/>
    </xf>
    <xf numFmtId="0" fontId="19" fillId="0" borderId="23" xfId="0" applyFont="1" applyBorder="1" applyAlignment="1">
      <alignment horizontal="center" vertical="center" wrapText="1"/>
    </xf>
    <xf numFmtId="0" fontId="68" fillId="24" borderId="15"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78" fillId="0" borderId="0" xfId="0" applyFont="1" applyAlignment="1">
      <alignment horizontal="left" wrapText="1"/>
    </xf>
    <xf numFmtId="0" fontId="77" fillId="0" borderId="0" xfId="0" applyFont="1" applyAlignment="1">
      <alignment horizontal="left" wrapText="1"/>
    </xf>
    <xf numFmtId="0" fontId="18" fillId="0" borderId="4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42" fillId="0" borderId="0" xfId="0" applyFont="1" applyBorder="1" applyAlignment="1">
      <alignment horizontal="left" wrapText="1"/>
    </xf>
    <xf numFmtId="0" fontId="50" fillId="0" borderId="0" xfId="0" applyFont="1" applyFill="1" applyBorder="1" applyAlignment="1">
      <alignment horizontal="left" wrapText="1"/>
    </xf>
    <xf numFmtId="0" fontId="18" fillId="0" borderId="15" xfId="0" applyFont="1" applyFill="1" applyBorder="1" applyAlignment="1">
      <alignment horizontal="center" vertical="center" wrapText="1"/>
    </xf>
    <xf numFmtId="0" fontId="53" fillId="0" borderId="0" xfId="0" applyFont="1" applyAlignment="1">
      <alignment horizontal="center"/>
    </xf>
    <xf numFmtId="0" fontId="79" fillId="0" borderId="0" xfId="0" applyFont="1" applyBorder="1" applyAlignment="1">
      <alignment horizontal="center" wrapText="1"/>
    </xf>
    <xf numFmtId="0" fontId="44" fillId="0" borderId="0" xfId="0" applyFont="1" applyBorder="1" applyAlignment="1">
      <alignment horizontal="center" wrapText="1"/>
    </xf>
    <xf numFmtId="0" fontId="48" fillId="0" borderId="15" xfId="0" applyFont="1" applyFill="1" applyBorder="1" applyAlignment="1">
      <alignment horizontal="center" vertical="center"/>
    </xf>
    <xf numFmtId="0" fontId="48" fillId="0" borderId="48" xfId="0" applyFont="1" applyFill="1" applyBorder="1" applyAlignment="1">
      <alignment horizontal="center" vertical="center"/>
    </xf>
    <xf numFmtId="0" fontId="53" fillId="0" borderId="0" xfId="0" applyFont="1" applyBorder="1" applyAlignment="1">
      <alignment horizontal="center"/>
    </xf>
    <xf numFmtId="0" fontId="18" fillId="0" borderId="55" xfId="0" applyFont="1" applyFill="1" applyBorder="1" applyAlignment="1">
      <alignment horizontal="center" vertical="center" wrapText="1"/>
    </xf>
    <xf numFmtId="0" fontId="71" fillId="0" borderId="0" xfId="0" applyFont="1" applyBorder="1" applyAlignment="1">
      <alignment horizontal="center" wrapText="1"/>
    </xf>
    <xf numFmtId="0" fontId="51" fillId="0" borderId="0" xfId="0" applyFont="1" applyBorder="1" applyAlignment="1">
      <alignment horizontal="center" vertical="center" wrapText="1"/>
    </xf>
    <xf numFmtId="0" fontId="19" fillId="24" borderId="10" xfId="0" applyFont="1" applyFill="1" applyBorder="1" applyAlignment="1">
      <alignment horizontal="center"/>
    </xf>
    <xf numFmtId="0" fontId="52" fillId="0" borderId="0" xfId="0" applyFont="1" applyBorder="1" applyAlignment="1">
      <alignment horizontal="center" vertical="center" wrapText="1"/>
    </xf>
    <xf numFmtId="0" fontId="28" fillId="24" borderId="10" xfId="0" applyFont="1" applyFill="1" applyBorder="1" applyAlignment="1">
      <alignment horizontal="center" vertical="center"/>
    </xf>
    <xf numFmtId="0" fontId="19" fillId="0" borderId="0" xfId="0" applyFont="1" applyBorder="1" applyAlignment="1">
      <alignment horizontal="left"/>
    </xf>
    <xf numFmtId="0" fontId="19" fillId="0" borderId="0" xfId="0" applyFont="1" applyBorder="1" applyAlignment="1">
      <alignment horizontal="left" wrapText="1"/>
    </xf>
    <xf numFmtId="0" fontId="46" fillId="0" borderId="0" xfId="0" applyFont="1" applyBorder="1" applyAlignment="1">
      <alignment horizontal="left"/>
    </xf>
    <xf numFmtId="0" fontId="26" fillId="0" borderId="0" xfId="0" applyFont="1" applyAlignment="1">
      <alignment horizontal="left" wrapText="1"/>
    </xf>
    <xf numFmtId="0" fontId="42" fillId="0" borderId="0" xfId="0" applyFont="1" applyAlignment="1">
      <alignment horizontal="left" wrapText="1"/>
    </xf>
    <xf numFmtId="0" fontId="23" fillId="0" borderId="0" xfId="0" applyFont="1" applyAlignment="1">
      <alignment horizontal="left" wrapText="1"/>
    </xf>
    <xf numFmtId="0" fontId="28" fillId="0" borderId="10" xfId="0" applyFont="1" applyBorder="1" applyAlignment="1">
      <alignment horizontal="center" vertical="top"/>
    </xf>
    <xf numFmtId="0" fontId="18" fillId="0" borderId="10" xfId="0" applyFont="1" applyBorder="1" applyAlignment="1">
      <alignment horizontal="left" vertical="top"/>
    </xf>
    <xf numFmtId="0" fontId="19" fillId="0" borderId="10" xfId="0" applyFont="1" applyBorder="1" applyAlignment="1">
      <alignment horizontal="center" vertical="top"/>
    </xf>
    <xf numFmtId="0" fontId="54" fillId="0" borderId="0" xfId="0" applyFont="1" applyBorder="1" applyAlignment="1">
      <alignment horizontal="center" wrapText="1"/>
    </xf>
    <xf numFmtId="0" fontId="19" fillId="0" borderId="10" xfId="0" applyFont="1" applyBorder="1" applyAlignment="1">
      <alignment horizontal="left" vertical="top" wrapText="1"/>
    </xf>
    <xf numFmtId="0" fontId="19" fillId="0" borderId="10" xfId="0" applyFont="1" applyBorder="1" applyAlignment="1">
      <alignment horizontal="left" vertical="top"/>
    </xf>
    <xf numFmtId="1" fontId="19" fillId="0" borderId="56" xfId="0" applyNumberFormat="1" applyFont="1" applyBorder="1" applyAlignment="1">
      <alignment horizontal="center" vertical="top"/>
    </xf>
    <xf numFmtId="1" fontId="19" fillId="0" borderId="10" xfId="0" applyNumberFormat="1" applyFont="1" applyBorder="1" applyAlignment="1">
      <alignment horizontal="center" vertical="top"/>
    </xf>
    <xf numFmtId="0" fontId="39" fillId="4" borderId="57" xfId="0" applyFont="1" applyFill="1" applyBorder="1" applyAlignment="1">
      <alignment horizontal="right"/>
    </xf>
    <xf numFmtId="0" fontId="39" fillId="4" borderId="18" xfId="0" applyFont="1" applyFill="1" applyBorder="1" applyAlignment="1">
      <alignment horizontal="right"/>
    </xf>
    <xf numFmtId="0" fontId="42" fillId="0" borderId="0" xfId="0" applyFont="1" applyFill="1" applyBorder="1" applyAlignment="1">
      <alignment horizontal="left" wrapText="1"/>
    </xf>
    <xf numFmtId="0" fontId="42" fillId="24" borderId="0" xfId="0" applyFont="1" applyFill="1" applyBorder="1" applyAlignment="1">
      <alignment horizontal="left" wrapText="1"/>
    </xf>
    <xf numFmtId="0" fontId="34" fillId="0" borderId="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49" fontId="18" fillId="0" borderId="10" xfId="0" applyNumberFormat="1" applyFont="1" applyBorder="1" applyAlignment="1">
      <alignment horizontal="center" vertical="center" wrapText="1"/>
    </xf>
    <xf numFmtId="0" fontId="18" fillId="7" borderId="58" xfId="0" applyFont="1" applyFill="1" applyBorder="1" applyAlignment="1">
      <alignment horizontal="center"/>
    </xf>
    <xf numFmtId="0" fontId="18" fillId="0" borderId="33" xfId="0" applyFont="1" applyBorder="1" applyAlignment="1">
      <alignment horizontal="center" vertical="center"/>
    </xf>
    <xf numFmtId="49" fontId="18" fillId="0" borderId="33" xfId="0" applyNumberFormat="1" applyFont="1" applyBorder="1" applyAlignment="1">
      <alignment horizontal="left" vertical="center"/>
    </xf>
    <xf numFmtId="0" fontId="18" fillId="0" borderId="58" xfId="0" applyFont="1" applyBorder="1" applyAlignment="1">
      <alignment horizontal="center" vertical="center"/>
    </xf>
    <xf numFmtId="49" fontId="18" fillId="0" borderId="58" xfId="0" applyNumberFormat="1" applyFont="1" applyBorder="1" applyAlignment="1">
      <alignment horizontal="left" vertical="center"/>
    </xf>
    <xf numFmtId="0" fontId="18" fillId="0" borderId="59" xfId="0" applyFont="1" applyBorder="1" applyAlignment="1">
      <alignment horizontal="center" vertical="center"/>
    </xf>
    <xf numFmtId="49" fontId="18" fillId="0" borderId="59" xfId="0" applyNumberFormat="1" applyFont="1" applyBorder="1" applyAlignment="1">
      <alignment horizontal="left" vertical="center"/>
    </xf>
    <xf numFmtId="0" fontId="18" fillId="7" borderId="60" xfId="0" applyFont="1" applyFill="1" applyBorder="1" applyAlignment="1">
      <alignment horizontal="center"/>
    </xf>
    <xf numFmtId="0" fontId="18" fillId="7" borderId="61" xfId="0" applyFont="1" applyFill="1" applyBorder="1" applyAlignment="1">
      <alignment horizontal="center"/>
    </xf>
    <xf numFmtId="0" fontId="59" fillId="0" borderId="0" xfId="0" applyFont="1" applyBorder="1" applyAlignment="1">
      <alignment horizontal="center" vertical="center" wrapText="1"/>
    </xf>
    <xf numFmtId="49" fontId="18" fillId="4" borderId="10" xfId="0" applyNumberFormat="1" applyFont="1" applyFill="1" applyBorder="1" applyAlignment="1">
      <alignment horizontal="center"/>
    </xf>
    <xf numFmtId="49" fontId="19" fillId="4" borderId="10" xfId="0" applyNumberFormat="1" applyFont="1" applyFill="1" applyBorder="1" applyAlignment="1">
      <alignment horizontal="center"/>
    </xf>
    <xf numFmtId="0" fontId="18" fillId="0" borderId="13" xfId="0" applyFont="1" applyBorder="1" applyAlignment="1">
      <alignment horizontal="center" vertical="center"/>
    </xf>
    <xf numFmtId="49" fontId="18" fillId="0" borderId="13" xfId="0" applyNumberFormat="1" applyFont="1" applyBorder="1" applyAlignment="1">
      <alignment horizontal="left" vertical="center"/>
    </xf>
    <xf numFmtId="0" fontId="18" fillId="0" borderId="10" xfId="0" applyFont="1" applyFill="1" applyBorder="1" applyAlignment="1">
      <alignment horizontal="center" vertical="center" wrapText="1"/>
    </xf>
    <xf numFmtId="0" fontId="18" fillId="4" borderId="10" xfId="0" applyFont="1" applyFill="1" applyBorder="1" applyAlignment="1">
      <alignment horizontal="center"/>
    </xf>
    <xf numFmtId="0" fontId="18" fillId="0" borderId="0" xfId="0" applyFont="1" applyFill="1" applyBorder="1" applyAlignment="1">
      <alignment horizontal="left" wrapText="1"/>
    </xf>
    <xf numFmtId="0" fontId="36" fillId="0" borderId="0" xfId="0" applyFont="1" applyBorder="1" applyAlignment="1">
      <alignment horizontal="center" vertical="center" wrapText="1"/>
    </xf>
    <xf numFmtId="49" fontId="41" fillId="0" borderId="0" xfId="0" applyNumberFormat="1" applyFont="1" applyFill="1" applyBorder="1" applyAlignment="1">
      <alignment horizontal="left" wrapText="1"/>
    </xf>
    <xf numFmtId="0" fontId="0" fillId="0" borderId="0" xfId="0" applyFont="1" applyFill="1" applyBorder="1" applyAlignment="1">
      <alignment horizontal="center"/>
    </xf>
    <xf numFmtId="3" fontId="63" fillId="0" borderId="0"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left"/>
      <protection locked="0"/>
    </xf>
    <xf numFmtId="3" fontId="18" fillId="0" borderId="38"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M34"/>
  <sheetViews>
    <sheetView zoomScalePageLayoutView="0" workbookViewId="0" topLeftCell="A10">
      <selection activeCell="H6" sqref="H6"/>
    </sheetView>
  </sheetViews>
  <sheetFormatPr defaultColWidth="9.140625" defaultRowHeight="12.75"/>
  <cols>
    <col min="1" max="1" width="7.140625" style="1" customWidth="1"/>
    <col min="2" max="2" width="54.28125" style="1" customWidth="1"/>
    <col min="3" max="3" width="15.140625" style="1" customWidth="1"/>
    <col min="4" max="4" width="32.140625" style="1" customWidth="1"/>
    <col min="5" max="5" width="13.00390625" style="1" customWidth="1"/>
    <col min="6" max="6" width="5.57421875" style="1" customWidth="1"/>
    <col min="7" max="16384" width="9.140625" style="1" customWidth="1"/>
  </cols>
  <sheetData>
    <row r="1" spans="1:4" ht="15.75">
      <c r="A1" s="2" t="s">
        <v>0</v>
      </c>
      <c r="D1" s="3"/>
    </row>
    <row r="2" spans="1:4" ht="15.75">
      <c r="A2" s="2"/>
      <c r="D2" s="3"/>
    </row>
    <row r="3" ht="30" customHeight="1"/>
    <row r="4" spans="1:4" ht="54.75" customHeight="1">
      <c r="A4" s="356" t="s">
        <v>304</v>
      </c>
      <c r="B4" s="356"/>
      <c r="C4" s="356"/>
      <c r="D4" s="356"/>
    </row>
    <row r="5" ht="21.75" customHeight="1"/>
    <row r="6" spans="1:5" s="8" customFormat="1" ht="114.75" customHeight="1">
      <c r="A6" s="4" t="s">
        <v>1</v>
      </c>
      <c r="B6" s="5" t="s">
        <v>2</v>
      </c>
      <c r="C6" s="6" t="s">
        <v>3</v>
      </c>
      <c r="D6" s="5" t="s">
        <v>4</v>
      </c>
      <c r="E6" s="7"/>
    </row>
    <row r="7" spans="1:5" s="11" customFormat="1" ht="18" customHeight="1">
      <c r="A7" s="4">
        <v>0</v>
      </c>
      <c r="B7" s="4">
        <v>1</v>
      </c>
      <c r="C7" s="9">
        <v>2</v>
      </c>
      <c r="D7" s="10">
        <v>3</v>
      </c>
      <c r="E7" s="7"/>
    </row>
    <row r="8" spans="1:5" s="8" customFormat="1" ht="45" customHeight="1">
      <c r="A8" s="12">
        <v>1</v>
      </c>
      <c r="B8" s="13" t="s">
        <v>5</v>
      </c>
      <c r="C8" s="14">
        <f>SUM(C9:C11)</f>
        <v>0</v>
      </c>
      <c r="D8" s="15">
        <f>D9+D10+D11</f>
        <v>0</v>
      </c>
      <c r="E8" s="7"/>
    </row>
    <row r="9" spans="1:5" s="8" customFormat="1" ht="25.5" customHeight="1">
      <c r="A9" s="12"/>
      <c r="B9" s="16" t="s">
        <v>6</v>
      </c>
      <c r="C9" s="17"/>
      <c r="D9" s="18"/>
      <c r="E9" s="7"/>
    </row>
    <row r="10" spans="1:5" s="8" customFormat="1" ht="40.5" customHeight="1">
      <c r="A10" s="12"/>
      <c r="B10" s="19" t="s">
        <v>348</v>
      </c>
      <c r="C10" s="17"/>
      <c r="D10" s="18"/>
      <c r="E10" s="7"/>
    </row>
    <row r="11" spans="1:5" s="8" customFormat="1" ht="54" customHeight="1">
      <c r="A11" s="12"/>
      <c r="B11" s="20" t="s">
        <v>359</v>
      </c>
      <c r="C11" s="17"/>
      <c r="D11" s="18"/>
      <c r="E11" s="7"/>
    </row>
    <row r="12" spans="1:5" s="8" customFormat="1" ht="43.5" customHeight="1">
      <c r="A12" s="12">
        <v>2</v>
      </c>
      <c r="B12" s="21" t="s">
        <v>311</v>
      </c>
      <c r="C12" s="22">
        <f>C13+C16</f>
        <v>0</v>
      </c>
      <c r="D12" s="23">
        <f>D13+D16</f>
        <v>0</v>
      </c>
      <c r="E12" s="7"/>
    </row>
    <row r="13" spans="1:5" s="8" customFormat="1" ht="29.25" customHeight="1">
      <c r="A13" s="12"/>
      <c r="B13" s="24" t="s">
        <v>305</v>
      </c>
      <c r="C13" s="17">
        <f>SUM(C14:C15)</f>
        <v>0</v>
      </c>
      <c r="D13" s="18">
        <f>SUM(D14:D15)</f>
        <v>0</v>
      </c>
      <c r="E13" s="7"/>
    </row>
    <row r="14" spans="1:5" s="8" customFormat="1" ht="29.25" customHeight="1">
      <c r="A14" s="12"/>
      <c r="B14" s="303" t="s">
        <v>306</v>
      </c>
      <c r="C14" s="17"/>
      <c r="D14" s="18"/>
      <c r="E14" s="7"/>
    </row>
    <row r="15" spans="1:5" s="8" customFormat="1" ht="29.25" customHeight="1">
      <c r="A15" s="12"/>
      <c r="B15" s="303" t="s">
        <v>307</v>
      </c>
      <c r="C15" s="17"/>
      <c r="D15" s="18"/>
      <c r="E15" s="7"/>
    </row>
    <row r="16" spans="1:5" s="8" customFormat="1" ht="33.75" customHeight="1">
      <c r="A16" s="12"/>
      <c r="B16" s="24" t="s">
        <v>308</v>
      </c>
      <c r="C16" s="17">
        <f>SUM(C17:C18)</f>
        <v>0</v>
      </c>
      <c r="D16" s="18">
        <f>SUM(D17:D18)</f>
        <v>0</v>
      </c>
      <c r="E16" s="7"/>
    </row>
    <row r="17" spans="1:5" s="8" customFormat="1" ht="33.75" customHeight="1">
      <c r="A17" s="304"/>
      <c r="B17" s="307" t="s">
        <v>309</v>
      </c>
      <c r="C17" s="305"/>
      <c r="D17" s="306"/>
      <c r="E17" s="7"/>
    </row>
    <row r="18" spans="1:5" s="8" customFormat="1" ht="33.75" customHeight="1">
      <c r="A18" s="300"/>
      <c r="B18" s="308" t="s">
        <v>310</v>
      </c>
      <c r="C18" s="301"/>
      <c r="D18" s="302"/>
      <c r="E18" s="7"/>
    </row>
    <row r="19" spans="1:5" s="8" customFormat="1" ht="39" customHeight="1">
      <c r="A19" s="357" t="s">
        <v>7</v>
      </c>
      <c r="B19" s="357"/>
      <c r="C19" s="309" t="s">
        <v>8</v>
      </c>
      <c r="D19" s="310">
        <f>D8+D12</f>
        <v>0</v>
      </c>
      <c r="E19" s="7"/>
    </row>
    <row r="20" spans="1:5" s="8" customFormat="1" ht="15.75">
      <c r="A20" s="7"/>
      <c r="B20" s="7"/>
      <c r="C20" s="7"/>
      <c r="D20" s="7"/>
      <c r="E20" s="7"/>
    </row>
    <row r="22" s="2" customFormat="1" ht="15.75">
      <c r="B22" s="2" t="s">
        <v>9</v>
      </c>
    </row>
    <row r="23" s="2" customFormat="1" ht="15.75"/>
    <row r="24" spans="1:13" s="2" customFormat="1" ht="15.75">
      <c r="A24" s="358" t="s">
        <v>10</v>
      </c>
      <c r="B24" s="358"/>
      <c r="D24" s="27"/>
      <c r="E24" s="27"/>
      <c r="F24" s="27"/>
      <c r="G24" s="27"/>
      <c r="H24" s="27"/>
      <c r="I24" s="27"/>
      <c r="J24" s="27"/>
      <c r="K24" s="27"/>
      <c r="L24" s="27"/>
      <c r="M24" s="27"/>
    </row>
    <row r="25" spans="1:2" s="2" customFormat="1" ht="15.75">
      <c r="A25" s="358" t="s">
        <v>11</v>
      </c>
      <c r="B25" s="358"/>
    </row>
    <row r="26" s="2" customFormat="1" ht="15.75"/>
    <row r="27" s="2" customFormat="1" ht="15.75"/>
    <row r="28" s="2" customFormat="1" ht="13.5" customHeight="1"/>
    <row r="29" spans="2:3" s="2" customFormat="1" ht="15.75">
      <c r="B29" s="2" t="s">
        <v>12</v>
      </c>
      <c r="C29" s="2" t="s">
        <v>13</v>
      </c>
    </row>
    <row r="30" s="2" customFormat="1" ht="15.75"/>
    <row r="31" s="2" customFormat="1" ht="15.75"/>
    <row r="32" s="2" customFormat="1" ht="15.75"/>
    <row r="33" s="2" customFormat="1" ht="15.75"/>
    <row r="34" spans="2:5" ht="15.75">
      <c r="B34" s="2" t="s">
        <v>14</v>
      </c>
      <c r="C34" s="2" t="s">
        <v>15</v>
      </c>
      <c r="D34" s="2"/>
      <c r="E34" s="2"/>
    </row>
  </sheetData>
  <sheetProtection selectLockedCells="1" selectUnlockedCells="1"/>
  <mergeCells count="4">
    <mergeCell ref="A4:D4"/>
    <mergeCell ref="A19:B19"/>
    <mergeCell ref="A24:B24"/>
    <mergeCell ref="A25:B25"/>
  </mergeCells>
  <printOptions horizontalCentered="1"/>
  <pageMargins left="0.3" right="0.3701388888888889" top="0.1701388888888889" bottom="0.4201388888888889" header="0.5118055555555555" footer="0.5118055555555555"/>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indexed="17"/>
  </sheetPr>
  <dimension ref="A1:J28"/>
  <sheetViews>
    <sheetView zoomScale="70" zoomScaleNormal="70" zoomScalePageLayoutView="0" workbookViewId="0" topLeftCell="A1">
      <selection activeCell="M19" sqref="M19"/>
    </sheetView>
  </sheetViews>
  <sheetFormatPr defaultColWidth="9.140625" defaultRowHeight="12.75"/>
  <cols>
    <col min="1" max="1" width="7.28125" style="1" customWidth="1"/>
    <col min="2" max="2" width="36.00390625" style="1" customWidth="1"/>
    <col min="3" max="3" width="19.28125" style="1" customWidth="1"/>
    <col min="4" max="4" width="35.00390625" style="1" customWidth="1"/>
    <col min="5" max="5" width="21.00390625" style="192" customWidth="1"/>
    <col min="6" max="7" width="22.7109375" style="1" customWidth="1"/>
    <col min="8" max="8" width="31.00390625" style="1" customWidth="1"/>
    <col min="9" max="16384" width="9.140625" style="1" customWidth="1"/>
  </cols>
  <sheetData>
    <row r="1" spans="1:8" ht="18">
      <c r="A1" s="1" t="s">
        <v>0</v>
      </c>
      <c r="E1" s="1"/>
      <c r="F1" s="60"/>
      <c r="G1" s="60"/>
      <c r="H1" s="61" t="s">
        <v>85</v>
      </c>
    </row>
    <row r="2" spans="5:7" ht="12.75">
      <c r="E2" s="1"/>
      <c r="F2" s="60"/>
      <c r="G2" s="60"/>
    </row>
    <row r="3" spans="5:7" ht="12.75">
      <c r="E3" s="1"/>
      <c r="F3" s="165"/>
      <c r="G3" s="165"/>
    </row>
    <row r="4" spans="1:10" ht="108" customHeight="1">
      <c r="A4" s="427" t="s">
        <v>282</v>
      </c>
      <c r="B4" s="427"/>
      <c r="C4" s="427"/>
      <c r="D4" s="427"/>
      <c r="E4" s="427"/>
      <c r="F4" s="427"/>
      <c r="G4" s="427"/>
      <c r="H4" s="427"/>
      <c r="I4" s="193"/>
      <c r="J4" s="193"/>
    </row>
    <row r="5" spans="1:8" ht="26.25">
      <c r="A5" s="166" t="s">
        <v>283</v>
      </c>
      <c r="B5" s="194"/>
      <c r="C5" s="194"/>
      <c r="D5" s="194"/>
      <c r="E5" s="195"/>
      <c r="F5" s="195"/>
      <c r="G5" s="195"/>
      <c r="H5" s="194"/>
    </row>
    <row r="7" spans="1:8" s="200" customFormat="1" ht="90.75" customHeight="1" thickBot="1">
      <c r="A7" s="196" t="s">
        <v>1</v>
      </c>
      <c r="B7" s="197" t="s">
        <v>86</v>
      </c>
      <c r="C7" s="295" t="s">
        <v>284</v>
      </c>
      <c r="D7" s="198" t="s">
        <v>285</v>
      </c>
      <c r="E7" s="199" t="s">
        <v>289</v>
      </c>
      <c r="F7" s="199" t="s">
        <v>290</v>
      </c>
      <c r="G7" s="168" t="s">
        <v>280</v>
      </c>
      <c r="H7" s="197" t="s">
        <v>87</v>
      </c>
    </row>
    <row r="8" spans="1:8" s="60" customFormat="1" ht="15" customHeight="1" thickBot="1">
      <c r="A8" s="201">
        <v>0</v>
      </c>
      <c r="B8" s="201">
        <v>1</v>
      </c>
      <c r="C8" s="201" t="s">
        <v>28</v>
      </c>
      <c r="D8" s="201">
        <v>2</v>
      </c>
      <c r="E8" s="201">
        <v>3</v>
      </c>
      <c r="F8" s="202">
        <v>4</v>
      </c>
      <c r="G8" s="202" t="s">
        <v>88</v>
      </c>
      <c r="H8" s="202" t="s">
        <v>89</v>
      </c>
    </row>
    <row r="9" spans="1:8" s="3" customFormat="1" ht="21" customHeight="1" thickBot="1">
      <c r="A9" s="419">
        <v>1</v>
      </c>
      <c r="B9" s="420" t="s">
        <v>76</v>
      </c>
      <c r="C9" s="290"/>
      <c r="D9" s="173" t="s">
        <v>77</v>
      </c>
      <c r="E9" s="203"/>
      <c r="F9" s="204"/>
      <c r="G9" s="204"/>
      <c r="H9" s="176">
        <f>ROUND(E9*F9,2)</f>
        <v>0</v>
      </c>
    </row>
    <row r="10" spans="1:8" s="3" customFormat="1" ht="21" customHeight="1" thickBot="1">
      <c r="A10" s="419"/>
      <c r="B10" s="420"/>
      <c r="C10" s="290"/>
      <c r="D10" s="173" t="s">
        <v>60</v>
      </c>
      <c r="E10" s="203"/>
      <c r="F10" s="204"/>
      <c r="G10" s="204"/>
      <c r="H10" s="176">
        <f aca="true" t="shared" si="0" ref="H10:H16">ROUND(E10*F10,2)</f>
        <v>0</v>
      </c>
    </row>
    <row r="11" spans="1:8" s="3" customFormat="1" ht="21" customHeight="1" thickBot="1">
      <c r="A11" s="419"/>
      <c r="B11" s="420"/>
      <c r="C11" s="290"/>
      <c r="D11" s="173" t="s">
        <v>60</v>
      </c>
      <c r="E11" s="203"/>
      <c r="F11" s="204"/>
      <c r="G11" s="204"/>
      <c r="H11" s="176">
        <f t="shared" si="0"/>
        <v>0</v>
      </c>
    </row>
    <row r="12" spans="1:8" s="3" customFormat="1" ht="21" customHeight="1">
      <c r="A12" s="419"/>
      <c r="B12" s="420"/>
      <c r="C12" s="290"/>
      <c r="D12" s="173" t="s">
        <v>60</v>
      </c>
      <c r="E12" s="203"/>
      <c r="F12" s="204"/>
      <c r="G12" s="204"/>
      <c r="H12" s="176">
        <f t="shared" si="0"/>
        <v>0</v>
      </c>
    </row>
    <row r="13" spans="1:8" s="3" customFormat="1" ht="21" customHeight="1">
      <c r="A13" s="423">
        <v>2</v>
      </c>
      <c r="B13" s="424" t="s">
        <v>76</v>
      </c>
      <c r="C13" s="350"/>
      <c r="D13" s="173" t="s">
        <v>77</v>
      </c>
      <c r="E13" s="203"/>
      <c r="F13" s="204"/>
      <c r="G13" s="204"/>
      <c r="H13" s="176">
        <f t="shared" si="0"/>
        <v>0</v>
      </c>
    </row>
    <row r="14" spans="1:8" s="3" customFormat="1" ht="21" customHeight="1">
      <c r="A14" s="423"/>
      <c r="B14" s="424"/>
      <c r="C14" s="351"/>
      <c r="D14" s="173" t="s">
        <v>60</v>
      </c>
      <c r="E14" s="203"/>
      <c r="F14" s="204"/>
      <c r="G14" s="204"/>
      <c r="H14" s="176">
        <f t="shared" si="0"/>
        <v>0</v>
      </c>
    </row>
    <row r="15" spans="1:8" s="3" customFormat="1" ht="21" customHeight="1">
      <c r="A15" s="423"/>
      <c r="B15" s="424"/>
      <c r="C15" s="351"/>
      <c r="D15" s="173" t="s">
        <v>60</v>
      </c>
      <c r="E15" s="203"/>
      <c r="F15" s="204"/>
      <c r="G15" s="204"/>
      <c r="H15" s="176">
        <f t="shared" si="0"/>
        <v>0</v>
      </c>
    </row>
    <row r="16" spans="1:8" s="3" customFormat="1" ht="21" customHeight="1" thickBot="1">
      <c r="A16" s="423"/>
      <c r="B16" s="424"/>
      <c r="C16" s="291"/>
      <c r="D16" s="186" t="s">
        <v>60</v>
      </c>
      <c r="E16" s="205"/>
      <c r="F16" s="206"/>
      <c r="G16" s="206"/>
      <c r="H16" s="191">
        <f t="shared" si="0"/>
        <v>0</v>
      </c>
    </row>
    <row r="17" spans="1:8" s="3" customFormat="1" ht="21" customHeight="1" thickBot="1">
      <c r="A17" s="428" t="s">
        <v>67</v>
      </c>
      <c r="B17" s="428"/>
      <c r="C17" s="296"/>
      <c r="D17" s="207" t="s">
        <v>8</v>
      </c>
      <c r="E17" s="208">
        <f>SUM(E9:E12)</f>
        <v>0</v>
      </c>
      <c r="F17" s="209" t="s">
        <v>8</v>
      </c>
      <c r="G17" s="209" t="s">
        <v>8</v>
      </c>
      <c r="H17" s="210">
        <f>SUM(H9:H12)</f>
        <v>0</v>
      </c>
    </row>
    <row r="18" spans="1:8" ht="21" customHeight="1">
      <c r="A18" s="180"/>
      <c r="B18" s="180"/>
      <c r="C18" s="180"/>
      <c r="D18" s="181"/>
      <c r="E18" s="211"/>
      <c r="F18" s="182"/>
      <c r="G18" s="182"/>
      <c r="H18" s="182"/>
    </row>
    <row r="19" spans="1:10" s="299" customFormat="1" ht="47.25" customHeight="1">
      <c r="A19" s="412" t="s">
        <v>286</v>
      </c>
      <c r="B19" s="412"/>
      <c r="C19" s="412"/>
      <c r="D19" s="412"/>
      <c r="E19" s="412"/>
      <c r="F19" s="412"/>
      <c r="G19" s="412"/>
      <c r="H19" s="412"/>
      <c r="I19" s="314"/>
      <c r="J19" s="314"/>
    </row>
    <row r="20" spans="1:10" s="163" customFormat="1" ht="35.25" customHeight="1">
      <c r="A20" s="413" t="s">
        <v>275</v>
      </c>
      <c r="B20" s="413"/>
      <c r="C20" s="413"/>
      <c r="D20" s="413"/>
      <c r="E20" s="413"/>
      <c r="F20" s="413"/>
      <c r="G20" s="413"/>
      <c r="H20" s="413"/>
      <c r="I20" s="313"/>
      <c r="J20" s="313"/>
    </row>
    <row r="21" spans="1:10" ht="18" customHeight="1">
      <c r="A21" s="400" t="s">
        <v>287</v>
      </c>
      <c r="B21" s="401"/>
      <c r="C21" s="401"/>
      <c r="D21" s="401"/>
      <c r="E21" s="401"/>
      <c r="F21" s="401"/>
      <c r="G21" s="401"/>
      <c r="H21" s="401"/>
      <c r="I21" s="401"/>
      <c r="J21" s="401"/>
    </row>
    <row r="22" spans="1:8" ht="59.25" customHeight="1">
      <c r="A22" s="399" t="s">
        <v>263</v>
      </c>
      <c r="B22" s="399"/>
      <c r="C22" s="399"/>
      <c r="D22" s="399"/>
      <c r="E22" s="399"/>
      <c r="F22" s="399"/>
      <c r="G22" s="399"/>
      <c r="H22" s="399"/>
    </row>
    <row r="23" s="2" customFormat="1" ht="24" customHeight="1">
      <c r="A23" s="2" t="s">
        <v>9</v>
      </c>
    </row>
    <row r="24" s="2" customFormat="1" ht="15.75"/>
    <row r="25" spans="1:7" s="2" customFormat="1" ht="13.5" customHeight="1">
      <c r="A25" s="396" t="s">
        <v>10</v>
      </c>
      <c r="B25" s="396"/>
      <c r="C25" s="396"/>
      <c r="D25" s="396"/>
      <c r="E25" s="396"/>
      <c r="F25" s="396"/>
      <c r="G25" s="212"/>
    </row>
    <row r="26" spans="2:8" s="2" customFormat="1" ht="15.75">
      <c r="B26" s="2" t="s">
        <v>11</v>
      </c>
      <c r="E26" s="2" t="s">
        <v>12</v>
      </c>
      <c r="H26" s="2" t="s">
        <v>13</v>
      </c>
    </row>
    <row r="27" s="2" customFormat="1" ht="48.75" customHeight="1"/>
    <row r="28" s="2" customFormat="1" ht="15.75">
      <c r="E28" s="2" t="s">
        <v>14</v>
      </c>
    </row>
  </sheetData>
  <sheetProtection selectLockedCells="1" selectUnlockedCells="1"/>
  <mergeCells count="11">
    <mergeCell ref="A25:F25"/>
    <mergeCell ref="A17:B17"/>
    <mergeCell ref="A21:J21"/>
    <mergeCell ref="A22:H22"/>
    <mergeCell ref="A20:H20"/>
    <mergeCell ref="A19:H19"/>
    <mergeCell ref="A4:H4"/>
    <mergeCell ref="A9:A12"/>
    <mergeCell ref="B9:B12"/>
    <mergeCell ref="A13:A16"/>
    <mergeCell ref="B13:B16"/>
  </mergeCells>
  <printOptions horizontalCentered="1"/>
  <pageMargins left="0.46" right="0.2298611111111111" top="0.25972222222222224" bottom="0.32013888888888886" header="0.5118055555555555" footer="0.5118055555555555"/>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sheetPr>
    <tabColor indexed="17"/>
  </sheetPr>
  <dimension ref="A1:K35"/>
  <sheetViews>
    <sheetView zoomScale="75" zoomScaleNormal="75" zoomScalePageLayoutView="0" workbookViewId="0" topLeftCell="A1">
      <selection activeCell="I4" sqref="I4"/>
    </sheetView>
  </sheetViews>
  <sheetFormatPr defaultColWidth="9.140625" defaultRowHeight="12.75"/>
  <cols>
    <col min="1" max="1" width="7.28125" style="1" customWidth="1"/>
    <col min="2" max="2" width="42.140625" style="1" customWidth="1"/>
    <col min="3" max="3" width="20.140625" style="1" customWidth="1"/>
    <col min="4" max="4" width="54.28125" style="1" customWidth="1"/>
    <col min="5" max="5" width="21.00390625" style="192" customWidth="1"/>
    <col min="6" max="7" width="22.7109375" style="1" customWidth="1"/>
    <col min="8" max="8" width="31.00390625" style="1" customWidth="1"/>
    <col min="9" max="16384" width="9.140625" style="1" customWidth="1"/>
  </cols>
  <sheetData>
    <row r="1" spans="1:8" ht="18">
      <c r="A1" s="1" t="s">
        <v>0</v>
      </c>
      <c r="E1" s="1"/>
      <c r="F1" s="60"/>
      <c r="G1" s="60"/>
      <c r="H1" s="61" t="s">
        <v>90</v>
      </c>
    </row>
    <row r="2" spans="5:7" ht="12.75">
      <c r="E2" s="1"/>
      <c r="F2" s="60"/>
      <c r="G2" s="60"/>
    </row>
    <row r="3" spans="5:7" ht="12.75">
      <c r="E3" s="1"/>
      <c r="F3" s="165"/>
      <c r="G3" s="165"/>
    </row>
    <row r="4" spans="1:10" ht="106.5" customHeight="1">
      <c r="A4" s="427" t="s">
        <v>291</v>
      </c>
      <c r="B4" s="427"/>
      <c r="C4" s="427"/>
      <c r="D4" s="427"/>
      <c r="E4" s="427"/>
      <c r="F4" s="427"/>
      <c r="G4" s="427"/>
      <c r="H4" s="427"/>
      <c r="I4" s="213"/>
      <c r="J4" s="213"/>
    </row>
    <row r="5" spans="1:8" ht="26.25">
      <c r="A5" s="166" t="s">
        <v>292</v>
      </c>
      <c r="B5" s="194"/>
      <c r="C5" s="194"/>
      <c r="D5" s="194"/>
      <c r="E5" s="195"/>
      <c r="F5" s="195"/>
      <c r="G5" s="195"/>
      <c r="H5" s="194"/>
    </row>
    <row r="7" spans="1:8" s="200" customFormat="1" ht="90.75" customHeight="1">
      <c r="A7" s="196" t="s">
        <v>1</v>
      </c>
      <c r="B7" s="197" t="s">
        <v>86</v>
      </c>
      <c r="C7" s="295" t="s">
        <v>284</v>
      </c>
      <c r="D7" s="198" t="s">
        <v>293</v>
      </c>
      <c r="E7" s="199" t="s">
        <v>294</v>
      </c>
      <c r="F7" s="199" t="s">
        <v>290</v>
      </c>
      <c r="G7" s="168" t="s">
        <v>280</v>
      </c>
      <c r="H7" s="197" t="s">
        <v>87</v>
      </c>
    </row>
    <row r="8" spans="1:8" s="60" customFormat="1" ht="15" customHeight="1">
      <c r="A8" s="201">
        <v>0</v>
      </c>
      <c r="B8" s="201">
        <v>1</v>
      </c>
      <c r="C8" s="201" t="s">
        <v>28</v>
      </c>
      <c r="D8" s="201">
        <v>2</v>
      </c>
      <c r="E8" s="201">
        <v>3</v>
      </c>
      <c r="F8" s="202">
        <v>4</v>
      </c>
      <c r="G8" s="202" t="s">
        <v>88</v>
      </c>
      <c r="H8" s="202" t="s">
        <v>89</v>
      </c>
    </row>
    <row r="9" spans="1:8" s="60" customFormat="1" ht="18.75" customHeight="1">
      <c r="A9" s="430">
        <v>1</v>
      </c>
      <c r="B9" s="431" t="s">
        <v>76</v>
      </c>
      <c r="C9" s="290"/>
      <c r="D9" s="173" t="s">
        <v>77</v>
      </c>
      <c r="E9" s="203"/>
      <c r="F9" s="204"/>
      <c r="G9" s="204"/>
      <c r="H9" s="176">
        <f>ROUND(E9*F9,2)</f>
        <v>0</v>
      </c>
    </row>
    <row r="10" spans="1:8" s="60" customFormat="1" ht="18.75" customHeight="1">
      <c r="A10" s="430"/>
      <c r="B10" s="431"/>
      <c r="C10" s="290"/>
      <c r="D10" s="173" t="s">
        <v>60</v>
      </c>
      <c r="E10" s="203"/>
      <c r="F10" s="204"/>
      <c r="G10" s="204"/>
      <c r="H10" s="176">
        <f aca="true" t="shared" si="0" ref="H10:H16">ROUND(E10*F10,2)</f>
        <v>0</v>
      </c>
    </row>
    <row r="11" spans="1:8" s="60" customFormat="1" ht="18.75" customHeight="1">
      <c r="A11" s="430"/>
      <c r="B11" s="431"/>
      <c r="C11" s="290"/>
      <c r="D11" s="173" t="s">
        <v>60</v>
      </c>
      <c r="E11" s="203"/>
      <c r="F11" s="204"/>
      <c r="G11" s="204"/>
      <c r="H11" s="176">
        <f t="shared" si="0"/>
        <v>0</v>
      </c>
    </row>
    <row r="12" spans="1:8" s="60" customFormat="1" ht="18.75" customHeight="1">
      <c r="A12" s="430"/>
      <c r="B12" s="431"/>
      <c r="C12" s="290"/>
      <c r="D12" s="173" t="s">
        <v>60</v>
      </c>
      <c r="E12" s="203"/>
      <c r="F12" s="204"/>
      <c r="G12" s="204"/>
      <c r="H12" s="176">
        <f t="shared" si="0"/>
        <v>0</v>
      </c>
    </row>
    <row r="13" spans="1:8" s="60" customFormat="1" ht="18.75" customHeight="1">
      <c r="A13" s="423">
        <v>2</v>
      </c>
      <c r="B13" s="424" t="s">
        <v>76</v>
      </c>
      <c r="C13" s="350"/>
      <c r="D13" s="173" t="s">
        <v>77</v>
      </c>
      <c r="E13" s="203"/>
      <c r="F13" s="204"/>
      <c r="G13" s="204"/>
      <c r="H13" s="176">
        <f t="shared" si="0"/>
        <v>0</v>
      </c>
    </row>
    <row r="14" spans="1:8" s="60" customFormat="1" ht="18.75" customHeight="1">
      <c r="A14" s="423"/>
      <c r="B14" s="424"/>
      <c r="C14" s="351"/>
      <c r="D14" s="173" t="s">
        <v>60</v>
      </c>
      <c r="E14" s="203"/>
      <c r="F14" s="204"/>
      <c r="G14" s="204"/>
      <c r="H14" s="176">
        <f t="shared" si="0"/>
        <v>0</v>
      </c>
    </row>
    <row r="15" spans="1:8" s="3" customFormat="1" ht="18.75" customHeight="1">
      <c r="A15" s="423"/>
      <c r="B15" s="424"/>
      <c r="C15" s="351"/>
      <c r="D15" s="173" t="s">
        <v>60</v>
      </c>
      <c r="E15" s="203"/>
      <c r="F15" s="204"/>
      <c r="G15" s="204"/>
      <c r="H15" s="176">
        <f t="shared" si="0"/>
        <v>0</v>
      </c>
    </row>
    <row r="16" spans="1:8" s="3" customFormat="1" ht="18.75" customHeight="1">
      <c r="A16" s="423"/>
      <c r="B16" s="424"/>
      <c r="C16" s="291"/>
      <c r="D16" s="186" t="s">
        <v>60</v>
      </c>
      <c r="E16" s="205"/>
      <c r="F16" s="206"/>
      <c r="G16" s="206"/>
      <c r="H16" s="191">
        <f t="shared" si="0"/>
        <v>0</v>
      </c>
    </row>
    <row r="17" spans="1:8" s="3" customFormat="1" ht="21" customHeight="1">
      <c r="A17" s="428" t="s">
        <v>91</v>
      </c>
      <c r="B17" s="428"/>
      <c r="C17" s="296"/>
      <c r="D17" s="207" t="s">
        <v>8</v>
      </c>
      <c r="E17" s="208">
        <f>SUM(E15:E16)</f>
        <v>0</v>
      </c>
      <c r="F17" s="209" t="s">
        <v>8</v>
      </c>
      <c r="G17" s="209" t="s">
        <v>8</v>
      </c>
      <c r="H17" s="210">
        <f>SUM(H15:H16)</f>
        <v>0</v>
      </c>
    </row>
    <row r="18" spans="1:8" s="3" customFormat="1" ht="21" customHeight="1">
      <c r="A18" s="214" t="s">
        <v>92</v>
      </c>
      <c r="B18" s="185" t="s">
        <v>93</v>
      </c>
      <c r="C18" s="172"/>
      <c r="D18" s="214"/>
      <c r="E18" s="203"/>
      <c r="F18" s="204"/>
      <c r="G18" s="204"/>
      <c r="H18" s="176">
        <f>ROUND(E18*F18,2)</f>
        <v>0</v>
      </c>
    </row>
    <row r="19" spans="1:8" s="3" customFormat="1" ht="21" customHeight="1">
      <c r="A19" s="214" t="s">
        <v>94</v>
      </c>
      <c r="B19" s="185" t="s">
        <v>93</v>
      </c>
      <c r="C19" s="172"/>
      <c r="D19" s="214"/>
      <c r="E19" s="203"/>
      <c r="F19" s="204"/>
      <c r="G19" s="204"/>
      <c r="H19" s="176">
        <f>ROUND(E19*F19,2)</f>
        <v>0</v>
      </c>
    </row>
    <row r="20" spans="1:8" s="3" customFormat="1" ht="21" customHeight="1">
      <c r="A20" s="214" t="s">
        <v>95</v>
      </c>
      <c r="B20" s="185" t="s">
        <v>96</v>
      </c>
      <c r="C20" s="172"/>
      <c r="D20" s="214"/>
      <c r="E20" s="203"/>
      <c r="F20" s="204"/>
      <c r="G20" s="204"/>
      <c r="H20" s="176">
        <f>ROUND(E20*F20,2)</f>
        <v>0</v>
      </c>
    </row>
    <row r="21" spans="1:8" s="3" customFormat="1" ht="21" customHeight="1">
      <c r="A21" s="215" t="s">
        <v>97</v>
      </c>
      <c r="B21" s="187" t="s">
        <v>98</v>
      </c>
      <c r="C21" s="349"/>
      <c r="D21" s="215"/>
      <c r="E21" s="205"/>
      <c r="F21" s="206"/>
      <c r="G21" s="206"/>
      <c r="H21" s="191">
        <f>ROUND(E21*F21,2)</f>
        <v>0</v>
      </c>
    </row>
    <row r="22" spans="1:8" s="3" customFormat="1" ht="21" customHeight="1">
      <c r="A22" s="428" t="s">
        <v>99</v>
      </c>
      <c r="B22" s="428"/>
      <c r="C22" s="296"/>
      <c r="D22" s="207" t="s">
        <v>8</v>
      </c>
      <c r="E22" s="208">
        <f>SUM(E18:E21)</f>
        <v>0</v>
      </c>
      <c r="F22" s="209" t="s">
        <v>8</v>
      </c>
      <c r="G22" s="209" t="s">
        <v>8</v>
      </c>
      <c r="H22" s="210">
        <f>SUM(H18:H21)</f>
        <v>0</v>
      </c>
    </row>
    <row r="23" spans="1:8" s="2" customFormat="1" ht="21" customHeight="1">
      <c r="A23" s="429" t="s">
        <v>100</v>
      </c>
      <c r="B23" s="429"/>
      <c r="C23" s="207"/>
      <c r="D23" s="207" t="s">
        <v>8</v>
      </c>
      <c r="E23" s="208">
        <f>E17+E22</f>
        <v>0</v>
      </c>
      <c r="F23" s="209" t="s">
        <v>8</v>
      </c>
      <c r="G23" s="209" t="s">
        <v>8</v>
      </c>
      <c r="H23" s="216">
        <f>H17+H22</f>
        <v>0</v>
      </c>
    </row>
    <row r="24" spans="1:8" ht="9.75" customHeight="1">
      <c r="A24" s="180"/>
      <c r="B24" s="180"/>
      <c r="C24" s="180"/>
      <c r="D24" s="181"/>
      <c r="E24" s="211"/>
      <c r="F24" s="182"/>
      <c r="G24" s="182"/>
      <c r="H24" s="182"/>
    </row>
    <row r="25" spans="1:11" s="299" customFormat="1" ht="47.25" customHeight="1">
      <c r="A25" s="412" t="s">
        <v>286</v>
      </c>
      <c r="B25" s="412"/>
      <c r="C25" s="412"/>
      <c r="D25" s="412"/>
      <c r="E25" s="412"/>
      <c r="F25" s="412"/>
      <c r="G25" s="412"/>
      <c r="H25" s="412"/>
      <c r="I25" s="314"/>
      <c r="J25" s="314"/>
      <c r="K25" s="314"/>
    </row>
    <row r="26" spans="1:10" s="163" customFormat="1" ht="35.25" customHeight="1">
      <c r="A26" s="413" t="s">
        <v>275</v>
      </c>
      <c r="B26" s="413"/>
      <c r="C26" s="413"/>
      <c r="D26" s="413"/>
      <c r="E26" s="413"/>
      <c r="F26" s="413"/>
      <c r="G26" s="413"/>
      <c r="H26" s="413"/>
      <c r="I26" s="313"/>
      <c r="J26" s="313"/>
    </row>
    <row r="27" spans="1:10" ht="18" customHeight="1">
      <c r="A27" s="400" t="s">
        <v>287</v>
      </c>
      <c r="B27" s="401"/>
      <c r="C27" s="401"/>
      <c r="D27" s="401"/>
      <c r="E27" s="401"/>
      <c r="F27" s="401"/>
      <c r="G27" s="401"/>
      <c r="H27" s="401"/>
      <c r="I27" s="401"/>
      <c r="J27" s="401"/>
    </row>
    <row r="28" spans="1:8" ht="31.5" customHeight="1">
      <c r="A28" s="413" t="s">
        <v>288</v>
      </c>
      <c r="B28" s="413"/>
      <c r="C28" s="413"/>
      <c r="D28" s="413"/>
      <c r="E28" s="413"/>
      <c r="F28" s="413"/>
      <c r="G28" s="413"/>
      <c r="H28" s="413"/>
    </row>
    <row r="29" spans="1:9" ht="30.75" customHeight="1">
      <c r="A29" s="399" t="s">
        <v>263</v>
      </c>
      <c r="B29" s="399"/>
      <c r="C29" s="399"/>
      <c r="D29" s="399"/>
      <c r="E29" s="399"/>
      <c r="F29" s="399"/>
      <c r="G29" s="399"/>
      <c r="H29" s="399"/>
      <c r="I29" s="399"/>
    </row>
    <row r="30" s="2" customFormat="1" ht="24" customHeight="1">
      <c r="A30" s="2" t="s">
        <v>9</v>
      </c>
    </row>
    <row r="31" s="2" customFormat="1" ht="15.75"/>
    <row r="32" spans="1:7" s="2" customFormat="1" ht="13.5" customHeight="1">
      <c r="A32" s="396" t="s">
        <v>10</v>
      </c>
      <c r="B32" s="396"/>
      <c r="C32" s="396"/>
      <c r="D32" s="396"/>
      <c r="E32" s="396"/>
      <c r="F32" s="396"/>
      <c r="G32" s="212"/>
    </row>
    <row r="33" spans="2:8" s="2" customFormat="1" ht="15.75">
      <c r="B33" s="2" t="s">
        <v>11</v>
      </c>
      <c r="E33" s="2" t="s">
        <v>12</v>
      </c>
      <c r="H33" s="2" t="s">
        <v>13</v>
      </c>
    </row>
    <row r="34" s="2" customFormat="1" ht="45" customHeight="1"/>
    <row r="35" s="2" customFormat="1" ht="15.75">
      <c r="E35" s="2" t="s">
        <v>14</v>
      </c>
    </row>
  </sheetData>
  <sheetProtection selectLockedCells="1" selectUnlockedCells="1"/>
  <mergeCells count="14">
    <mergeCell ref="A4:H4"/>
    <mergeCell ref="A9:A12"/>
    <mergeCell ref="B9:B12"/>
    <mergeCell ref="A13:A16"/>
    <mergeCell ref="B13:B16"/>
    <mergeCell ref="A26:H26"/>
    <mergeCell ref="A28:H28"/>
    <mergeCell ref="A32:F32"/>
    <mergeCell ref="A17:B17"/>
    <mergeCell ref="A22:B22"/>
    <mergeCell ref="A23:B23"/>
    <mergeCell ref="A27:J27"/>
    <mergeCell ref="A29:I29"/>
    <mergeCell ref="A25:H25"/>
  </mergeCells>
  <printOptions horizontalCentered="1"/>
  <pageMargins left="0.1701388888888889" right="0.2298611111111111" top="0.25972222222222224" bottom="0.22013888888888888" header="0.5118055555555555" footer="0.5118055555555555"/>
  <pageSetup horizontalDpi="300" verticalDpi="300" orientation="landscape" paperSize="9" scale="65" r:id="rId1"/>
</worksheet>
</file>

<file path=xl/worksheets/sheet12.xml><?xml version="1.0" encoding="utf-8"?>
<worksheet xmlns="http://schemas.openxmlformats.org/spreadsheetml/2006/main" xmlns:r="http://schemas.openxmlformats.org/officeDocument/2006/relationships">
  <sheetPr>
    <tabColor indexed="15"/>
  </sheetPr>
  <dimension ref="A1:M31"/>
  <sheetViews>
    <sheetView zoomScale="70" zoomScaleNormal="70" zoomScalePageLayoutView="0" workbookViewId="0" topLeftCell="A1">
      <selection activeCell="S36" sqref="S36"/>
    </sheetView>
  </sheetViews>
  <sheetFormatPr defaultColWidth="9.140625" defaultRowHeight="12.75"/>
  <cols>
    <col min="1" max="1" width="6.57421875" style="1" customWidth="1"/>
    <col min="2" max="2" width="22.8515625" style="1" customWidth="1"/>
    <col min="3" max="3" width="14.421875" style="1" customWidth="1"/>
    <col min="4" max="4" width="13.140625" style="1" customWidth="1"/>
    <col min="5" max="5" width="11.140625" style="1" customWidth="1"/>
    <col min="6" max="6" width="11.00390625" style="1" customWidth="1"/>
    <col min="7" max="7" width="11.28125" style="1" customWidth="1"/>
    <col min="8" max="8" width="11.8515625" style="1" customWidth="1"/>
    <col min="9" max="9" width="10.7109375" style="1" customWidth="1"/>
    <col min="10" max="10" width="11.00390625" style="1" customWidth="1"/>
    <col min="11" max="11" width="20.140625" style="1" customWidth="1"/>
    <col min="12" max="12" width="10.57421875" style="1" customWidth="1"/>
    <col min="13" max="13" width="15.421875" style="1" customWidth="1"/>
    <col min="14" max="16384" width="9.140625" style="1" customWidth="1"/>
  </cols>
  <sheetData>
    <row r="1" spans="1:12" ht="18">
      <c r="A1" s="1" t="s">
        <v>101</v>
      </c>
      <c r="L1" s="61" t="s">
        <v>102</v>
      </c>
    </row>
    <row r="4" spans="1:12" ht="24" customHeight="1">
      <c r="A4" s="356" t="s">
        <v>103</v>
      </c>
      <c r="B4" s="356"/>
      <c r="C4" s="356"/>
      <c r="D4" s="356"/>
      <c r="E4" s="356"/>
      <c r="F4" s="356"/>
      <c r="G4" s="356"/>
      <c r="H4" s="356"/>
      <c r="I4" s="356"/>
      <c r="J4" s="356"/>
      <c r="K4" s="356"/>
      <c r="L4" s="356"/>
    </row>
    <row r="5" spans="1:12" ht="12.75">
      <c r="A5" s="435"/>
      <c r="B5" s="435"/>
      <c r="C5" s="435"/>
      <c r="D5" s="435"/>
      <c r="E5" s="435"/>
      <c r="F5" s="435"/>
      <c r="G5" s="435"/>
      <c r="H5" s="435"/>
      <c r="I5" s="435"/>
      <c r="J5" s="435"/>
      <c r="K5" s="435"/>
      <c r="L5" s="435"/>
    </row>
    <row r="6" spans="1:12" ht="16.5" customHeight="1">
      <c r="A6" s="368"/>
      <c r="B6" s="368"/>
      <c r="C6" s="34"/>
      <c r="D6" s="34"/>
      <c r="E6" s="34"/>
      <c r="F6" s="34"/>
      <c r="G6" s="34"/>
      <c r="H6" s="34"/>
      <c r="I6" s="34"/>
      <c r="J6" s="34"/>
      <c r="K6" s="34"/>
      <c r="L6" s="34"/>
    </row>
    <row r="8" spans="1:13" s="8" customFormat="1" ht="107.25" customHeight="1">
      <c r="A8" s="415" t="s">
        <v>1</v>
      </c>
      <c r="B8" s="416" t="s">
        <v>86</v>
      </c>
      <c r="C8" s="432" t="s">
        <v>104</v>
      </c>
      <c r="D8" s="416" t="s">
        <v>105</v>
      </c>
      <c r="E8" s="416"/>
      <c r="F8" s="416" t="s">
        <v>106</v>
      </c>
      <c r="G8" s="416"/>
      <c r="H8" s="416"/>
      <c r="I8" s="416" t="s">
        <v>107</v>
      </c>
      <c r="J8" s="416"/>
      <c r="K8" s="416" t="s">
        <v>108</v>
      </c>
      <c r="L8" s="416"/>
      <c r="M8" s="432" t="s">
        <v>302</v>
      </c>
    </row>
    <row r="9" spans="1:13" s="8" customFormat="1" ht="108" customHeight="1">
      <c r="A9" s="415"/>
      <c r="B9" s="416"/>
      <c r="C9" s="432"/>
      <c r="D9" s="217" t="s">
        <v>295</v>
      </c>
      <c r="E9" s="168" t="s">
        <v>296</v>
      </c>
      <c r="F9" s="217" t="s">
        <v>297</v>
      </c>
      <c r="G9" s="217" t="s">
        <v>298</v>
      </c>
      <c r="H9" s="217" t="s">
        <v>109</v>
      </c>
      <c r="I9" s="217" t="s">
        <v>299</v>
      </c>
      <c r="J9" s="168" t="s">
        <v>296</v>
      </c>
      <c r="K9" s="217" t="s">
        <v>300</v>
      </c>
      <c r="L9" s="168" t="s">
        <v>301</v>
      </c>
      <c r="M9" s="432"/>
    </row>
    <row r="10" spans="1:13" ht="15.75" customHeight="1">
      <c r="A10" s="218">
        <v>1</v>
      </c>
      <c r="B10" s="218" t="s">
        <v>110</v>
      </c>
      <c r="C10" s="219"/>
      <c r="D10" s="219"/>
      <c r="E10" s="220"/>
      <c r="F10" s="219"/>
      <c r="G10" s="219"/>
      <c r="H10" s="220"/>
      <c r="I10" s="219"/>
      <c r="J10" s="220"/>
      <c r="K10" s="221"/>
      <c r="L10" s="221"/>
      <c r="M10" s="219"/>
    </row>
    <row r="11" spans="1:13" ht="15.75" customHeight="1">
      <c r="A11" s="218">
        <v>2</v>
      </c>
      <c r="B11" s="218" t="s">
        <v>110</v>
      </c>
      <c r="C11" s="219"/>
      <c r="D11" s="219"/>
      <c r="E11" s="220"/>
      <c r="F11" s="219"/>
      <c r="G11" s="219"/>
      <c r="H11" s="220"/>
      <c r="I11" s="219"/>
      <c r="J11" s="220"/>
      <c r="K11" s="221"/>
      <c r="L11" s="221"/>
      <c r="M11" s="219"/>
    </row>
    <row r="12" spans="1:13" ht="15.75" customHeight="1">
      <c r="A12" s="218"/>
      <c r="B12" s="218" t="s">
        <v>110</v>
      </c>
      <c r="C12" s="219"/>
      <c r="D12" s="219"/>
      <c r="E12" s="220"/>
      <c r="F12" s="219"/>
      <c r="G12" s="219"/>
      <c r="H12" s="220"/>
      <c r="I12" s="219"/>
      <c r="J12" s="220"/>
      <c r="K12" s="221"/>
      <c r="L12" s="221"/>
      <c r="M12" s="219"/>
    </row>
    <row r="13" spans="1:13" ht="15.75" customHeight="1">
      <c r="A13" s="222"/>
      <c r="B13" s="222" t="s">
        <v>111</v>
      </c>
      <c r="C13" s="223"/>
      <c r="D13" s="223"/>
      <c r="E13" s="224"/>
      <c r="F13" s="223"/>
      <c r="G13" s="223"/>
      <c r="H13" s="224"/>
      <c r="I13" s="223"/>
      <c r="J13" s="224"/>
      <c r="K13" s="225"/>
      <c r="L13" s="225"/>
      <c r="M13" s="223"/>
    </row>
    <row r="14" spans="1:13" ht="15.75" customHeight="1">
      <c r="A14" s="218"/>
      <c r="B14" s="218" t="s">
        <v>110</v>
      </c>
      <c r="C14" s="219"/>
      <c r="D14" s="219"/>
      <c r="E14" s="220"/>
      <c r="F14" s="219"/>
      <c r="G14" s="219"/>
      <c r="H14" s="220"/>
      <c r="I14" s="219"/>
      <c r="J14" s="220"/>
      <c r="K14" s="221"/>
      <c r="L14" s="221"/>
      <c r="M14" s="219"/>
    </row>
    <row r="15" spans="1:13" ht="15.75" customHeight="1">
      <c r="A15" s="218"/>
      <c r="B15" s="218" t="s">
        <v>110</v>
      </c>
      <c r="C15" s="219"/>
      <c r="D15" s="219"/>
      <c r="E15" s="220"/>
      <c r="F15" s="219"/>
      <c r="G15" s="219"/>
      <c r="H15" s="220"/>
      <c r="I15" s="219"/>
      <c r="J15" s="220"/>
      <c r="K15" s="221"/>
      <c r="L15" s="221"/>
      <c r="M15" s="219"/>
    </row>
    <row r="16" spans="1:13" ht="15.75" customHeight="1">
      <c r="A16" s="218"/>
      <c r="B16" s="218" t="s">
        <v>110</v>
      </c>
      <c r="C16" s="219"/>
      <c r="D16" s="219"/>
      <c r="E16" s="220"/>
      <c r="F16" s="219"/>
      <c r="G16" s="219"/>
      <c r="H16" s="220"/>
      <c r="I16" s="219"/>
      <c r="J16" s="220"/>
      <c r="K16" s="221"/>
      <c r="L16" s="221"/>
      <c r="M16" s="219"/>
    </row>
    <row r="17" spans="1:13" ht="15.75" customHeight="1">
      <c r="A17" s="222"/>
      <c r="B17" s="222" t="s">
        <v>112</v>
      </c>
      <c r="C17" s="223"/>
      <c r="D17" s="223"/>
      <c r="E17" s="224"/>
      <c r="F17" s="223"/>
      <c r="G17" s="223"/>
      <c r="H17" s="224"/>
      <c r="I17" s="223"/>
      <c r="J17" s="224"/>
      <c r="K17" s="225"/>
      <c r="L17" s="225"/>
      <c r="M17" s="223"/>
    </row>
    <row r="18" spans="1:13" ht="15.75" customHeight="1">
      <c r="A18" s="433" t="s">
        <v>32</v>
      </c>
      <c r="B18" s="433"/>
      <c r="C18" s="226"/>
      <c r="D18" s="226"/>
      <c r="E18" s="227"/>
      <c r="F18" s="226"/>
      <c r="G18" s="226"/>
      <c r="H18" s="227"/>
      <c r="I18" s="226"/>
      <c r="J18" s="227"/>
      <c r="K18" s="228"/>
      <c r="L18" s="228"/>
      <c r="M18" s="226"/>
    </row>
    <row r="20" spans="1:13" ht="28.5" customHeight="1">
      <c r="A20" s="434" t="s">
        <v>303</v>
      </c>
      <c r="B20" s="434"/>
      <c r="C20" s="434"/>
      <c r="D20" s="434"/>
      <c r="E20" s="434"/>
      <c r="F20" s="434"/>
      <c r="G20" s="434"/>
      <c r="H20" s="434"/>
      <c r="I20" s="434"/>
      <c r="J20" s="434"/>
      <c r="K20" s="434"/>
      <c r="L20" s="434"/>
      <c r="M20" s="434"/>
    </row>
    <row r="21" ht="15.75" customHeight="1"/>
    <row r="22" ht="15.75" customHeight="1">
      <c r="A22" s="1" t="s">
        <v>9</v>
      </c>
    </row>
    <row r="23" ht="15.75" customHeight="1"/>
    <row r="24" spans="2:9" ht="15.75" customHeight="1">
      <c r="B24" s="1" t="s">
        <v>11</v>
      </c>
      <c r="D24" s="1" t="s">
        <v>12</v>
      </c>
      <c r="I24" s="1" t="s">
        <v>13</v>
      </c>
    </row>
    <row r="25" ht="42.75" customHeight="1"/>
    <row r="26" ht="12.75">
      <c r="D26" s="1" t="s">
        <v>14</v>
      </c>
    </row>
    <row r="27" ht="12.75">
      <c r="G27" s="229"/>
    </row>
    <row r="31" ht="12.75">
      <c r="C31" s="1" t="s">
        <v>113</v>
      </c>
    </row>
  </sheetData>
  <sheetProtection selectLockedCells="1" selectUnlockedCells="1"/>
  <mergeCells count="13">
    <mergeCell ref="A18:B18"/>
    <mergeCell ref="A20:M20"/>
    <mergeCell ref="A4:L4"/>
    <mergeCell ref="A5:L5"/>
    <mergeCell ref="A6:B6"/>
    <mergeCell ref="A8:A9"/>
    <mergeCell ref="B8:B9"/>
    <mergeCell ref="C8:C9"/>
    <mergeCell ref="D8:E8"/>
    <mergeCell ref="F8:H8"/>
    <mergeCell ref="I8:J8"/>
    <mergeCell ref="K8:L8"/>
    <mergeCell ref="M8:M9"/>
  </mergeCells>
  <printOptions horizontalCentered="1"/>
  <pageMargins left="0.65" right="0.44027777777777777" top="0.5097222222222222" bottom="0.49027777777777776" header="0.5118055555555555" footer="0.5118055555555555"/>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dimension ref="A1:IV78"/>
  <sheetViews>
    <sheetView zoomScale="70" zoomScaleNormal="70" zoomScalePageLayoutView="0" workbookViewId="0" topLeftCell="A1">
      <selection activeCell="L7" sqref="L7"/>
    </sheetView>
  </sheetViews>
  <sheetFormatPr defaultColWidth="9.140625" defaultRowHeight="12.75" customHeight="1"/>
  <cols>
    <col min="1" max="1" width="56.00390625" style="230" customWidth="1"/>
    <col min="2" max="2" width="7.421875" style="230" customWidth="1"/>
    <col min="3" max="3" width="6.28125" style="230" customWidth="1"/>
    <col min="4" max="4" width="5.140625" style="230" customWidth="1"/>
    <col min="5" max="5" width="17.8515625" style="230" customWidth="1"/>
    <col min="6" max="6" width="6.57421875" style="230" customWidth="1"/>
    <col min="7" max="16384" width="9.140625" style="230" customWidth="1"/>
  </cols>
  <sheetData>
    <row r="1" spans="1:5" ht="29.25" customHeight="1">
      <c r="A1" s="231" t="s">
        <v>114</v>
      </c>
      <c r="B1" s="232"/>
      <c r="C1" s="232"/>
      <c r="D1" s="232"/>
      <c r="E1" s="233" t="s">
        <v>115</v>
      </c>
    </row>
    <row r="2" spans="1:5" ht="12.75">
      <c r="A2" s="234"/>
      <c r="B2" s="234"/>
      <c r="C2" s="234"/>
      <c r="D2" s="234"/>
      <c r="E2" s="235"/>
    </row>
    <row r="3" spans="1:5" ht="49.5" customHeight="1">
      <c r="A3" s="438" t="s">
        <v>116</v>
      </c>
      <c r="B3" s="438"/>
      <c r="C3" s="438"/>
      <c r="D3" s="438"/>
      <c r="E3" s="438"/>
    </row>
    <row r="4" spans="1:5" ht="15.75" customHeight="1">
      <c r="A4" s="439" t="s">
        <v>117</v>
      </c>
      <c r="B4" s="439"/>
      <c r="C4" s="439"/>
      <c r="D4" s="439"/>
      <c r="E4" s="439"/>
    </row>
    <row r="5" spans="1:5" ht="15.75">
      <c r="A5" s="439" t="s">
        <v>118</v>
      </c>
      <c r="B5" s="439"/>
      <c r="C5" s="439"/>
      <c r="D5" s="439"/>
      <c r="E5" s="439"/>
    </row>
    <row r="6" spans="1:5" ht="12.75">
      <c r="A6" s="236"/>
      <c r="B6" s="236"/>
      <c r="C6" s="236"/>
      <c r="D6" s="236"/>
      <c r="E6" s="237" t="s">
        <v>119</v>
      </c>
    </row>
    <row r="7" spans="1:5" ht="62.25" customHeight="1">
      <c r="A7" s="238" t="s">
        <v>120</v>
      </c>
      <c r="B7" s="440" t="s">
        <v>121</v>
      </c>
      <c r="C7" s="440"/>
      <c r="D7" s="440"/>
      <c r="E7" s="238" t="s">
        <v>122</v>
      </c>
    </row>
    <row r="8" spans="1:5" ht="12.75">
      <c r="A8" s="239" t="s">
        <v>123</v>
      </c>
      <c r="B8" s="240"/>
      <c r="C8" s="241" t="s">
        <v>124</v>
      </c>
      <c r="D8" s="241"/>
      <c r="E8" s="242">
        <f>E9+E31+E67</f>
        <v>0</v>
      </c>
    </row>
    <row r="9" spans="1:5" ht="12.75">
      <c r="A9" s="239" t="s">
        <v>125</v>
      </c>
      <c r="B9" s="239">
        <v>10</v>
      </c>
      <c r="C9" s="241"/>
      <c r="D9" s="241"/>
      <c r="E9" s="242">
        <f>E10+E24</f>
        <v>0</v>
      </c>
    </row>
    <row r="10" spans="1:5" ht="12.75">
      <c r="A10" s="240" t="s">
        <v>126</v>
      </c>
      <c r="B10" s="240"/>
      <c r="C10" s="241" t="s">
        <v>124</v>
      </c>
      <c r="D10" s="241"/>
      <c r="E10" s="242">
        <f>E11+E12+E13+E14+E15+E16+E17+E18+E19+E20+E21+E22+E23</f>
        <v>0</v>
      </c>
    </row>
    <row r="11" spans="1:5" ht="12.75">
      <c r="A11" s="240" t="s">
        <v>127</v>
      </c>
      <c r="B11" s="240"/>
      <c r="C11" s="241"/>
      <c r="D11" s="243" t="s">
        <v>128</v>
      </c>
      <c r="E11" s="244"/>
    </row>
    <row r="12" spans="1:5" ht="12.75">
      <c r="A12" s="240" t="s">
        <v>129</v>
      </c>
      <c r="B12" s="240"/>
      <c r="C12" s="241"/>
      <c r="D12" s="243" t="s">
        <v>130</v>
      </c>
      <c r="E12" s="244"/>
    </row>
    <row r="13" spans="1:5" ht="12.75">
      <c r="A13" s="240" t="s">
        <v>131</v>
      </c>
      <c r="B13" s="240"/>
      <c r="C13" s="241"/>
      <c r="D13" s="243" t="s">
        <v>132</v>
      </c>
      <c r="E13" s="244"/>
    </row>
    <row r="14" spans="1:5" ht="12.75">
      <c r="A14" s="240" t="s">
        <v>133</v>
      </c>
      <c r="B14" s="240"/>
      <c r="C14" s="241"/>
      <c r="D14" s="243" t="s">
        <v>134</v>
      </c>
      <c r="E14" s="244"/>
    </row>
    <row r="15" spans="1:5" ht="12.75">
      <c r="A15" s="240" t="s">
        <v>135</v>
      </c>
      <c r="B15" s="240"/>
      <c r="C15" s="241"/>
      <c r="D15" s="243" t="s">
        <v>136</v>
      </c>
      <c r="E15" s="244"/>
    </row>
    <row r="16" spans="1:5" ht="12.75">
      <c r="A16" s="240" t="s">
        <v>137</v>
      </c>
      <c r="B16" s="240"/>
      <c r="C16" s="241"/>
      <c r="D16" s="243" t="s">
        <v>138</v>
      </c>
      <c r="E16" s="244"/>
    </row>
    <row r="17" spans="1:5" ht="12.75">
      <c r="A17" s="240" t="s">
        <v>139</v>
      </c>
      <c r="B17" s="240"/>
      <c r="C17" s="241"/>
      <c r="D17" s="243" t="s">
        <v>140</v>
      </c>
      <c r="E17" s="244"/>
    </row>
    <row r="18" spans="1:5" ht="12.75">
      <c r="A18" s="240" t="s">
        <v>141</v>
      </c>
      <c r="B18" s="240"/>
      <c r="C18" s="241"/>
      <c r="D18" s="243" t="s">
        <v>142</v>
      </c>
      <c r="E18" s="244"/>
    </row>
    <row r="19" spans="1:5" ht="12.75">
      <c r="A19" s="240" t="s">
        <v>143</v>
      </c>
      <c r="B19" s="240"/>
      <c r="C19" s="241"/>
      <c r="D19" s="243" t="s">
        <v>144</v>
      </c>
      <c r="E19" s="244"/>
    </row>
    <row r="20" spans="1:5" ht="12.75">
      <c r="A20" s="240" t="s">
        <v>145</v>
      </c>
      <c r="B20" s="240"/>
      <c r="C20" s="241"/>
      <c r="D20" s="243" t="s">
        <v>146</v>
      </c>
      <c r="E20" s="244"/>
    </row>
    <row r="21" spans="1:5" ht="12.75">
      <c r="A21" s="240" t="s">
        <v>147</v>
      </c>
      <c r="B21" s="240"/>
      <c r="C21" s="241"/>
      <c r="D21" s="243" t="s">
        <v>148</v>
      </c>
      <c r="E21" s="244"/>
    </row>
    <row r="22" spans="1:5" ht="12.75">
      <c r="A22" s="240" t="s">
        <v>149</v>
      </c>
      <c r="B22" s="240"/>
      <c r="C22" s="241"/>
      <c r="D22" s="243" t="s">
        <v>150</v>
      </c>
      <c r="E22" s="244"/>
    </row>
    <row r="23" spans="1:5" ht="12.75">
      <c r="A23" s="240" t="s">
        <v>151</v>
      </c>
      <c r="B23" s="240"/>
      <c r="C23" s="241"/>
      <c r="D23" s="243">
        <v>30</v>
      </c>
      <c r="E23" s="244"/>
    </row>
    <row r="24" spans="1:5" ht="12.75">
      <c r="A24" s="239" t="s">
        <v>152</v>
      </c>
      <c r="B24" s="239">
        <v>10</v>
      </c>
      <c r="C24" s="241" t="s">
        <v>132</v>
      </c>
      <c r="D24" s="243"/>
      <c r="E24" s="242">
        <f>E25+E26+E27+E28+E29+E30</f>
        <v>0</v>
      </c>
    </row>
    <row r="25" spans="1:5" ht="12.75">
      <c r="A25" s="240" t="s">
        <v>153</v>
      </c>
      <c r="B25" s="240"/>
      <c r="C25" s="241"/>
      <c r="D25" s="243" t="s">
        <v>128</v>
      </c>
      <c r="E25" s="244"/>
    </row>
    <row r="26" spans="1:5" ht="12.75">
      <c r="A26" s="240" t="s">
        <v>154</v>
      </c>
      <c r="B26" s="240"/>
      <c r="C26" s="241"/>
      <c r="D26" s="243" t="s">
        <v>130</v>
      </c>
      <c r="E26" s="244"/>
    </row>
    <row r="27" spans="1:5" ht="12.75">
      <c r="A27" s="240" t="s">
        <v>155</v>
      </c>
      <c r="B27" s="240"/>
      <c r="C27" s="241"/>
      <c r="D27" s="243" t="s">
        <v>132</v>
      </c>
      <c r="E27" s="244"/>
    </row>
    <row r="28" spans="1:5" ht="25.5">
      <c r="A28" s="245" t="s">
        <v>156</v>
      </c>
      <c r="B28" s="240"/>
      <c r="C28" s="241"/>
      <c r="D28" s="243" t="s">
        <v>134</v>
      </c>
      <c r="E28" s="244"/>
    </row>
    <row r="29" spans="1:5" ht="12.75">
      <c r="A29" s="240" t="s">
        <v>157</v>
      </c>
      <c r="B29" s="240"/>
      <c r="C29" s="241"/>
      <c r="D29" s="243" t="s">
        <v>136</v>
      </c>
      <c r="E29" s="244"/>
    </row>
    <row r="30" spans="1:5" ht="12.75">
      <c r="A30" s="246" t="s">
        <v>158</v>
      </c>
      <c r="B30" s="240"/>
      <c r="C30" s="241"/>
      <c r="D30" s="243" t="s">
        <v>138</v>
      </c>
      <c r="E30" s="244"/>
    </row>
    <row r="31" spans="1:5" ht="12.75">
      <c r="A31" s="239" t="s">
        <v>159</v>
      </c>
      <c r="B31" s="239">
        <v>20</v>
      </c>
      <c r="C31" s="241"/>
      <c r="D31" s="243"/>
      <c r="E31" s="242">
        <f>E32+E43+E44+E47+E52+E54+E57+E58+E59+E60+E61+E62+E63+E64</f>
        <v>0</v>
      </c>
    </row>
    <row r="32" spans="1:5" ht="12.75">
      <c r="A32" s="239" t="s">
        <v>160</v>
      </c>
      <c r="B32" s="240"/>
      <c r="C32" s="241" t="s">
        <v>128</v>
      </c>
      <c r="D32" s="243"/>
      <c r="E32" s="242">
        <f>E33+E34+E35+E36+E37+E38+E39+E40+E41+E42</f>
        <v>0</v>
      </c>
    </row>
    <row r="33" spans="1:5" ht="12.75">
      <c r="A33" s="240" t="s">
        <v>161</v>
      </c>
      <c r="B33" s="240"/>
      <c r="C33" s="241"/>
      <c r="D33" s="243" t="s">
        <v>128</v>
      </c>
      <c r="E33" s="244"/>
    </row>
    <row r="34" spans="1:5" ht="12.75">
      <c r="A34" s="240" t="s">
        <v>162</v>
      </c>
      <c r="B34" s="240"/>
      <c r="C34" s="241"/>
      <c r="D34" s="243" t="s">
        <v>130</v>
      </c>
      <c r="E34" s="244"/>
    </row>
    <row r="35" spans="1:5" ht="12.75">
      <c r="A35" s="240" t="s">
        <v>163</v>
      </c>
      <c r="B35" s="240"/>
      <c r="C35" s="241"/>
      <c r="D35" s="243" t="s">
        <v>132</v>
      </c>
      <c r="E35" s="244"/>
    </row>
    <row r="36" spans="1:5" ht="12.75">
      <c r="A36" s="240" t="s">
        <v>164</v>
      </c>
      <c r="B36" s="240"/>
      <c r="C36" s="241"/>
      <c r="D36" s="243" t="s">
        <v>134</v>
      </c>
      <c r="E36" s="244"/>
    </row>
    <row r="37" spans="1:5" ht="12.75">
      <c r="A37" s="240" t="s">
        <v>165</v>
      </c>
      <c r="B37" s="240"/>
      <c r="C37" s="241"/>
      <c r="D37" s="243" t="s">
        <v>166</v>
      </c>
      <c r="E37" s="244"/>
    </row>
    <row r="38" spans="1:5" ht="12.75">
      <c r="A38" s="240" t="s">
        <v>167</v>
      </c>
      <c r="B38" s="240"/>
      <c r="C38" s="241"/>
      <c r="D38" s="243" t="s">
        <v>136</v>
      </c>
      <c r="E38" s="244"/>
    </row>
    <row r="39" spans="1:5" ht="12.75">
      <c r="A39" s="240" t="s">
        <v>168</v>
      </c>
      <c r="B39" s="240"/>
      <c r="C39" s="241"/>
      <c r="D39" s="243" t="s">
        <v>138</v>
      </c>
      <c r="E39" s="244"/>
    </row>
    <row r="40" spans="1:5" ht="12.75">
      <c r="A40" s="240" t="s">
        <v>169</v>
      </c>
      <c r="B40" s="240"/>
      <c r="C40" s="241"/>
      <c r="D40" s="243" t="s">
        <v>140</v>
      </c>
      <c r="E40" s="244"/>
    </row>
    <row r="41" spans="1:5" ht="12.75">
      <c r="A41" s="240" t="s">
        <v>170</v>
      </c>
      <c r="B41" s="240"/>
      <c r="C41" s="241"/>
      <c r="D41" s="243" t="s">
        <v>142</v>
      </c>
      <c r="E41" s="244"/>
    </row>
    <row r="42" spans="1:5" ht="12.75">
      <c r="A42" s="240" t="s">
        <v>171</v>
      </c>
      <c r="B42" s="240"/>
      <c r="C42" s="241"/>
      <c r="D42" s="243">
        <v>30</v>
      </c>
      <c r="E42" s="244"/>
    </row>
    <row r="43" spans="1:5" ht="12.75">
      <c r="A43" s="239" t="s">
        <v>172</v>
      </c>
      <c r="B43" s="239"/>
      <c r="C43" s="241" t="s">
        <v>130</v>
      </c>
      <c r="D43" s="241"/>
      <c r="E43" s="242"/>
    </row>
    <row r="44" spans="1:5" ht="12.75">
      <c r="A44" s="239" t="s">
        <v>173</v>
      </c>
      <c r="B44" s="239"/>
      <c r="C44" s="241" t="s">
        <v>132</v>
      </c>
      <c r="D44" s="241"/>
      <c r="E44" s="242">
        <f>E45+E46</f>
        <v>0</v>
      </c>
    </row>
    <row r="45" spans="1:5" ht="12.75">
      <c r="A45" s="240" t="s">
        <v>174</v>
      </c>
      <c r="B45" s="240"/>
      <c r="C45" s="241"/>
      <c r="D45" s="243" t="s">
        <v>128</v>
      </c>
      <c r="E45" s="244"/>
    </row>
    <row r="46" spans="1:5" ht="12.75">
      <c r="A46" s="240" t="s">
        <v>175</v>
      </c>
      <c r="B46" s="240"/>
      <c r="C46" s="241"/>
      <c r="D46" s="243" t="s">
        <v>130</v>
      </c>
      <c r="E46" s="244"/>
    </row>
    <row r="47" spans="1:5" ht="12.75">
      <c r="A47" s="239" t="s">
        <v>176</v>
      </c>
      <c r="B47" s="240"/>
      <c r="C47" s="241" t="s">
        <v>134</v>
      </c>
      <c r="D47" s="243"/>
      <c r="E47" s="242">
        <f>E48+E49+E50+E51</f>
        <v>0</v>
      </c>
    </row>
    <row r="48" spans="1:5" ht="12.75">
      <c r="A48" s="240" t="s">
        <v>177</v>
      </c>
      <c r="B48" s="240"/>
      <c r="C48" s="241"/>
      <c r="D48" s="243" t="s">
        <v>128</v>
      </c>
      <c r="E48" s="244"/>
    </row>
    <row r="49" spans="1:5" ht="12.75">
      <c r="A49" s="247" t="s">
        <v>178</v>
      </c>
      <c r="B49" s="240"/>
      <c r="C49" s="241"/>
      <c r="D49" s="243" t="s">
        <v>130</v>
      </c>
      <c r="E49" s="244"/>
    </row>
    <row r="50" spans="1:5" ht="12.75">
      <c r="A50" s="240" t="s">
        <v>179</v>
      </c>
      <c r="B50" s="240"/>
      <c r="C50" s="241"/>
      <c r="D50" s="243" t="s">
        <v>132</v>
      </c>
      <c r="E50" s="244"/>
    </row>
    <row r="51" spans="1:5" ht="12.75">
      <c r="A51" s="240" t="s">
        <v>180</v>
      </c>
      <c r="B51" s="240"/>
      <c r="C51" s="241"/>
      <c r="D51" s="243" t="s">
        <v>134</v>
      </c>
      <c r="E51" s="244"/>
    </row>
    <row r="52" spans="1:5" ht="12.75">
      <c r="A52" s="248" t="s">
        <v>181</v>
      </c>
      <c r="B52" s="240"/>
      <c r="C52" s="241" t="s">
        <v>166</v>
      </c>
      <c r="D52" s="249"/>
      <c r="E52" s="242">
        <f>E53</f>
        <v>0</v>
      </c>
    </row>
    <row r="53" spans="1:5" ht="12.75">
      <c r="A53" s="247" t="s">
        <v>182</v>
      </c>
      <c r="B53" s="240"/>
      <c r="C53" s="241"/>
      <c r="D53" s="250" t="s">
        <v>183</v>
      </c>
      <c r="E53" s="244"/>
    </row>
    <row r="54" spans="1:5" ht="12.75">
      <c r="A54" s="239" t="s">
        <v>184</v>
      </c>
      <c r="B54" s="240"/>
      <c r="C54" s="241" t="s">
        <v>136</v>
      </c>
      <c r="D54" s="241"/>
      <c r="E54" s="242">
        <f>E55+E56</f>
        <v>0</v>
      </c>
    </row>
    <row r="55" spans="1:5" ht="12.75">
      <c r="A55" s="240" t="s">
        <v>185</v>
      </c>
      <c r="B55" s="240"/>
      <c r="C55" s="241"/>
      <c r="D55" s="243" t="s">
        <v>128</v>
      </c>
      <c r="E55" s="244"/>
    </row>
    <row r="56" spans="1:5" ht="12.75">
      <c r="A56" s="240" t="s">
        <v>186</v>
      </c>
      <c r="B56" s="240"/>
      <c r="C56" s="241"/>
      <c r="D56" s="243" t="s">
        <v>130</v>
      </c>
      <c r="E56" s="244"/>
    </row>
    <row r="57" spans="1:5" ht="12.75">
      <c r="A57" s="239" t="s">
        <v>187</v>
      </c>
      <c r="B57" s="239"/>
      <c r="C57" s="241" t="s">
        <v>142</v>
      </c>
      <c r="D57" s="241"/>
      <c r="E57" s="242"/>
    </row>
    <row r="58" spans="1:5" ht="12.75">
      <c r="A58" s="239" t="s">
        <v>188</v>
      </c>
      <c r="B58" s="239"/>
      <c r="C58" s="241">
        <v>11</v>
      </c>
      <c r="D58" s="241"/>
      <c r="E58" s="244"/>
    </row>
    <row r="59" spans="1:5" ht="12.75">
      <c r="A59" s="239" t="s">
        <v>189</v>
      </c>
      <c r="B59" s="239"/>
      <c r="C59" s="241">
        <v>12</v>
      </c>
      <c r="D59" s="241"/>
      <c r="E59" s="244"/>
    </row>
    <row r="60" spans="1:5" ht="12.75">
      <c r="A60" s="239" t="s">
        <v>190</v>
      </c>
      <c r="B60" s="239"/>
      <c r="C60" s="241">
        <v>13</v>
      </c>
      <c r="D60" s="241"/>
      <c r="E60" s="242"/>
    </row>
    <row r="61" spans="1:5" ht="12.75">
      <c r="A61" s="251" t="s">
        <v>191</v>
      </c>
      <c r="B61" s="239"/>
      <c r="C61" s="241">
        <v>14</v>
      </c>
      <c r="D61" s="241"/>
      <c r="E61" s="244"/>
    </row>
    <row r="62" spans="1:5" ht="12.75">
      <c r="A62" s="251" t="s">
        <v>192</v>
      </c>
      <c r="B62" s="239"/>
      <c r="C62" s="241">
        <v>24</v>
      </c>
      <c r="D62" s="241"/>
      <c r="E62" s="244"/>
    </row>
    <row r="63" spans="1:5" ht="28.5" customHeight="1">
      <c r="A63" s="252" t="s">
        <v>193</v>
      </c>
      <c r="B63" s="239"/>
      <c r="C63" s="241">
        <v>25</v>
      </c>
      <c r="D63" s="239"/>
      <c r="E63" s="244"/>
    </row>
    <row r="64" spans="1:5" ht="12.75">
      <c r="A64" s="239" t="s">
        <v>194</v>
      </c>
      <c r="B64" s="240"/>
      <c r="C64" s="241">
        <v>30</v>
      </c>
      <c r="D64" s="240"/>
      <c r="E64" s="242">
        <f>E66+E65</f>
        <v>0</v>
      </c>
    </row>
    <row r="65" spans="1:5" ht="12.75">
      <c r="A65" s="240" t="s">
        <v>195</v>
      </c>
      <c r="B65" s="240"/>
      <c r="C65" s="241"/>
      <c r="D65" s="253" t="s">
        <v>196</v>
      </c>
      <c r="E65" s="244"/>
    </row>
    <row r="66" spans="1:5" ht="12.75">
      <c r="A66" s="240" t="s">
        <v>197</v>
      </c>
      <c r="B66" s="240"/>
      <c r="C66" s="240"/>
      <c r="D66" s="240">
        <v>30</v>
      </c>
      <c r="E66" s="244"/>
    </row>
    <row r="67" spans="1:5" ht="30.75" customHeight="1">
      <c r="A67" s="254" t="s">
        <v>198</v>
      </c>
      <c r="B67" s="239">
        <v>51</v>
      </c>
      <c r="C67" s="240"/>
      <c r="D67" s="240"/>
      <c r="E67" s="242">
        <f>SUM(E68:E73)</f>
        <v>0</v>
      </c>
    </row>
    <row r="68" spans="1:5" ht="12.75">
      <c r="A68" s="254" t="s">
        <v>199</v>
      </c>
      <c r="B68" s="239"/>
      <c r="C68" s="255" t="s">
        <v>128</v>
      </c>
      <c r="D68" s="256" t="s">
        <v>200</v>
      </c>
      <c r="E68" s="242"/>
    </row>
    <row r="69" spans="1:5" ht="12.75">
      <c r="A69" s="254" t="s">
        <v>201</v>
      </c>
      <c r="B69" s="240"/>
      <c r="C69" s="255" t="s">
        <v>128</v>
      </c>
      <c r="D69" s="256" t="s">
        <v>202</v>
      </c>
      <c r="E69" s="242"/>
    </row>
    <row r="70" spans="1:5" ht="25.5">
      <c r="A70" s="257" t="s">
        <v>203</v>
      </c>
      <c r="B70" s="240"/>
      <c r="C70" s="255" t="s">
        <v>128</v>
      </c>
      <c r="D70" s="253" t="s">
        <v>204</v>
      </c>
      <c r="E70" s="244"/>
    </row>
    <row r="71" spans="1:5" ht="12.75">
      <c r="A71" s="257" t="s">
        <v>205</v>
      </c>
      <c r="B71" s="240"/>
      <c r="C71" s="255" t="s">
        <v>128</v>
      </c>
      <c r="D71" s="253" t="s">
        <v>206</v>
      </c>
      <c r="E71" s="244"/>
    </row>
    <row r="72" spans="1:5" ht="12.75">
      <c r="A72" s="257" t="s">
        <v>207</v>
      </c>
      <c r="B72" s="240"/>
      <c r="C72" s="255" t="s">
        <v>130</v>
      </c>
      <c r="D72" s="253" t="s">
        <v>208</v>
      </c>
      <c r="E72" s="244"/>
    </row>
    <row r="73" spans="1:5" ht="12.75">
      <c r="A73" s="257" t="s">
        <v>209</v>
      </c>
      <c r="B73" s="240"/>
      <c r="C73" s="255" t="s">
        <v>130</v>
      </c>
      <c r="D73" s="253" t="s">
        <v>210</v>
      </c>
      <c r="E73" s="244"/>
    </row>
    <row r="74" spans="1:256" s="261" customFormat="1" ht="15">
      <c r="A74" s="258"/>
      <c r="B74" s="259"/>
      <c r="C74" s="258"/>
      <c r="D74" s="258"/>
      <c r="E74" s="260"/>
      <c r="IK74" s="230"/>
      <c r="IL74" s="230"/>
      <c r="IM74" s="230"/>
      <c r="IN74" s="230"/>
      <c r="IO74" s="230"/>
      <c r="IP74" s="230"/>
      <c r="IQ74" s="230"/>
      <c r="IR74" s="230"/>
      <c r="IS74" s="230"/>
      <c r="IT74" s="230"/>
      <c r="IU74" s="230"/>
      <c r="IV74" s="230"/>
    </row>
    <row r="75" spans="1:256" s="261" customFormat="1" ht="33.75" customHeight="1">
      <c r="A75" s="436" t="s">
        <v>211</v>
      </c>
      <c r="B75" s="436"/>
      <c r="C75" s="436"/>
      <c r="D75" s="436"/>
      <c r="E75" s="436"/>
      <c r="IK75" s="230"/>
      <c r="IL75" s="230"/>
      <c r="IM75" s="230"/>
      <c r="IN75" s="230"/>
      <c r="IO75" s="230"/>
      <c r="IP75" s="230"/>
      <c r="IQ75" s="230"/>
      <c r="IR75" s="230"/>
      <c r="IS75" s="230"/>
      <c r="IT75" s="230"/>
      <c r="IU75" s="230"/>
      <c r="IV75" s="230"/>
    </row>
    <row r="76" spans="1:256" s="261" customFormat="1" ht="15">
      <c r="A76" s="258"/>
      <c r="B76" s="259"/>
      <c r="C76" s="258"/>
      <c r="D76" s="258"/>
      <c r="E76" s="260"/>
      <c r="IK76" s="230"/>
      <c r="IL76" s="230"/>
      <c r="IM76" s="230"/>
      <c r="IN76" s="230"/>
      <c r="IO76" s="230"/>
      <c r="IP76" s="230"/>
      <c r="IQ76" s="230"/>
      <c r="IR76" s="230"/>
      <c r="IS76" s="230"/>
      <c r="IT76" s="230"/>
      <c r="IU76" s="230"/>
      <c r="IV76" s="230"/>
    </row>
    <row r="77" spans="1:256" s="261" customFormat="1" ht="12.75">
      <c r="A77" s="258"/>
      <c r="B77" s="258"/>
      <c r="C77" s="262"/>
      <c r="D77" s="258"/>
      <c r="E77" s="258"/>
      <c r="IK77" s="230"/>
      <c r="IL77" s="230"/>
      <c r="IM77" s="230"/>
      <c r="IN77" s="230"/>
      <c r="IO77" s="230"/>
      <c r="IP77" s="230"/>
      <c r="IQ77" s="230"/>
      <c r="IR77" s="230"/>
      <c r="IS77" s="230"/>
      <c r="IT77" s="230"/>
      <c r="IU77" s="230"/>
      <c r="IV77" s="230"/>
    </row>
    <row r="78" spans="1:256" s="261" customFormat="1" ht="12.75">
      <c r="A78" s="263" t="s">
        <v>212</v>
      </c>
      <c r="B78" s="258"/>
      <c r="C78" s="437" t="s">
        <v>213</v>
      </c>
      <c r="D78" s="437"/>
      <c r="E78" s="437"/>
      <c r="IK78" s="230"/>
      <c r="IL78" s="230"/>
      <c r="IM78" s="230"/>
      <c r="IN78" s="230"/>
      <c r="IO78" s="230"/>
      <c r="IP78" s="230"/>
      <c r="IQ78" s="230"/>
      <c r="IR78" s="230"/>
      <c r="IS78" s="230"/>
      <c r="IT78" s="230"/>
      <c r="IU78" s="230"/>
      <c r="IV78" s="230"/>
    </row>
    <row r="79" ht="15.75" customHeight="1"/>
  </sheetData>
  <sheetProtection selectLockedCells="1" selectUnlockedCells="1"/>
  <mergeCells count="6">
    <mergeCell ref="A75:E75"/>
    <mergeCell ref="C78:E78"/>
    <mergeCell ref="A3:E3"/>
    <mergeCell ref="A4:E4"/>
    <mergeCell ref="A5:E5"/>
    <mergeCell ref="B7:D7"/>
  </mergeCells>
  <printOptions horizontalCentered="1"/>
  <pageMargins left="0.5798611111111112" right="0.45" top="0.2" bottom="0.5402777777777777" header="0.5118055555555555" footer="0.2701388888888889"/>
  <pageSetup horizontalDpi="300" verticalDpi="3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10"/>
  </sheetPr>
  <dimension ref="A1:AD25"/>
  <sheetViews>
    <sheetView zoomScale="75" zoomScaleNormal="75" zoomScalePageLayoutView="0" workbookViewId="0" topLeftCell="A1">
      <selection activeCell="K13" sqref="K13"/>
    </sheetView>
  </sheetViews>
  <sheetFormatPr defaultColWidth="9.140625" defaultRowHeight="12.75"/>
  <cols>
    <col min="1" max="2" width="5.28125" style="1" customWidth="1"/>
    <col min="3" max="3" width="10.57421875" style="1" customWidth="1"/>
    <col min="4" max="4" width="12.57421875" style="1" customWidth="1"/>
    <col min="5" max="5" width="21.00390625" style="1" customWidth="1"/>
    <col min="6" max="6" width="16.8515625" style="1" customWidth="1"/>
    <col min="7" max="7" width="10.28125" style="1" customWidth="1"/>
    <col min="8" max="8" width="11.8515625" style="1" customWidth="1"/>
    <col min="9" max="9" width="11.57421875" style="1" customWidth="1"/>
    <col min="10" max="10" width="11.140625" style="1" customWidth="1"/>
    <col min="11" max="11" width="28.8515625" style="1" customWidth="1"/>
    <col min="12" max="13" width="24.57421875" style="1" customWidth="1"/>
    <col min="14" max="14" width="20.8515625" style="1" customWidth="1"/>
    <col min="15" max="15" width="17.8515625" style="1" customWidth="1"/>
    <col min="16" max="16" width="27.00390625" style="1" customWidth="1"/>
    <col min="17" max="30" width="9.140625" style="1" customWidth="1"/>
    <col min="31" max="16384" width="9.140625" style="28" customWidth="1"/>
  </cols>
  <sheetData>
    <row r="1" spans="1:15" ht="26.25">
      <c r="A1" s="2"/>
      <c r="B1" s="2" t="s">
        <v>0</v>
      </c>
      <c r="E1" s="29"/>
      <c r="N1" s="30"/>
      <c r="O1" s="30" t="s">
        <v>16</v>
      </c>
    </row>
    <row r="3" ht="45" customHeight="1"/>
    <row r="4" spans="1:30" ht="105" customHeight="1">
      <c r="A4" s="355" t="s">
        <v>214</v>
      </c>
      <c r="B4" s="355"/>
      <c r="C4" s="355"/>
      <c r="D4" s="355"/>
      <c r="E4" s="355"/>
      <c r="F4" s="355"/>
      <c r="G4" s="355"/>
      <c r="H4" s="355"/>
      <c r="I4" s="355"/>
      <c r="J4" s="355"/>
      <c r="K4" s="355"/>
      <c r="L4" s="355"/>
      <c r="M4" s="355"/>
      <c r="N4" s="355"/>
      <c r="O4" s="355"/>
      <c r="P4" s="355"/>
      <c r="Q4" s="31"/>
      <c r="R4" s="31"/>
      <c r="S4" s="31"/>
      <c r="T4" s="31"/>
      <c r="U4" s="28"/>
      <c r="V4" s="28"/>
      <c r="W4" s="28"/>
      <c r="X4" s="28"/>
      <c r="Y4" s="28"/>
      <c r="Z4" s="28"/>
      <c r="AA4" s="28"/>
      <c r="AB4" s="28"/>
      <c r="AC4" s="28"/>
      <c r="AD4" s="28"/>
    </row>
    <row r="5" spans="1:12" ht="22.5" customHeight="1">
      <c r="A5" s="353"/>
      <c r="B5" s="353"/>
      <c r="C5" s="353"/>
      <c r="D5" s="353"/>
      <c r="E5" s="353"/>
      <c r="F5" s="353"/>
      <c r="G5" s="353"/>
      <c r="H5" s="353"/>
      <c r="I5" s="353"/>
      <c r="J5" s="353"/>
      <c r="L5" s="32"/>
    </row>
    <row r="6" spans="1:30" ht="16.5" customHeight="1">
      <c r="A6" s="368"/>
      <c r="B6" s="368"/>
      <c r="C6" s="368"/>
      <c r="D6" s="34"/>
      <c r="E6" s="34"/>
      <c r="F6" s="33"/>
      <c r="G6" s="33"/>
      <c r="H6" s="33"/>
      <c r="I6" s="34"/>
      <c r="J6" s="34"/>
      <c r="K6" s="34"/>
      <c r="L6" s="28"/>
      <c r="M6" s="28"/>
      <c r="N6" s="28"/>
      <c r="O6" s="28"/>
      <c r="P6" s="28"/>
      <c r="Q6" s="28"/>
      <c r="R6" s="28"/>
      <c r="S6" s="28"/>
      <c r="T6" s="28"/>
      <c r="U6" s="28"/>
      <c r="V6" s="28"/>
      <c r="W6" s="28"/>
      <c r="X6" s="28"/>
      <c r="Y6" s="28"/>
      <c r="Z6" s="28"/>
      <c r="AA6" s="28"/>
      <c r="AB6" s="28"/>
      <c r="AC6" s="28"/>
      <c r="AD6" s="28"/>
    </row>
    <row r="7" spans="12:30" ht="21" customHeight="1">
      <c r="L7" s="28"/>
      <c r="M7" s="28"/>
      <c r="O7" s="35" t="s">
        <v>17</v>
      </c>
      <c r="P7" s="36"/>
      <c r="Q7" s="28"/>
      <c r="R7" s="28"/>
      <c r="S7" s="28"/>
      <c r="T7" s="28"/>
      <c r="U7" s="28"/>
      <c r="V7" s="28"/>
      <c r="W7" s="28"/>
      <c r="X7" s="28"/>
      <c r="Y7" s="28"/>
      <c r="Z7" s="28"/>
      <c r="AA7" s="28"/>
      <c r="AB7" s="28"/>
      <c r="AC7" s="28"/>
      <c r="AD7" s="28"/>
    </row>
    <row r="8" spans="1:30" ht="39" customHeight="1">
      <c r="A8" s="352" t="s">
        <v>18</v>
      </c>
      <c r="B8" s="369" t="s">
        <v>251</v>
      </c>
      <c r="C8" s="352" t="s">
        <v>19</v>
      </c>
      <c r="D8" s="362" t="s">
        <v>20</v>
      </c>
      <c r="E8" s="367" t="s">
        <v>246</v>
      </c>
      <c r="F8" s="361" t="s">
        <v>215</v>
      </c>
      <c r="G8" s="361" t="s">
        <v>249</v>
      </c>
      <c r="H8" s="360" t="s">
        <v>216</v>
      </c>
      <c r="I8" s="361" t="s">
        <v>217</v>
      </c>
      <c r="J8" s="360" t="s">
        <v>218</v>
      </c>
      <c r="K8" s="363" t="s">
        <v>315</v>
      </c>
      <c r="L8" s="365" t="s">
        <v>243</v>
      </c>
      <c r="M8" s="366"/>
      <c r="N8" s="363" t="s">
        <v>313</v>
      </c>
      <c r="O8" s="371" t="s">
        <v>247</v>
      </c>
      <c r="P8" s="359" t="s">
        <v>314</v>
      </c>
      <c r="Q8" s="28"/>
      <c r="R8" s="28"/>
      <c r="S8" s="28"/>
      <c r="T8" s="28"/>
      <c r="U8" s="28"/>
      <c r="V8" s="28"/>
      <c r="W8" s="28"/>
      <c r="X8" s="28"/>
      <c r="Y8" s="28"/>
      <c r="Z8" s="28"/>
      <c r="AA8" s="28"/>
      <c r="AB8" s="28"/>
      <c r="AC8" s="28"/>
      <c r="AD8" s="28"/>
    </row>
    <row r="9" spans="1:16" s="40" customFormat="1" ht="294.75" customHeight="1">
      <c r="A9" s="352"/>
      <c r="B9" s="370"/>
      <c r="C9" s="352"/>
      <c r="D9" s="362"/>
      <c r="E9" s="354"/>
      <c r="F9" s="361"/>
      <c r="G9" s="361"/>
      <c r="H9" s="360"/>
      <c r="I9" s="361"/>
      <c r="J9" s="360"/>
      <c r="K9" s="364"/>
      <c r="L9" s="38" t="s">
        <v>248</v>
      </c>
      <c r="M9" s="39" t="s">
        <v>219</v>
      </c>
      <c r="N9" s="364"/>
      <c r="O9" s="372"/>
      <c r="P9" s="359"/>
    </row>
    <row r="10" spans="1:16" s="36" customFormat="1" ht="14.25" customHeight="1">
      <c r="A10" s="41">
        <v>0</v>
      </c>
      <c r="B10" s="41">
        <v>1</v>
      </c>
      <c r="C10" s="41" t="s">
        <v>28</v>
      </c>
      <c r="D10" s="42">
        <v>2</v>
      </c>
      <c r="E10" s="44">
        <v>3</v>
      </c>
      <c r="F10" s="42">
        <v>4</v>
      </c>
      <c r="G10" s="42">
        <v>5</v>
      </c>
      <c r="H10" s="43">
        <v>6</v>
      </c>
      <c r="I10" s="42">
        <v>7</v>
      </c>
      <c r="J10" s="42">
        <v>8</v>
      </c>
      <c r="K10" s="315" t="s">
        <v>242</v>
      </c>
      <c r="L10" s="44">
        <v>10</v>
      </c>
      <c r="M10" s="44" t="s">
        <v>244</v>
      </c>
      <c r="N10" s="45" t="s">
        <v>252</v>
      </c>
      <c r="O10" s="45" t="s">
        <v>220</v>
      </c>
      <c r="P10" s="267" t="s">
        <v>221</v>
      </c>
    </row>
    <row r="11" spans="1:16" s="57" customFormat="1" ht="59.25" customHeight="1">
      <c r="A11" s="46">
        <v>1</v>
      </c>
      <c r="B11" s="46"/>
      <c r="C11" s="47"/>
      <c r="D11" s="52"/>
      <c r="E11" s="53"/>
      <c r="F11" s="48"/>
      <c r="G11" s="48">
        <v>290</v>
      </c>
      <c r="H11" s="49"/>
      <c r="I11" s="50"/>
      <c r="J11" s="51"/>
      <c r="K11" s="269" t="e">
        <f>ROUND(E11/100*(F11*G11/H11*I11*J11),2)</f>
        <v>#DIV/0!</v>
      </c>
      <c r="L11" s="54"/>
      <c r="M11" s="54">
        <f>ROUND(L11*125/100,2)</f>
        <v>0</v>
      </c>
      <c r="N11" s="55" t="e">
        <f>MIN(K11,M11)</f>
        <v>#DIV/0!</v>
      </c>
      <c r="O11" s="56" t="e">
        <f>ROUNDUP(N11/I11/J11,0)</f>
        <v>#DIV/0!</v>
      </c>
      <c r="P11" s="268" t="e">
        <f>ROUND(O11*I11*J11,2)</f>
        <v>#DIV/0!</v>
      </c>
    </row>
    <row r="12" spans="11:13" ht="25.5" customHeight="1">
      <c r="K12" s="8"/>
      <c r="L12" s="8"/>
      <c r="M12" s="8"/>
    </row>
    <row r="13" spans="1:10" ht="21.75" customHeight="1">
      <c r="A13" s="264" t="s">
        <v>245</v>
      </c>
      <c r="B13" s="264"/>
      <c r="C13" s="265"/>
      <c r="F13" s="265"/>
      <c r="G13" s="265"/>
      <c r="H13" s="265"/>
      <c r="I13" s="265"/>
      <c r="J13" s="265"/>
    </row>
    <row r="14" spans="1:10" ht="21.75" customHeight="1">
      <c r="A14" s="264"/>
      <c r="B14" s="264"/>
      <c r="C14" s="265"/>
      <c r="F14" s="265"/>
      <c r="G14" s="265"/>
      <c r="H14" s="265"/>
      <c r="I14" s="265"/>
      <c r="J14" s="265"/>
    </row>
    <row r="15" spans="1:16" s="2" customFormat="1" ht="15.75">
      <c r="A15" s="59"/>
      <c r="B15" s="59"/>
      <c r="C15" s="2" t="s">
        <v>9</v>
      </c>
      <c r="F15" s="59"/>
      <c r="G15" s="59"/>
      <c r="H15" s="59"/>
      <c r="I15" s="59"/>
      <c r="J15" s="59"/>
      <c r="L15" s="59"/>
      <c r="M15" s="59"/>
      <c r="N15" s="59"/>
      <c r="P15" s="59"/>
    </row>
    <row r="16" spans="1:16" s="2" customFormat="1" ht="15.75">
      <c r="A16" s="59"/>
      <c r="B16" s="59"/>
      <c r="F16" s="59"/>
      <c r="G16" s="59"/>
      <c r="H16" s="59"/>
      <c r="I16" s="59"/>
      <c r="J16" s="59"/>
      <c r="L16" s="59"/>
      <c r="M16" s="59"/>
      <c r="N16" s="59"/>
      <c r="P16" s="59"/>
    </row>
    <row r="17" spans="1:16" s="2" customFormat="1" ht="15.75">
      <c r="A17" s="59"/>
      <c r="B17" s="59"/>
      <c r="F17" s="59"/>
      <c r="G17" s="59"/>
      <c r="H17" s="59"/>
      <c r="I17" s="59"/>
      <c r="J17" s="59"/>
      <c r="L17" s="59"/>
      <c r="M17" s="59"/>
      <c r="N17" s="59"/>
      <c r="P17" s="59"/>
    </row>
    <row r="18" spans="3:17" s="2" customFormat="1" ht="15.75">
      <c r="C18" s="27" t="s">
        <v>10</v>
      </c>
      <c r="D18" s="27"/>
      <c r="E18" s="27"/>
      <c r="F18" s="27"/>
      <c r="G18" s="27"/>
      <c r="H18" s="27"/>
      <c r="I18" s="27"/>
      <c r="J18" s="27"/>
      <c r="L18" s="27"/>
      <c r="M18" s="27"/>
      <c r="N18" s="27"/>
      <c r="O18" s="27"/>
      <c r="P18" s="27"/>
      <c r="Q18" s="27"/>
    </row>
    <row r="19" s="2" customFormat="1" ht="15.75">
      <c r="C19" s="2" t="s">
        <v>11</v>
      </c>
    </row>
    <row r="20" spans="5:8" s="2" customFormat="1" ht="15.75">
      <c r="E20" s="2" t="s">
        <v>13</v>
      </c>
      <c r="H20" s="2" t="s">
        <v>12</v>
      </c>
    </row>
    <row r="21" s="2" customFormat="1" ht="15.75"/>
    <row r="22" s="2" customFormat="1" ht="15.75"/>
    <row r="23" s="2" customFormat="1" ht="15.75"/>
    <row r="24" s="2" customFormat="1" ht="15.75"/>
    <row r="25" s="2" customFormat="1" ht="15.75">
      <c r="H25" s="2" t="s">
        <v>14</v>
      </c>
    </row>
  </sheetData>
  <sheetProtection selectLockedCells="1" selectUnlockedCells="1"/>
  <mergeCells count="18">
    <mergeCell ref="A4:P4"/>
    <mergeCell ref="A8:A9"/>
    <mergeCell ref="C8:C9"/>
    <mergeCell ref="F8:F9"/>
    <mergeCell ref="G8:G9"/>
    <mergeCell ref="A5:J5"/>
    <mergeCell ref="A6:C6"/>
    <mergeCell ref="J8:J9"/>
    <mergeCell ref="B8:B9"/>
    <mergeCell ref="O8:O9"/>
    <mergeCell ref="P8:P9"/>
    <mergeCell ref="H8:H9"/>
    <mergeCell ref="I8:I9"/>
    <mergeCell ref="D8:D9"/>
    <mergeCell ref="K8:K9"/>
    <mergeCell ref="L8:M8"/>
    <mergeCell ref="N8:N9"/>
    <mergeCell ref="E8:E9"/>
  </mergeCells>
  <printOptions horizontalCentered="1"/>
  <pageMargins left="0.1798611111111111" right="0.1701388888888889" top="0.3" bottom="0.1701388888888889" header="0.5118055555555555" footer="0.1701388888888889"/>
  <pageSetup horizontalDpi="300" verticalDpi="300" orientation="landscape" paperSize="9" scale="5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2"/>
  </sheetPr>
  <dimension ref="A1:AD48"/>
  <sheetViews>
    <sheetView zoomScale="80" zoomScaleNormal="80" zoomScalePageLayoutView="0" workbookViewId="0" topLeftCell="A10">
      <selection activeCell="N19" sqref="N19"/>
    </sheetView>
  </sheetViews>
  <sheetFormatPr defaultColWidth="9.140625" defaultRowHeight="12.75"/>
  <cols>
    <col min="1" max="1" width="5.28125" style="1" customWidth="1"/>
    <col min="2" max="2" width="23.140625" style="1" customWidth="1"/>
    <col min="3" max="3" width="9.7109375" style="1" customWidth="1"/>
    <col min="4" max="4" width="12.7109375" style="1" customWidth="1"/>
    <col min="5" max="5" width="13.00390625" style="1" customWidth="1"/>
    <col min="6" max="6" width="16.421875" style="1" customWidth="1"/>
    <col min="7" max="8" width="13.00390625" style="1" customWidth="1"/>
    <col min="9" max="9" width="16.8515625" style="1" customWidth="1"/>
    <col min="10" max="10" width="17.421875" style="1" customWidth="1"/>
    <col min="11" max="11" width="15.421875" style="1" customWidth="1"/>
    <col min="12" max="12" width="18.57421875" style="1" customWidth="1"/>
    <col min="13" max="13" width="11.421875" style="1" customWidth="1"/>
    <col min="14" max="14" width="22.8515625" style="1" customWidth="1"/>
    <col min="15" max="16" width="16.421875" style="1" customWidth="1"/>
    <col min="17" max="16384" width="9.140625" style="1" customWidth="1"/>
  </cols>
  <sheetData>
    <row r="1" spans="1:13" ht="18">
      <c r="A1" s="2" t="s">
        <v>0</v>
      </c>
      <c r="K1" s="60"/>
      <c r="M1" s="61" t="s">
        <v>21</v>
      </c>
    </row>
    <row r="3" ht="18.75" customHeight="1"/>
    <row r="4" spans="1:30" ht="49.5" customHeight="1">
      <c r="A4" s="385" t="s">
        <v>352</v>
      </c>
      <c r="B4" s="386"/>
      <c r="C4" s="386"/>
      <c r="D4" s="386"/>
      <c r="E4" s="386"/>
      <c r="F4" s="386"/>
      <c r="G4" s="386"/>
      <c r="H4" s="386"/>
      <c r="I4" s="386"/>
      <c r="J4" s="386"/>
      <c r="K4" s="386"/>
      <c r="L4" s="386"/>
      <c r="M4" s="386"/>
      <c r="N4" s="386"/>
      <c r="O4" s="32"/>
      <c r="P4" s="32"/>
      <c r="Q4" s="32"/>
      <c r="R4" s="32"/>
      <c r="S4" s="32"/>
      <c r="T4" s="32"/>
      <c r="U4" s="32"/>
      <c r="V4" s="32"/>
      <c r="W4" s="32"/>
      <c r="X4" s="32"/>
      <c r="Y4" s="32"/>
      <c r="Z4" s="32"/>
      <c r="AA4" s="32"/>
      <c r="AB4" s="32"/>
      <c r="AC4" s="32"/>
      <c r="AD4" s="32"/>
    </row>
    <row r="5" spans="14:30" ht="9" customHeight="1">
      <c r="N5" s="3"/>
      <c r="O5" s="32"/>
      <c r="P5" s="32"/>
      <c r="Q5" s="32"/>
      <c r="R5" s="32"/>
      <c r="S5" s="32"/>
      <c r="T5" s="32"/>
      <c r="U5" s="32"/>
      <c r="V5" s="32"/>
      <c r="W5" s="32"/>
      <c r="X5" s="32"/>
      <c r="Y5" s="32"/>
      <c r="Z5" s="32"/>
      <c r="AA5" s="32"/>
      <c r="AB5" s="32"/>
      <c r="AC5" s="32"/>
      <c r="AD5" s="32"/>
    </row>
    <row r="6" spans="1:30" ht="26.25" customHeight="1">
      <c r="A6" s="383" t="s">
        <v>18</v>
      </c>
      <c r="B6" s="383" t="s">
        <v>22</v>
      </c>
      <c r="C6" s="383" t="s">
        <v>23</v>
      </c>
      <c r="D6" s="383" t="s">
        <v>257</v>
      </c>
      <c r="E6" s="383" t="s">
        <v>250</v>
      </c>
      <c r="F6" s="383" t="s">
        <v>24</v>
      </c>
      <c r="G6" s="387" t="s">
        <v>25</v>
      </c>
      <c r="H6" s="387"/>
      <c r="I6" s="387"/>
      <c r="J6" s="387"/>
      <c r="K6" s="388" t="s">
        <v>26</v>
      </c>
      <c r="L6" s="388"/>
      <c r="M6" s="383" t="s">
        <v>228</v>
      </c>
      <c r="N6" s="380" t="s">
        <v>229</v>
      </c>
      <c r="O6" s="32"/>
      <c r="P6" s="32"/>
      <c r="Q6" s="32"/>
      <c r="R6" s="32"/>
      <c r="S6" s="32"/>
      <c r="T6" s="32"/>
      <c r="U6" s="32"/>
      <c r="V6" s="32"/>
      <c r="W6" s="32"/>
      <c r="X6" s="32"/>
      <c r="Y6" s="32"/>
      <c r="Z6" s="32"/>
      <c r="AA6" s="32"/>
      <c r="AB6" s="32"/>
      <c r="AC6" s="32"/>
      <c r="AD6" s="32"/>
    </row>
    <row r="7" spans="1:14" s="64" customFormat="1" ht="174" customHeight="1">
      <c r="A7" s="383"/>
      <c r="B7" s="383"/>
      <c r="C7" s="383"/>
      <c r="D7" s="383"/>
      <c r="E7" s="383"/>
      <c r="F7" s="383"/>
      <c r="G7" s="63" t="s">
        <v>223</v>
      </c>
      <c r="H7" s="63" t="s">
        <v>27</v>
      </c>
      <c r="I7" s="63" t="s">
        <v>224</v>
      </c>
      <c r="J7" s="62" t="s">
        <v>225</v>
      </c>
      <c r="K7" s="37" t="s">
        <v>226</v>
      </c>
      <c r="L7" s="37" t="s">
        <v>227</v>
      </c>
      <c r="M7" s="383"/>
      <c r="N7" s="380"/>
    </row>
    <row r="8" spans="1:14" s="68" customFormat="1" ht="12.75" customHeight="1">
      <c r="A8" s="65">
        <v>0</v>
      </c>
      <c r="B8" s="66">
        <v>1</v>
      </c>
      <c r="C8" s="66" t="s">
        <v>28</v>
      </c>
      <c r="D8" s="67">
        <v>2</v>
      </c>
      <c r="E8" s="67">
        <v>3</v>
      </c>
      <c r="F8" s="67" t="s">
        <v>29</v>
      </c>
      <c r="G8" s="67">
        <v>5</v>
      </c>
      <c r="H8" s="67" t="s">
        <v>30</v>
      </c>
      <c r="I8" s="67">
        <v>7</v>
      </c>
      <c r="J8" s="67">
        <v>8</v>
      </c>
      <c r="K8" s="67">
        <v>9</v>
      </c>
      <c r="L8" s="67" t="s">
        <v>31</v>
      </c>
      <c r="M8" s="67">
        <v>11</v>
      </c>
      <c r="N8" s="270" t="s">
        <v>253</v>
      </c>
    </row>
    <row r="9" spans="1:14" s="73" customFormat="1" ht="18.75" customHeight="1">
      <c r="A9" s="69">
        <v>1</v>
      </c>
      <c r="B9" s="323"/>
      <c r="C9" s="62"/>
      <c r="D9" s="317"/>
      <c r="E9" s="317"/>
      <c r="F9" s="318">
        <f>ROUND(D9*E9,0)</f>
        <v>0</v>
      </c>
      <c r="G9" s="319"/>
      <c r="H9" s="320">
        <f>ROUND(G9*75/100,2)</f>
        <v>0</v>
      </c>
      <c r="I9" s="321"/>
      <c r="J9" s="319"/>
      <c r="K9" s="317"/>
      <c r="L9" s="71" t="e">
        <f>ROUND(D9*E9/J9,0)</f>
        <v>#DIV/0!</v>
      </c>
      <c r="M9" s="322"/>
      <c r="N9" s="72" t="e">
        <f>ROUND(J9*L9*M9,2)</f>
        <v>#DIV/0!</v>
      </c>
    </row>
    <row r="10" spans="1:14" s="73" customFormat="1" ht="18.75" customHeight="1">
      <c r="A10" s="69">
        <v>2</v>
      </c>
      <c r="B10" s="323"/>
      <c r="C10" s="62"/>
      <c r="D10" s="317"/>
      <c r="E10" s="317"/>
      <c r="F10" s="318">
        <f>ROUND(D10*E10,0)</f>
        <v>0</v>
      </c>
      <c r="G10" s="319"/>
      <c r="H10" s="320">
        <f>ROUND(G10*75/100,2)</f>
        <v>0</v>
      </c>
      <c r="I10" s="321"/>
      <c r="J10" s="319"/>
      <c r="K10" s="317"/>
      <c r="L10" s="71" t="e">
        <f>ROUND(D10*E10/J10,0)</f>
        <v>#DIV/0!</v>
      </c>
      <c r="M10" s="322"/>
      <c r="N10" s="72" t="e">
        <f>ROUND(J10*L10*M10,2)</f>
        <v>#DIV/0!</v>
      </c>
    </row>
    <row r="11" spans="1:14" s="73" customFormat="1" ht="18.75" customHeight="1">
      <c r="A11" s="69">
        <v>3</v>
      </c>
      <c r="B11" s="70"/>
      <c r="C11" s="70"/>
      <c r="D11" s="71"/>
      <c r="E11" s="71"/>
      <c r="F11" s="71">
        <f>ROUND(D11*E11,0)</f>
        <v>0</v>
      </c>
      <c r="G11" s="72"/>
      <c r="H11" s="72">
        <f>ROUND(G11*75/100,2)</f>
        <v>0</v>
      </c>
      <c r="I11" s="72"/>
      <c r="J11" s="72"/>
      <c r="K11" s="71"/>
      <c r="L11" s="71" t="e">
        <f>ROUND(D11*E11/J11,0)</f>
        <v>#DIV/0!</v>
      </c>
      <c r="M11" s="72"/>
      <c r="N11" s="72" t="e">
        <f>ROUND(J11*L11*M11,2)</f>
        <v>#DIV/0!</v>
      </c>
    </row>
    <row r="12" spans="1:14" s="73" customFormat="1" ht="18.75" customHeight="1">
      <c r="A12" s="69">
        <v>4</v>
      </c>
      <c r="B12" s="70"/>
      <c r="C12" s="70"/>
      <c r="D12" s="71"/>
      <c r="E12" s="71"/>
      <c r="F12" s="71">
        <f>ROUND(D12*E12,0)</f>
        <v>0</v>
      </c>
      <c r="G12" s="72"/>
      <c r="H12" s="72">
        <f>ROUND(G12*75/100,2)</f>
        <v>0</v>
      </c>
      <c r="I12" s="72"/>
      <c r="J12" s="72"/>
      <c r="K12" s="71"/>
      <c r="L12" s="71" t="e">
        <f>ROUND(D12*E12/J12,0)</f>
        <v>#DIV/0!</v>
      </c>
      <c r="M12" s="72"/>
      <c r="N12" s="72" t="e">
        <f>ROUND(J12*L12*M12,2)</f>
        <v>#DIV/0!</v>
      </c>
    </row>
    <row r="13" spans="1:14" s="73" customFormat="1" ht="18.75" customHeight="1">
      <c r="A13" s="69">
        <v>5</v>
      </c>
      <c r="B13" s="70"/>
      <c r="C13" s="70"/>
      <c r="D13" s="71"/>
      <c r="E13" s="71"/>
      <c r="F13" s="71">
        <f>ROUND(D13*E13,0)</f>
        <v>0</v>
      </c>
      <c r="G13" s="72"/>
      <c r="H13" s="72">
        <f>ROUND(G13*75/100,2)</f>
        <v>0</v>
      </c>
      <c r="I13" s="72"/>
      <c r="J13" s="72"/>
      <c r="K13" s="71"/>
      <c r="L13" s="71" t="e">
        <f>ROUND(D13*E13/J13,0)</f>
        <v>#DIV/0!</v>
      </c>
      <c r="M13" s="72"/>
      <c r="N13" s="72" t="e">
        <f>ROUND(J13*L13*M13,2)</f>
        <v>#DIV/0!</v>
      </c>
    </row>
    <row r="14" spans="1:14" s="73" customFormat="1" ht="18.75" customHeight="1">
      <c r="A14" s="69"/>
      <c r="B14" s="70" t="s">
        <v>32</v>
      </c>
      <c r="C14" s="70"/>
      <c r="D14" s="71">
        <f>SUM(D9:D13)</f>
        <v>0</v>
      </c>
      <c r="E14" s="72" t="s">
        <v>8</v>
      </c>
      <c r="F14" s="71">
        <f>SUM(F9:F13)</f>
        <v>0</v>
      </c>
      <c r="G14" s="72" t="s">
        <v>8</v>
      </c>
      <c r="H14" s="72" t="s">
        <v>8</v>
      </c>
      <c r="I14" s="72" t="s">
        <v>8</v>
      </c>
      <c r="J14" s="72" t="s">
        <v>8</v>
      </c>
      <c r="K14" s="71">
        <f>SUM(K9:K13)</f>
        <v>0</v>
      </c>
      <c r="L14" s="71" t="e">
        <f>SUM(L9:L13)</f>
        <v>#DIV/0!</v>
      </c>
      <c r="M14" s="72" t="s">
        <v>8</v>
      </c>
      <c r="N14" s="72" t="e">
        <f>SUM(N9:N13)</f>
        <v>#DIV/0!</v>
      </c>
    </row>
    <row r="15" spans="12:13" ht="12" customHeight="1">
      <c r="L15" s="8"/>
      <c r="M15" s="8"/>
    </row>
    <row r="16" s="2" customFormat="1" ht="19.5" customHeight="1">
      <c r="A16" s="58" t="s">
        <v>222</v>
      </c>
    </row>
    <row r="17" spans="1:14" s="2" customFormat="1" ht="59.25" customHeight="1">
      <c r="A17" s="381" t="s">
        <v>316</v>
      </c>
      <c r="B17" s="381"/>
      <c r="C17" s="381"/>
      <c r="D17" s="381"/>
      <c r="E17" s="381"/>
      <c r="F17" s="381"/>
      <c r="G17" s="381"/>
      <c r="H17" s="381"/>
      <c r="I17" s="381"/>
      <c r="J17" s="381"/>
      <c r="K17" s="381"/>
      <c r="L17" s="381"/>
      <c r="M17" s="381"/>
      <c r="N17" s="381"/>
    </row>
    <row r="18" spans="1:14" s="2" customFormat="1" ht="33" customHeight="1">
      <c r="A18" s="382" t="s">
        <v>254</v>
      </c>
      <c r="B18" s="382"/>
      <c r="C18" s="382"/>
      <c r="D18" s="382"/>
      <c r="E18" s="382"/>
      <c r="F18" s="382"/>
      <c r="G18" s="382"/>
      <c r="H18" s="382"/>
      <c r="I18" s="382"/>
      <c r="J18" s="382"/>
      <c r="K18" s="382"/>
      <c r="L18" s="382"/>
      <c r="M18" s="382"/>
      <c r="N18" s="382"/>
    </row>
    <row r="19" spans="1:11" s="2" customFormat="1" ht="15.75">
      <c r="A19" s="271" t="s">
        <v>234</v>
      </c>
      <c r="B19" s="266"/>
      <c r="C19" s="266"/>
      <c r="D19" s="266"/>
      <c r="E19" s="266"/>
      <c r="F19" s="266"/>
      <c r="G19" s="266"/>
      <c r="H19" s="266"/>
      <c r="I19" s="266"/>
      <c r="J19" s="74"/>
      <c r="K19" s="74"/>
    </row>
    <row r="22" spans="1:16" s="2" customFormat="1" ht="27.75">
      <c r="A22" s="384" t="s">
        <v>351</v>
      </c>
      <c r="B22" s="384"/>
      <c r="C22" s="384"/>
      <c r="D22" s="384"/>
      <c r="E22" s="384"/>
      <c r="F22" s="384"/>
      <c r="G22" s="384"/>
      <c r="H22" s="384"/>
      <c r="I22" s="384"/>
      <c r="J22" s="384"/>
      <c r="K22" s="384"/>
      <c r="L22" s="384"/>
      <c r="M22" s="384"/>
      <c r="N22" s="384"/>
      <c r="O22" s="384"/>
      <c r="P22" s="384"/>
    </row>
    <row r="23" s="2" customFormat="1" ht="15.75">
      <c r="A23" s="75"/>
    </row>
    <row r="24" spans="1:17" s="2" customFormat="1" ht="15.75" customHeight="1">
      <c r="A24" s="383" t="s">
        <v>18</v>
      </c>
      <c r="B24" s="383" t="s">
        <v>22</v>
      </c>
      <c r="C24" s="383" t="s">
        <v>23</v>
      </c>
      <c r="D24" s="375" t="s">
        <v>326</v>
      </c>
      <c r="E24" s="376"/>
      <c r="F24" s="377"/>
      <c r="G24" s="375" t="s">
        <v>328</v>
      </c>
      <c r="H24" s="377"/>
      <c r="I24" s="375" t="s">
        <v>332</v>
      </c>
      <c r="J24" s="376"/>
      <c r="K24" s="376"/>
      <c r="L24" s="378" t="s">
        <v>335</v>
      </c>
      <c r="M24" s="379"/>
      <c r="N24" s="378" t="s">
        <v>333</v>
      </c>
      <c r="O24" s="378"/>
      <c r="P24" s="378"/>
      <c r="Q24" s="333"/>
    </row>
    <row r="25" spans="1:17" s="2" customFormat="1" ht="91.5" customHeight="1">
      <c r="A25" s="383"/>
      <c r="B25" s="383"/>
      <c r="C25" s="383"/>
      <c r="D25" s="329" t="s">
        <v>322</v>
      </c>
      <c r="E25" s="329" t="s">
        <v>323</v>
      </c>
      <c r="F25" s="329" t="s">
        <v>327</v>
      </c>
      <c r="G25" s="329" t="s">
        <v>324</v>
      </c>
      <c r="H25" s="329" t="s">
        <v>345</v>
      </c>
      <c r="I25" s="329" t="s">
        <v>329</v>
      </c>
      <c r="J25" s="329" t="s">
        <v>330</v>
      </c>
      <c r="K25" s="329" t="s">
        <v>331</v>
      </c>
      <c r="L25" s="337" t="s">
        <v>357</v>
      </c>
      <c r="M25" s="337" t="s">
        <v>356</v>
      </c>
      <c r="N25" s="336" t="s">
        <v>334</v>
      </c>
      <c r="O25" s="336" t="s">
        <v>347</v>
      </c>
      <c r="P25" s="336" t="s">
        <v>349</v>
      </c>
      <c r="Q25" s="334"/>
    </row>
    <row r="26" spans="1:17" s="344" customFormat="1" ht="13.5" customHeight="1">
      <c r="A26" s="70">
        <v>0</v>
      </c>
      <c r="B26" s="70">
        <v>1</v>
      </c>
      <c r="C26" s="70" t="s">
        <v>28</v>
      </c>
      <c r="D26" s="341">
        <v>2</v>
      </c>
      <c r="E26" s="342">
        <v>3</v>
      </c>
      <c r="F26" s="342" t="s">
        <v>336</v>
      </c>
      <c r="G26" s="342">
        <v>5</v>
      </c>
      <c r="H26" s="342">
        <v>6</v>
      </c>
      <c r="I26" s="342" t="s">
        <v>337</v>
      </c>
      <c r="J26" s="342" t="s">
        <v>338</v>
      </c>
      <c r="K26" s="342" t="s">
        <v>339</v>
      </c>
      <c r="L26" s="342">
        <v>10</v>
      </c>
      <c r="M26" s="342">
        <v>11</v>
      </c>
      <c r="N26" s="342" t="s">
        <v>340</v>
      </c>
      <c r="O26" s="342" t="s">
        <v>341</v>
      </c>
      <c r="P26" s="342" t="s">
        <v>342</v>
      </c>
      <c r="Q26" s="343"/>
    </row>
    <row r="27" spans="1:17" s="2" customFormat="1" ht="15.75">
      <c r="A27" s="69">
        <v>1</v>
      </c>
      <c r="B27" s="323"/>
      <c r="C27" s="62"/>
      <c r="D27" s="324"/>
      <c r="E27" s="326"/>
      <c r="F27" s="331">
        <f>D27+E27</f>
        <v>0</v>
      </c>
      <c r="G27" s="330"/>
      <c r="H27" s="330"/>
      <c r="I27" s="330">
        <f aca="true" t="shared" si="0" ref="I27:J31">ROUND(D27*G27,0)</f>
        <v>0</v>
      </c>
      <c r="J27" s="330">
        <f t="shared" si="0"/>
        <v>0</v>
      </c>
      <c r="K27" s="330">
        <f>I27+J27</f>
        <v>0</v>
      </c>
      <c r="L27" s="327"/>
      <c r="M27" s="332"/>
      <c r="N27" s="339">
        <f aca="true" t="shared" si="1" ref="N27:O31">ROUND(D27*G27*L27,2)</f>
        <v>0</v>
      </c>
      <c r="O27" s="339">
        <f t="shared" si="1"/>
        <v>0</v>
      </c>
      <c r="P27" s="339">
        <f>N27+O27</f>
        <v>0</v>
      </c>
      <c r="Q27" s="335"/>
    </row>
    <row r="28" spans="1:17" s="2" customFormat="1" ht="15.75">
      <c r="A28" s="69">
        <v>2</v>
      </c>
      <c r="B28" s="323"/>
      <c r="C28" s="62"/>
      <c r="D28" s="324"/>
      <c r="E28" s="326"/>
      <c r="F28" s="331">
        <f>D28+E28</f>
        <v>0</v>
      </c>
      <c r="G28" s="330"/>
      <c r="H28" s="330"/>
      <c r="I28" s="330">
        <f t="shared" si="0"/>
        <v>0</v>
      </c>
      <c r="J28" s="330">
        <f t="shared" si="0"/>
        <v>0</v>
      </c>
      <c r="K28" s="330">
        <f>I28+J28</f>
        <v>0</v>
      </c>
      <c r="L28" s="327"/>
      <c r="M28" s="332"/>
      <c r="N28" s="339">
        <f t="shared" si="1"/>
        <v>0</v>
      </c>
      <c r="O28" s="339">
        <f t="shared" si="1"/>
        <v>0</v>
      </c>
      <c r="P28" s="339">
        <f>N28+O28</f>
        <v>0</v>
      </c>
      <c r="Q28" s="335"/>
    </row>
    <row r="29" spans="1:17" s="2" customFormat="1" ht="15.75">
      <c r="A29" s="69">
        <v>3</v>
      </c>
      <c r="B29" s="70"/>
      <c r="C29" s="70"/>
      <c r="D29" s="325"/>
      <c r="E29" s="328"/>
      <c r="F29" s="331">
        <f>D29+E29</f>
        <v>0</v>
      </c>
      <c r="G29" s="330"/>
      <c r="H29" s="330"/>
      <c r="I29" s="330">
        <f t="shared" si="0"/>
        <v>0</v>
      </c>
      <c r="J29" s="330">
        <f t="shared" si="0"/>
        <v>0</v>
      </c>
      <c r="K29" s="330">
        <f>I29+J29</f>
        <v>0</v>
      </c>
      <c r="L29" s="327"/>
      <c r="M29" s="332"/>
      <c r="N29" s="339">
        <f t="shared" si="1"/>
        <v>0</v>
      </c>
      <c r="O29" s="339">
        <f t="shared" si="1"/>
        <v>0</v>
      </c>
      <c r="P29" s="339">
        <f>N29+O29</f>
        <v>0</v>
      </c>
      <c r="Q29" s="335"/>
    </row>
    <row r="30" spans="1:17" s="2" customFormat="1" ht="15.75">
      <c r="A30" s="69">
        <v>4</v>
      </c>
      <c r="B30" s="70"/>
      <c r="C30" s="70"/>
      <c r="D30" s="325"/>
      <c r="E30" s="328"/>
      <c r="F30" s="331">
        <f>D30+E30</f>
        <v>0</v>
      </c>
      <c r="G30" s="330"/>
      <c r="H30" s="330"/>
      <c r="I30" s="330">
        <f t="shared" si="0"/>
        <v>0</v>
      </c>
      <c r="J30" s="330">
        <f t="shared" si="0"/>
        <v>0</v>
      </c>
      <c r="K30" s="330">
        <f>I30+J30</f>
        <v>0</v>
      </c>
      <c r="L30" s="327"/>
      <c r="M30" s="332"/>
      <c r="N30" s="339">
        <f t="shared" si="1"/>
        <v>0</v>
      </c>
      <c r="O30" s="339">
        <f t="shared" si="1"/>
        <v>0</v>
      </c>
      <c r="P30" s="339">
        <f>N30+O30</f>
        <v>0</v>
      </c>
      <c r="Q30" s="335"/>
    </row>
    <row r="31" spans="1:17" s="2" customFormat="1" ht="15.75">
      <c r="A31" s="69">
        <v>5</v>
      </c>
      <c r="B31" s="70"/>
      <c r="C31" s="70"/>
      <c r="D31" s="325"/>
      <c r="E31" s="328"/>
      <c r="F31" s="331">
        <f>D31+E31</f>
        <v>0</v>
      </c>
      <c r="G31" s="330"/>
      <c r="H31" s="330"/>
      <c r="I31" s="330">
        <f t="shared" si="0"/>
        <v>0</v>
      </c>
      <c r="J31" s="330">
        <f t="shared" si="0"/>
        <v>0</v>
      </c>
      <c r="K31" s="330">
        <f>I31+J31</f>
        <v>0</v>
      </c>
      <c r="L31" s="327"/>
      <c r="M31" s="332"/>
      <c r="N31" s="339">
        <f t="shared" si="1"/>
        <v>0</v>
      </c>
      <c r="O31" s="339">
        <f t="shared" si="1"/>
        <v>0</v>
      </c>
      <c r="P31" s="339">
        <f>N31+O31</f>
        <v>0</v>
      </c>
      <c r="Q31" s="335"/>
    </row>
    <row r="32" spans="1:17" s="2" customFormat="1" ht="15.75">
      <c r="A32" s="69"/>
      <c r="B32" s="340" t="s">
        <v>32</v>
      </c>
      <c r="C32" s="70"/>
      <c r="D32" s="325">
        <f>SUM(D27:D31)</f>
        <v>0</v>
      </c>
      <c r="E32" s="325">
        <f>SUM(E27:E31)</f>
        <v>0</v>
      </c>
      <c r="F32" s="325">
        <f>SUM(F27:F31)</f>
        <v>0</v>
      </c>
      <c r="G32" s="330" t="s">
        <v>8</v>
      </c>
      <c r="H32" s="330" t="s">
        <v>8</v>
      </c>
      <c r="I32" s="330">
        <f>SUM(I27:I31)</f>
        <v>0</v>
      </c>
      <c r="J32" s="330">
        <f>SUM(J27:J31)</f>
        <v>0</v>
      </c>
      <c r="K32" s="330">
        <f>SUM(K27:K31)</f>
        <v>0</v>
      </c>
      <c r="L32" s="330" t="s">
        <v>8</v>
      </c>
      <c r="M32" s="338" t="s">
        <v>8</v>
      </c>
      <c r="N32" s="339">
        <f>SUM(N27:N31)</f>
        <v>0</v>
      </c>
      <c r="O32" s="339">
        <f>SUM(O27:O31)</f>
        <v>0</v>
      </c>
      <c r="P32" s="339">
        <f>SUM(P27:P31)</f>
        <v>0</v>
      </c>
      <c r="Q32" s="335"/>
    </row>
    <row r="33" s="2" customFormat="1" ht="15.75">
      <c r="A33" s="75"/>
    </row>
    <row r="34" spans="1:16" s="2" customFormat="1" ht="26.25" customHeight="1">
      <c r="A34" s="345" t="s">
        <v>343</v>
      </c>
      <c r="B34" s="373" t="s">
        <v>346</v>
      </c>
      <c r="C34" s="374"/>
      <c r="D34" s="374"/>
      <c r="E34" s="374"/>
      <c r="F34" s="374"/>
      <c r="G34" s="374"/>
      <c r="H34" s="374"/>
      <c r="I34" s="374"/>
      <c r="J34" s="374"/>
      <c r="K34" s="374"/>
      <c r="L34" s="374"/>
      <c r="M34" s="374"/>
      <c r="N34" s="374"/>
      <c r="O34" s="374"/>
      <c r="P34" s="374"/>
    </row>
    <row r="35" spans="1:16" s="2" customFormat="1" ht="48" customHeight="1">
      <c r="A35" s="75"/>
      <c r="B35" s="374" t="s">
        <v>344</v>
      </c>
      <c r="C35" s="374"/>
      <c r="D35" s="374"/>
      <c r="E35" s="374"/>
      <c r="F35" s="374"/>
      <c r="G35" s="374"/>
      <c r="H35" s="374"/>
      <c r="I35" s="374"/>
      <c r="J35" s="374"/>
      <c r="K35" s="374"/>
      <c r="L35" s="374"/>
      <c r="M35" s="374"/>
      <c r="N35" s="374"/>
      <c r="O35" s="374"/>
      <c r="P35" s="374"/>
    </row>
    <row r="36" spans="1:9" s="2" customFormat="1" ht="24" customHeight="1">
      <c r="A36" s="346" t="s">
        <v>350</v>
      </c>
      <c r="B36" s="347" t="s">
        <v>353</v>
      </c>
      <c r="C36" s="347"/>
      <c r="D36" s="347"/>
      <c r="E36" s="347"/>
      <c r="F36" s="347"/>
      <c r="G36" s="347"/>
      <c r="H36" s="347"/>
      <c r="I36" s="347"/>
    </row>
    <row r="37" s="2" customFormat="1" ht="15.75">
      <c r="A37" s="75"/>
    </row>
    <row r="38" spans="1:8" s="2" customFormat="1" ht="15.75">
      <c r="A38" s="59"/>
      <c r="B38" s="2" t="s">
        <v>9</v>
      </c>
      <c r="D38" s="59"/>
      <c r="E38" s="59"/>
      <c r="F38" s="59"/>
      <c r="G38" s="59"/>
      <c r="H38" s="59"/>
    </row>
    <row r="39" spans="1:8" s="2" customFormat="1" ht="15.75">
      <c r="A39" s="59"/>
      <c r="D39" s="59"/>
      <c r="E39" s="59"/>
      <c r="F39" s="59"/>
      <c r="G39" s="59"/>
      <c r="H39" s="59"/>
    </row>
    <row r="40" spans="1:14" s="2" customFormat="1" ht="15.75">
      <c r="A40" s="59"/>
      <c r="B40" s="27" t="s">
        <v>10</v>
      </c>
      <c r="C40" s="27"/>
      <c r="D40" s="27"/>
      <c r="E40" s="27"/>
      <c r="F40" s="2" t="s">
        <v>12</v>
      </c>
      <c r="J40" s="2" t="s">
        <v>13</v>
      </c>
      <c r="N40" s="2" t="s">
        <v>14</v>
      </c>
    </row>
    <row r="41" s="2" customFormat="1" ht="15.75">
      <c r="B41" s="2" t="s">
        <v>11</v>
      </c>
    </row>
    <row r="42" s="2" customFormat="1" ht="15.75"/>
    <row r="43" s="2" customFormat="1" ht="15.75"/>
    <row r="44" s="2" customFormat="1" ht="15.75"/>
    <row r="45" s="2" customFormat="1" ht="15.75"/>
    <row r="46" s="2" customFormat="1" ht="15.75"/>
    <row r="47" s="2" customFormat="1" ht="15.75"/>
    <row r="48" spans="2:11" s="2" customFormat="1" ht="15.75">
      <c r="B48" s="1"/>
      <c r="C48" s="1"/>
      <c r="D48" s="1"/>
      <c r="E48" s="1"/>
      <c r="F48" s="1"/>
      <c r="G48" s="1"/>
      <c r="H48" s="1"/>
      <c r="I48" s="1"/>
      <c r="J48" s="1"/>
      <c r="K48" s="1"/>
    </row>
  </sheetData>
  <sheetProtection selectLockedCells="1" selectUnlockedCells="1"/>
  <mergeCells count="24">
    <mergeCell ref="A4:N4"/>
    <mergeCell ref="A6:A7"/>
    <mergeCell ref="B6:B7"/>
    <mergeCell ref="C6:C7"/>
    <mergeCell ref="D6:D7"/>
    <mergeCell ref="E6:E7"/>
    <mergeCell ref="F6:F7"/>
    <mergeCell ref="G6:J6"/>
    <mergeCell ref="K6:L6"/>
    <mergeCell ref="M6:M7"/>
    <mergeCell ref="N6:N7"/>
    <mergeCell ref="A17:N17"/>
    <mergeCell ref="A18:N18"/>
    <mergeCell ref="A24:A25"/>
    <mergeCell ref="B24:B25"/>
    <mergeCell ref="C24:C25"/>
    <mergeCell ref="N24:P24"/>
    <mergeCell ref="A22:P22"/>
    <mergeCell ref="B34:P34"/>
    <mergeCell ref="B35:P35"/>
    <mergeCell ref="D24:F24"/>
    <mergeCell ref="G24:H24"/>
    <mergeCell ref="I24:K24"/>
    <mergeCell ref="L24:M24"/>
  </mergeCells>
  <printOptions horizontalCentered="1"/>
  <pageMargins left="0.1701388888888889" right="0.1798611111111111" top="0.19" bottom="0.1701388888888889" header="0.19" footer="0.2"/>
  <pageSetup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sheetPr>
    <tabColor indexed="12"/>
  </sheetPr>
  <dimension ref="A1:IQ28"/>
  <sheetViews>
    <sheetView zoomScale="75" zoomScaleNormal="75" zoomScalePageLayoutView="0" workbookViewId="0" topLeftCell="A1">
      <selection activeCell="J41" sqref="J41"/>
    </sheetView>
  </sheetViews>
  <sheetFormatPr defaultColWidth="9.140625" defaultRowHeight="12.75"/>
  <cols>
    <col min="1" max="1" width="4.140625" style="1" customWidth="1"/>
    <col min="2" max="2" width="29.8515625" style="1" customWidth="1"/>
    <col min="3" max="3" width="9.57421875" style="1" customWidth="1"/>
    <col min="4" max="4" width="16.8515625" style="1" customWidth="1"/>
    <col min="5" max="6" width="21.421875" style="1" customWidth="1"/>
    <col min="7" max="7" width="19.421875" style="1" customWidth="1"/>
    <col min="8" max="8" width="22.140625" style="1" customWidth="1"/>
    <col min="9" max="11" width="22.00390625" style="1" customWidth="1"/>
    <col min="12" max="16384" width="9.140625" style="1" customWidth="1"/>
  </cols>
  <sheetData>
    <row r="1" spans="1:8" ht="18">
      <c r="A1" s="2" t="s">
        <v>0</v>
      </c>
      <c r="H1" s="76" t="s">
        <v>33</v>
      </c>
    </row>
    <row r="3" ht="51" customHeight="1"/>
    <row r="4" spans="1:20" ht="46.5" customHeight="1">
      <c r="A4" s="385" t="s">
        <v>354</v>
      </c>
      <c r="B4" s="391"/>
      <c r="C4" s="391"/>
      <c r="D4" s="391"/>
      <c r="E4" s="391"/>
      <c r="F4" s="391"/>
      <c r="G4" s="391"/>
      <c r="H4" s="391"/>
      <c r="I4" s="32"/>
      <c r="J4" s="32"/>
      <c r="K4" s="32"/>
      <c r="L4" s="32"/>
      <c r="M4" s="32"/>
      <c r="N4" s="32"/>
      <c r="O4" s="32"/>
      <c r="P4" s="32"/>
      <c r="Q4" s="32"/>
      <c r="R4" s="32"/>
      <c r="S4" s="32"/>
      <c r="T4" s="32"/>
    </row>
    <row r="5" spans="8:20" ht="28.5" customHeight="1">
      <c r="H5" s="3" t="s">
        <v>17</v>
      </c>
      <c r="I5" s="32"/>
      <c r="J5" s="32"/>
      <c r="K5" s="32"/>
      <c r="L5" s="32"/>
      <c r="M5" s="32"/>
      <c r="N5" s="32"/>
      <c r="O5" s="32"/>
      <c r="P5" s="32"/>
      <c r="Q5" s="32"/>
      <c r="R5" s="32"/>
      <c r="S5" s="32"/>
      <c r="T5" s="32"/>
    </row>
    <row r="6" spans="1:20" ht="26.25" customHeight="1">
      <c r="A6" s="383" t="s">
        <v>18</v>
      </c>
      <c r="B6" s="383" t="s">
        <v>34</v>
      </c>
      <c r="C6" s="383" t="s">
        <v>23</v>
      </c>
      <c r="D6" s="383" t="s">
        <v>256</v>
      </c>
      <c r="E6" s="383" t="s">
        <v>230</v>
      </c>
      <c r="F6" s="383" t="s">
        <v>231</v>
      </c>
      <c r="G6" s="383" t="s">
        <v>232</v>
      </c>
      <c r="H6" s="380" t="s">
        <v>233</v>
      </c>
      <c r="I6" s="32"/>
      <c r="J6" s="32"/>
      <c r="K6" s="32"/>
      <c r="L6" s="32"/>
      <c r="M6" s="32"/>
      <c r="N6" s="32"/>
      <c r="O6" s="32"/>
      <c r="P6" s="32"/>
      <c r="Q6" s="32"/>
      <c r="R6" s="32"/>
      <c r="S6" s="32"/>
      <c r="T6" s="32"/>
    </row>
    <row r="7" spans="1:8" s="64" customFormat="1" ht="107.25" customHeight="1">
      <c r="A7" s="383"/>
      <c r="B7" s="383"/>
      <c r="C7" s="383"/>
      <c r="D7" s="383"/>
      <c r="E7" s="383"/>
      <c r="F7" s="383"/>
      <c r="G7" s="383"/>
      <c r="H7" s="380"/>
    </row>
    <row r="8" spans="1:8" s="68" customFormat="1" ht="16.5" customHeight="1">
      <c r="A8" s="65">
        <v>0</v>
      </c>
      <c r="B8" s="66">
        <v>1</v>
      </c>
      <c r="C8" s="66" t="s">
        <v>28</v>
      </c>
      <c r="D8" s="67">
        <v>2</v>
      </c>
      <c r="E8" s="67">
        <v>3</v>
      </c>
      <c r="F8" s="67" t="s">
        <v>35</v>
      </c>
      <c r="G8" s="67">
        <v>5</v>
      </c>
      <c r="H8" s="67" t="s">
        <v>36</v>
      </c>
    </row>
    <row r="9" spans="1:8" s="73" customFormat="1" ht="24" customHeight="1">
      <c r="A9" s="69">
        <v>1</v>
      </c>
      <c r="B9" s="70"/>
      <c r="C9" s="70"/>
      <c r="D9" s="71"/>
      <c r="E9" s="71">
        <v>320</v>
      </c>
      <c r="F9" s="71">
        <f>ROUND(D9*E9,0)</f>
        <v>0</v>
      </c>
      <c r="G9" s="72"/>
      <c r="H9" s="72">
        <f>ROUND(D9*E9*G9,2)</f>
        <v>0</v>
      </c>
    </row>
    <row r="10" spans="1:8" s="73" customFormat="1" ht="25.5" customHeight="1">
      <c r="A10" s="69"/>
      <c r="B10" s="70" t="s">
        <v>32</v>
      </c>
      <c r="C10" s="70"/>
      <c r="D10" s="71">
        <f>SUM(D9:D9)</f>
        <v>0</v>
      </c>
      <c r="E10" s="72" t="s">
        <v>8</v>
      </c>
      <c r="F10" s="71">
        <f>SUM(F9:F9)</f>
        <v>0</v>
      </c>
      <c r="G10" s="72" t="s">
        <v>8</v>
      </c>
      <c r="H10" s="72">
        <f>SUM(H9:H9)</f>
        <v>0</v>
      </c>
    </row>
    <row r="11" ht="18.75" customHeight="1">
      <c r="G11" s="8"/>
    </row>
    <row r="12" spans="1:11" s="2" customFormat="1" ht="37.5" customHeight="1">
      <c r="A12" s="382" t="s">
        <v>255</v>
      </c>
      <c r="B12" s="382"/>
      <c r="C12" s="382"/>
      <c r="D12" s="382"/>
      <c r="E12" s="382"/>
      <c r="F12" s="382"/>
      <c r="G12" s="382"/>
      <c r="H12" s="382"/>
      <c r="I12" s="382"/>
      <c r="J12" s="382"/>
      <c r="K12" s="382"/>
    </row>
    <row r="13" spans="1:11" s="2" customFormat="1" ht="15.75">
      <c r="A13" s="271" t="s">
        <v>234</v>
      </c>
      <c r="B13" s="266"/>
      <c r="C13" s="266"/>
      <c r="D13" s="266"/>
      <c r="E13" s="266"/>
      <c r="F13" s="266"/>
      <c r="G13" s="266"/>
      <c r="H13" s="266"/>
      <c r="I13" s="266"/>
      <c r="J13" s="74"/>
      <c r="K13" s="74"/>
    </row>
    <row r="14" spans="1:11" s="2" customFormat="1" ht="15.75">
      <c r="A14" s="271"/>
      <c r="B14" s="266"/>
      <c r="C14" s="266"/>
      <c r="D14" s="266"/>
      <c r="E14" s="266"/>
      <c r="F14" s="266"/>
      <c r="G14" s="266"/>
      <c r="H14" s="266"/>
      <c r="I14" s="266"/>
      <c r="J14" s="74"/>
      <c r="K14" s="74"/>
    </row>
    <row r="15" spans="1:251" s="2" customFormat="1" ht="36" customHeight="1">
      <c r="A15" s="389" t="s">
        <v>351</v>
      </c>
      <c r="B15" s="389"/>
      <c r="C15" s="389"/>
      <c r="D15" s="389"/>
      <c r="E15" s="389"/>
      <c r="F15" s="389"/>
      <c r="G15" s="389"/>
      <c r="H15" s="389"/>
      <c r="I15" s="348"/>
      <c r="J15" s="348"/>
      <c r="K15" s="348"/>
      <c r="L15" s="384" t="s">
        <v>351</v>
      </c>
      <c r="M15" s="384"/>
      <c r="N15" s="384"/>
      <c r="O15" s="384"/>
      <c r="P15" s="384"/>
      <c r="Q15" s="384"/>
      <c r="R15" s="384"/>
      <c r="S15" s="384"/>
      <c r="T15" s="384"/>
      <c r="U15" s="384"/>
      <c r="V15" s="384"/>
      <c r="W15" s="384"/>
      <c r="X15" s="384"/>
      <c r="Y15" s="384"/>
      <c r="Z15" s="384"/>
      <c r="AA15" s="384"/>
      <c r="AB15" s="384" t="s">
        <v>351</v>
      </c>
      <c r="AC15" s="384"/>
      <c r="AD15" s="384"/>
      <c r="AE15" s="384"/>
      <c r="AF15" s="384"/>
      <c r="AG15" s="384"/>
      <c r="AH15" s="384"/>
      <c r="AI15" s="384"/>
      <c r="AJ15" s="384"/>
      <c r="AK15" s="384"/>
      <c r="AL15" s="384"/>
      <c r="AM15" s="384"/>
      <c r="AN15" s="384"/>
      <c r="AO15" s="384"/>
      <c r="AP15" s="384"/>
      <c r="AQ15" s="384"/>
      <c r="AR15" s="384" t="s">
        <v>351</v>
      </c>
      <c r="AS15" s="384"/>
      <c r="AT15" s="384"/>
      <c r="AU15" s="384"/>
      <c r="AV15" s="384"/>
      <c r="AW15" s="384"/>
      <c r="AX15" s="384"/>
      <c r="AY15" s="384"/>
      <c r="AZ15" s="384"/>
      <c r="BA15" s="384"/>
      <c r="BB15" s="384"/>
      <c r="BC15" s="384"/>
      <c r="BD15" s="384"/>
      <c r="BE15" s="384"/>
      <c r="BF15" s="384"/>
      <c r="BG15" s="384"/>
      <c r="BH15" s="384" t="s">
        <v>351</v>
      </c>
      <c r="BI15" s="384"/>
      <c r="BJ15" s="384"/>
      <c r="BK15" s="384"/>
      <c r="BL15" s="384"/>
      <c r="BM15" s="384"/>
      <c r="BN15" s="384"/>
      <c r="BO15" s="384"/>
      <c r="BP15" s="384"/>
      <c r="BQ15" s="384"/>
      <c r="BR15" s="384"/>
      <c r="BS15" s="384"/>
      <c r="BT15" s="384"/>
      <c r="BU15" s="384"/>
      <c r="BV15" s="384"/>
      <c r="BW15" s="384"/>
      <c r="BX15" s="384" t="s">
        <v>351</v>
      </c>
      <c r="BY15" s="384"/>
      <c r="BZ15" s="384"/>
      <c r="CA15" s="384"/>
      <c r="CB15" s="384"/>
      <c r="CC15" s="384"/>
      <c r="CD15" s="384"/>
      <c r="CE15" s="384"/>
      <c r="CF15" s="384"/>
      <c r="CG15" s="384"/>
      <c r="CH15" s="384"/>
      <c r="CI15" s="384"/>
      <c r="CJ15" s="384"/>
      <c r="CK15" s="384"/>
      <c r="CL15" s="384"/>
      <c r="CM15" s="384"/>
      <c r="CN15" s="384" t="s">
        <v>351</v>
      </c>
      <c r="CO15" s="384"/>
      <c r="CP15" s="384"/>
      <c r="CQ15" s="384"/>
      <c r="CR15" s="384"/>
      <c r="CS15" s="384"/>
      <c r="CT15" s="384"/>
      <c r="CU15" s="384"/>
      <c r="CV15" s="384"/>
      <c r="CW15" s="384"/>
      <c r="CX15" s="384"/>
      <c r="CY15" s="384"/>
      <c r="CZ15" s="384"/>
      <c r="DA15" s="384"/>
      <c r="DB15" s="384"/>
      <c r="DC15" s="384"/>
      <c r="DD15" s="384" t="s">
        <v>351</v>
      </c>
      <c r="DE15" s="384"/>
      <c r="DF15" s="384"/>
      <c r="DG15" s="384"/>
      <c r="DH15" s="384"/>
      <c r="DI15" s="384"/>
      <c r="DJ15" s="384"/>
      <c r="DK15" s="384"/>
      <c r="DL15" s="384"/>
      <c r="DM15" s="384"/>
      <c r="DN15" s="384"/>
      <c r="DO15" s="384"/>
      <c r="DP15" s="384"/>
      <c r="DQ15" s="384"/>
      <c r="DR15" s="384"/>
      <c r="DS15" s="384"/>
      <c r="DT15" s="384" t="s">
        <v>351</v>
      </c>
      <c r="DU15" s="384"/>
      <c r="DV15" s="384"/>
      <c r="DW15" s="384"/>
      <c r="DX15" s="384"/>
      <c r="DY15" s="384"/>
      <c r="DZ15" s="384"/>
      <c r="EA15" s="384"/>
      <c r="EB15" s="384"/>
      <c r="EC15" s="384"/>
      <c r="ED15" s="384"/>
      <c r="EE15" s="384"/>
      <c r="EF15" s="384"/>
      <c r="EG15" s="384"/>
      <c r="EH15" s="384"/>
      <c r="EI15" s="384"/>
      <c r="EJ15" s="384" t="s">
        <v>351</v>
      </c>
      <c r="EK15" s="384"/>
      <c r="EL15" s="384"/>
      <c r="EM15" s="384"/>
      <c r="EN15" s="384"/>
      <c r="EO15" s="384"/>
      <c r="EP15" s="384"/>
      <c r="EQ15" s="384"/>
      <c r="ER15" s="384"/>
      <c r="ES15" s="384"/>
      <c r="ET15" s="384"/>
      <c r="EU15" s="384"/>
      <c r="EV15" s="384"/>
      <c r="EW15" s="384"/>
      <c r="EX15" s="384"/>
      <c r="EY15" s="384"/>
      <c r="EZ15" s="384" t="s">
        <v>351</v>
      </c>
      <c r="FA15" s="384"/>
      <c r="FB15" s="384"/>
      <c r="FC15" s="384"/>
      <c r="FD15" s="384"/>
      <c r="FE15" s="384"/>
      <c r="FF15" s="384"/>
      <c r="FG15" s="384"/>
      <c r="FH15" s="384"/>
      <c r="FI15" s="384"/>
      <c r="FJ15" s="384"/>
      <c r="FK15" s="384"/>
      <c r="FL15" s="384"/>
      <c r="FM15" s="384"/>
      <c r="FN15" s="384"/>
      <c r="FO15" s="384"/>
      <c r="FP15" s="384" t="s">
        <v>351</v>
      </c>
      <c r="FQ15" s="384"/>
      <c r="FR15" s="384"/>
      <c r="FS15" s="384"/>
      <c r="FT15" s="384"/>
      <c r="FU15" s="384"/>
      <c r="FV15" s="384"/>
      <c r="FW15" s="384"/>
      <c r="FX15" s="384"/>
      <c r="FY15" s="384"/>
      <c r="FZ15" s="384"/>
      <c r="GA15" s="384"/>
      <c r="GB15" s="384"/>
      <c r="GC15" s="384"/>
      <c r="GD15" s="384"/>
      <c r="GE15" s="384"/>
      <c r="GF15" s="384" t="s">
        <v>351</v>
      </c>
      <c r="GG15" s="384"/>
      <c r="GH15" s="384"/>
      <c r="GI15" s="384"/>
      <c r="GJ15" s="384"/>
      <c r="GK15" s="384"/>
      <c r="GL15" s="384"/>
      <c r="GM15" s="384"/>
      <c r="GN15" s="384"/>
      <c r="GO15" s="384"/>
      <c r="GP15" s="384"/>
      <c r="GQ15" s="384"/>
      <c r="GR15" s="384"/>
      <c r="GS15" s="384"/>
      <c r="GT15" s="384"/>
      <c r="GU15" s="384"/>
      <c r="GV15" s="384" t="s">
        <v>351</v>
      </c>
      <c r="GW15" s="384"/>
      <c r="GX15" s="384"/>
      <c r="GY15" s="384"/>
      <c r="GZ15" s="384"/>
      <c r="HA15" s="384"/>
      <c r="HB15" s="384"/>
      <c r="HC15" s="384"/>
      <c r="HD15" s="384"/>
      <c r="HE15" s="384"/>
      <c r="HF15" s="384"/>
      <c r="HG15" s="384"/>
      <c r="HH15" s="384"/>
      <c r="HI15" s="384"/>
      <c r="HJ15" s="384"/>
      <c r="HK15" s="384"/>
      <c r="HL15" s="384" t="s">
        <v>351</v>
      </c>
      <c r="HM15" s="384"/>
      <c r="HN15" s="384"/>
      <c r="HO15" s="384"/>
      <c r="HP15" s="384"/>
      <c r="HQ15" s="384"/>
      <c r="HR15" s="384"/>
      <c r="HS15" s="384"/>
      <c r="HT15" s="384"/>
      <c r="HU15" s="384"/>
      <c r="HV15" s="384"/>
      <c r="HW15" s="384"/>
      <c r="HX15" s="384"/>
      <c r="HY15" s="384"/>
      <c r="HZ15" s="384"/>
      <c r="IA15" s="384"/>
      <c r="IB15" s="384" t="s">
        <v>351</v>
      </c>
      <c r="IC15" s="384"/>
      <c r="ID15" s="384"/>
      <c r="IE15" s="384"/>
      <c r="IF15" s="384"/>
      <c r="IG15" s="384"/>
      <c r="IH15" s="384"/>
      <c r="II15" s="384"/>
      <c r="IJ15" s="384"/>
      <c r="IK15" s="384"/>
      <c r="IL15" s="384"/>
      <c r="IM15" s="384"/>
      <c r="IN15" s="384"/>
      <c r="IO15" s="384"/>
      <c r="IP15" s="384"/>
      <c r="IQ15" s="384"/>
    </row>
    <row r="16" spans="1:20" ht="26.25" customHeight="1">
      <c r="A16" s="383" t="s">
        <v>18</v>
      </c>
      <c r="B16" s="383" t="s">
        <v>22</v>
      </c>
      <c r="C16" s="383" t="s">
        <v>23</v>
      </c>
      <c r="D16" s="375" t="s">
        <v>332</v>
      </c>
      <c r="E16" s="376"/>
      <c r="F16" s="390"/>
      <c r="G16" s="378" t="s">
        <v>335</v>
      </c>
      <c r="H16" s="379"/>
      <c r="I16" s="378" t="s">
        <v>333</v>
      </c>
      <c r="J16" s="378"/>
      <c r="K16" s="378"/>
      <c r="L16" s="32"/>
      <c r="M16" s="32"/>
      <c r="N16" s="32"/>
      <c r="O16" s="32"/>
      <c r="P16" s="32"/>
      <c r="Q16" s="32"/>
      <c r="R16" s="32"/>
      <c r="S16" s="32"/>
      <c r="T16" s="32"/>
    </row>
    <row r="17" spans="1:11" s="64" customFormat="1" ht="135" customHeight="1">
      <c r="A17" s="383"/>
      <c r="B17" s="383"/>
      <c r="C17" s="383"/>
      <c r="D17" s="329" t="s">
        <v>325</v>
      </c>
      <c r="E17" s="329" t="s">
        <v>355</v>
      </c>
      <c r="F17" s="329" t="s">
        <v>331</v>
      </c>
      <c r="G17" s="337" t="s">
        <v>357</v>
      </c>
      <c r="H17" s="337" t="s">
        <v>356</v>
      </c>
      <c r="I17" s="336" t="s">
        <v>334</v>
      </c>
      <c r="J17" s="336" t="s">
        <v>347</v>
      </c>
      <c r="K17" s="336" t="s">
        <v>358</v>
      </c>
    </row>
    <row r="18" spans="1:11" s="68" customFormat="1" ht="16.5" customHeight="1">
      <c r="A18" s="70">
        <v>0</v>
      </c>
      <c r="B18" s="70">
        <v>1</v>
      </c>
      <c r="C18" s="70" t="s">
        <v>28</v>
      </c>
      <c r="D18" s="342">
        <v>2</v>
      </c>
      <c r="E18" s="342">
        <v>3</v>
      </c>
      <c r="F18" s="342" t="s">
        <v>336</v>
      </c>
      <c r="G18" s="342">
        <v>5</v>
      </c>
      <c r="H18" s="342">
        <v>6</v>
      </c>
      <c r="I18" s="342" t="s">
        <v>337</v>
      </c>
      <c r="J18" s="342" t="s">
        <v>338</v>
      </c>
      <c r="K18" s="342" t="s">
        <v>339</v>
      </c>
    </row>
    <row r="19" spans="1:11" s="73" customFormat="1" ht="24" customHeight="1">
      <c r="A19" s="69">
        <v>1</v>
      </c>
      <c r="B19" s="323"/>
      <c r="C19" s="62"/>
      <c r="D19" s="330"/>
      <c r="E19" s="330"/>
      <c r="F19" s="330">
        <f>D19+E19</f>
        <v>0</v>
      </c>
      <c r="G19" s="327"/>
      <c r="H19" s="332"/>
      <c r="I19" s="339">
        <f>ROUND(D19*G19,2)</f>
        <v>0</v>
      </c>
      <c r="J19" s="339">
        <f>ROUND(E19*H19,2)</f>
        <v>0</v>
      </c>
      <c r="K19" s="339">
        <f>I19+J19</f>
        <v>0</v>
      </c>
    </row>
    <row r="20" spans="1:11" s="2" customFormat="1" ht="24" customHeight="1">
      <c r="A20" s="69"/>
      <c r="B20" s="340" t="s">
        <v>32</v>
      </c>
      <c r="C20" s="70"/>
      <c r="D20" s="330">
        <f>SUM(D19:D19)</f>
        <v>0</v>
      </c>
      <c r="E20" s="330">
        <f>SUM(E19:E19)</f>
        <v>0</v>
      </c>
      <c r="F20" s="330">
        <f>SUM(F19:F19)</f>
        <v>0</v>
      </c>
      <c r="G20" s="330" t="s">
        <v>8</v>
      </c>
      <c r="H20" s="338" t="s">
        <v>8</v>
      </c>
      <c r="I20" s="339">
        <f>SUM(I19:I19)</f>
        <v>0</v>
      </c>
      <c r="J20" s="339">
        <f>SUM(J19:J19)</f>
        <v>0</v>
      </c>
      <c r="K20" s="339">
        <f>SUM(K19:K19)</f>
        <v>0</v>
      </c>
    </row>
    <row r="22" spans="1:9" s="2" customFormat="1" ht="24" customHeight="1">
      <c r="A22" s="346" t="s">
        <v>350</v>
      </c>
      <c r="B22" s="347" t="s">
        <v>353</v>
      </c>
      <c r="C22" s="347"/>
      <c r="D22" s="347"/>
      <c r="E22" s="347"/>
      <c r="F22" s="347"/>
      <c r="G22" s="347"/>
      <c r="H22" s="347"/>
      <c r="I22" s="347"/>
    </row>
    <row r="25" spans="1:8" s="2" customFormat="1" ht="15.75">
      <c r="A25" s="59"/>
      <c r="B25" s="2" t="s">
        <v>9</v>
      </c>
      <c r="D25" s="59"/>
      <c r="E25" s="59"/>
      <c r="F25" s="59"/>
      <c r="G25" s="59"/>
      <c r="H25" s="59"/>
    </row>
    <row r="26" spans="1:8" s="2" customFormat="1" ht="15.75">
      <c r="A26" s="59"/>
      <c r="D26" s="59"/>
      <c r="E26" s="59"/>
      <c r="F26" s="59"/>
      <c r="G26" s="59"/>
      <c r="H26" s="59"/>
    </row>
    <row r="27" spans="1:11" s="2" customFormat="1" ht="15.75">
      <c r="A27" s="59"/>
      <c r="B27" s="27" t="s">
        <v>10</v>
      </c>
      <c r="C27" s="27"/>
      <c r="D27" s="27"/>
      <c r="E27" s="2" t="s">
        <v>12</v>
      </c>
      <c r="H27" s="2" t="s">
        <v>13</v>
      </c>
      <c r="K27" s="2" t="s">
        <v>14</v>
      </c>
    </row>
    <row r="28" s="2" customFormat="1" ht="15.75">
      <c r="B28" s="2" t="s">
        <v>11</v>
      </c>
    </row>
    <row r="29" s="2" customFormat="1" ht="15.75"/>
  </sheetData>
  <sheetProtection selectLockedCells="1" selectUnlockedCells="1"/>
  <mergeCells count="32">
    <mergeCell ref="I16:K16"/>
    <mergeCell ref="A4:H4"/>
    <mergeCell ref="A6:A7"/>
    <mergeCell ref="B6:B7"/>
    <mergeCell ref="C6:C7"/>
    <mergeCell ref="D6:D7"/>
    <mergeCell ref="E6:E7"/>
    <mergeCell ref="F6:F7"/>
    <mergeCell ref="G6:G7"/>
    <mergeCell ref="H6:H7"/>
    <mergeCell ref="A15:H15"/>
    <mergeCell ref="D16:F16"/>
    <mergeCell ref="G16:H16"/>
    <mergeCell ref="A16:A17"/>
    <mergeCell ref="B16:B17"/>
    <mergeCell ref="C16:C17"/>
    <mergeCell ref="HL15:IA15"/>
    <mergeCell ref="IB15:IQ15"/>
    <mergeCell ref="DT15:EI15"/>
    <mergeCell ref="EJ15:EY15"/>
    <mergeCell ref="EZ15:FO15"/>
    <mergeCell ref="FP15:GE15"/>
    <mergeCell ref="A12:K12"/>
    <mergeCell ref="GF15:GU15"/>
    <mergeCell ref="GV15:HK15"/>
    <mergeCell ref="BH15:BW15"/>
    <mergeCell ref="BX15:CM15"/>
    <mergeCell ref="CN15:DC15"/>
    <mergeCell ref="DD15:DS15"/>
    <mergeCell ref="L15:AA15"/>
    <mergeCell ref="AB15:AQ15"/>
    <mergeCell ref="AR15:BG15"/>
  </mergeCells>
  <printOptions horizontalCentered="1"/>
  <pageMargins left="0.32" right="0.179861111111111" top="0.2" bottom="0.170138888888889" header="0.19" footer="0.15"/>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indexed="12"/>
  </sheetPr>
  <dimension ref="A1:H25"/>
  <sheetViews>
    <sheetView zoomScalePageLayoutView="0" workbookViewId="0" topLeftCell="A1">
      <selection activeCell="G10" sqref="G10"/>
    </sheetView>
  </sheetViews>
  <sheetFormatPr defaultColWidth="9.140625" defaultRowHeight="12.75"/>
  <cols>
    <col min="1" max="1" width="7.00390625" style="1" customWidth="1"/>
    <col min="2" max="2" width="39.421875" style="1" customWidth="1"/>
    <col min="3" max="3" width="21.57421875" style="1" customWidth="1"/>
    <col min="4" max="4" width="23.8515625" style="1" customWidth="1"/>
    <col min="5" max="5" width="26.00390625" style="1" customWidth="1"/>
    <col min="6" max="6" width="13.00390625" style="1" customWidth="1"/>
    <col min="7" max="7" width="5.57421875" style="1" customWidth="1"/>
    <col min="8" max="16384" width="9.140625" style="1" customWidth="1"/>
  </cols>
  <sheetData>
    <row r="1" spans="1:5" ht="18">
      <c r="A1" s="2" t="s">
        <v>0</v>
      </c>
      <c r="E1" s="61" t="s">
        <v>37</v>
      </c>
    </row>
    <row r="2" ht="67.5" customHeight="1"/>
    <row r="3" spans="1:5" ht="37.5" customHeight="1">
      <c r="A3" s="392" t="s">
        <v>38</v>
      </c>
      <c r="B3" s="392"/>
      <c r="C3" s="392"/>
      <c r="D3" s="392"/>
      <c r="E3" s="392"/>
    </row>
    <row r="4" ht="39" customHeight="1"/>
    <row r="5" spans="1:6" s="8" customFormat="1" ht="117" customHeight="1">
      <c r="A5" s="4" t="s">
        <v>1</v>
      </c>
      <c r="B5" s="5" t="s">
        <v>39</v>
      </c>
      <c r="C5" s="6" t="s">
        <v>235</v>
      </c>
      <c r="D5" s="5" t="s">
        <v>236</v>
      </c>
      <c r="E5" s="5" t="s">
        <v>40</v>
      </c>
      <c r="F5" s="7"/>
    </row>
    <row r="6" spans="1:6" s="80" customFormat="1" ht="18" customHeight="1">
      <c r="A6" s="77">
        <v>0</v>
      </c>
      <c r="B6" s="77">
        <v>1</v>
      </c>
      <c r="C6" s="78">
        <v>2</v>
      </c>
      <c r="D6" s="79">
        <v>3</v>
      </c>
      <c r="E6" s="78" t="s">
        <v>41</v>
      </c>
      <c r="F6" s="3"/>
    </row>
    <row r="7" spans="1:6" ht="15.75" customHeight="1">
      <c r="A7" s="81"/>
      <c r="B7" s="82"/>
      <c r="C7" s="83"/>
      <c r="D7" s="84"/>
      <c r="E7" s="83">
        <f>D7</f>
        <v>0</v>
      </c>
      <c r="F7" s="2"/>
    </row>
    <row r="8" spans="1:6" ht="15.75" customHeight="1">
      <c r="A8" s="81"/>
      <c r="B8" s="82"/>
      <c r="C8" s="83"/>
      <c r="D8" s="84"/>
      <c r="E8" s="83">
        <f>D8</f>
        <v>0</v>
      </c>
      <c r="F8" s="2"/>
    </row>
    <row r="9" spans="1:6" ht="15.75" customHeight="1">
      <c r="A9" s="81"/>
      <c r="B9" s="82"/>
      <c r="C9" s="83"/>
      <c r="D9" s="84"/>
      <c r="E9" s="83">
        <f>D9</f>
        <v>0</v>
      </c>
      <c r="F9" s="2"/>
    </row>
    <row r="10" spans="1:6" ht="15.75" customHeight="1">
      <c r="A10" s="81"/>
      <c r="B10" s="82"/>
      <c r="C10" s="83"/>
      <c r="D10" s="84"/>
      <c r="E10" s="83">
        <f>D10</f>
        <v>0</v>
      </c>
      <c r="F10" s="2"/>
    </row>
    <row r="11" spans="1:6" ht="15.75" customHeight="1">
      <c r="A11" s="81"/>
      <c r="B11" s="82"/>
      <c r="C11" s="83"/>
      <c r="D11" s="84"/>
      <c r="E11" s="83">
        <f>D11</f>
        <v>0</v>
      </c>
      <c r="F11" s="2"/>
    </row>
    <row r="12" spans="1:6" ht="15.75" customHeight="1">
      <c r="A12" s="393" t="s">
        <v>42</v>
      </c>
      <c r="B12" s="393"/>
      <c r="C12" s="85">
        <f>SUM(C7:C11)</f>
        <v>0</v>
      </c>
      <c r="D12" s="85">
        <f>SUM(D7:D11)</f>
        <v>0</v>
      </c>
      <c r="E12" s="85">
        <f>SUM(E7:E11)</f>
        <v>0</v>
      </c>
      <c r="F12" s="2"/>
    </row>
    <row r="13" spans="1:6" ht="15.75">
      <c r="A13" s="2"/>
      <c r="B13" s="2"/>
      <c r="C13" s="2"/>
      <c r="D13" s="2"/>
      <c r="E13" s="2"/>
      <c r="F13" s="2"/>
    </row>
    <row r="15" s="2" customFormat="1" ht="15.75">
      <c r="A15" s="2" t="s">
        <v>9</v>
      </c>
    </row>
    <row r="16" s="2" customFormat="1" ht="15.75"/>
    <row r="17" spans="1:6" s="2" customFormat="1" ht="15.75">
      <c r="A17" s="358" t="s">
        <v>10</v>
      </c>
      <c r="B17" s="358"/>
      <c r="C17" s="27"/>
      <c r="D17" s="27"/>
      <c r="E17" s="27"/>
      <c r="F17" s="27"/>
    </row>
    <row r="18" spans="1:2" s="2" customFormat="1" ht="15.75">
      <c r="A18" s="358" t="s">
        <v>11</v>
      </c>
      <c r="B18" s="358"/>
    </row>
    <row r="19" s="2" customFormat="1" ht="15.75"/>
    <row r="20" spans="3:5" s="2" customFormat="1" ht="15.75">
      <c r="C20" s="2" t="s">
        <v>12</v>
      </c>
      <c r="E20" s="2" t="s">
        <v>13</v>
      </c>
    </row>
    <row r="21" s="2" customFormat="1" ht="15.75"/>
    <row r="22" s="2" customFormat="1" ht="15.75"/>
    <row r="23" spans="3:8" ht="15.75">
      <c r="C23" s="2"/>
      <c r="D23" s="2"/>
      <c r="E23" s="2"/>
      <c r="F23" s="2"/>
      <c r="H23" s="2"/>
    </row>
    <row r="24" spans="3:8" ht="15.75">
      <c r="C24" s="2"/>
      <c r="D24" s="2"/>
      <c r="E24" s="2"/>
      <c r="F24" s="2"/>
      <c r="H24" s="2"/>
    </row>
    <row r="25" spans="3:8" ht="15.75">
      <c r="C25" s="2" t="s">
        <v>14</v>
      </c>
      <c r="D25" s="2"/>
      <c r="E25" s="2"/>
      <c r="F25" s="2"/>
      <c r="H25" s="2"/>
    </row>
  </sheetData>
  <sheetProtection selectLockedCells="1" selectUnlockedCells="1"/>
  <mergeCells count="4">
    <mergeCell ref="A3:E3"/>
    <mergeCell ref="A12:B12"/>
    <mergeCell ref="A17:B17"/>
    <mergeCell ref="A18:B18"/>
  </mergeCells>
  <printOptions horizontalCentered="1"/>
  <pageMargins left="1.3597222222222223" right="0.65" top="0.1701388888888889" bottom="0.4201388888888889" header="0.5118055555555555" footer="0.5118055555555555"/>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sheetPr>
    <tabColor indexed="17"/>
  </sheetPr>
  <dimension ref="A1:M35"/>
  <sheetViews>
    <sheetView tabSelected="1" zoomScalePageLayoutView="0" workbookViewId="0" topLeftCell="A1">
      <selection activeCell="F19" sqref="F19"/>
    </sheetView>
  </sheetViews>
  <sheetFormatPr defaultColWidth="9.140625" defaultRowHeight="12.75"/>
  <cols>
    <col min="1" max="1" width="7.140625" style="1" customWidth="1"/>
    <col min="2" max="2" width="47.7109375" style="1" customWidth="1"/>
    <col min="3" max="3" width="15.140625" style="1" customWidth="1"/>
    <col min="4" max="4" width="32.140625" style="1" customWidth="1"/>
    <col min="5" max="5" width="13.00390625" style="1" customWidth="1"/>
    <col min="6" max="6" width="5.57421875" style="1" customWidth="1"/>
    <col min="7" max="16384" width="9.140625" style="1" customWidth="1"/>
  </cols>
  <sheetData>
    <row r="1" spans="1:4" ht="15.75">
      <c r="A1" s="2" t="s">
        <v>0</v>
      </c>
      <c r="D1" s="3" t="s">
        <v>43</v>
      </c>
    </row>
    <row r="2" spans="1:4" ht="15.75">
      <c r="A2" s="2"/>
      <c r="D2" s="3"/>
    </row>
    <row r="3" ht="7.5" customHeight="1"/>
    <row r="4" spans="1:4" ht="75.75" customHeight="1">
      <c r="A4" s="394" t="s">
        <v>237</v>
      </c>
      <c r="B4" s="394"/>
      <c r="C4" s="394"/>
      <c r="D4" s="394"/>
    </row>
    <row r="5" ht="21.75" customHeight="1"/>
    <row r="6" spans="1:5" s="8" customFormat="1" ht="47.25" customHeight="1">
      <c r="A6" s="4" t="s">
        <v>1</v>
      </c>
      <c r="B6" s="5" t="s">
        <v>2</v>
      </c>
      <c r="C6" s="6" t="s">
        <v>3</v>
      </c>
      <c r="D6" s="5" t="s">
        <v>4</v>
      </c>
      <c r="E6" s="7"/>
    </row>
    <row r="7" spans="1:5" s="11" customFormat="1" ht="18" customHeight="1">
      <c r="A7" s="4">
        <v>0</v>
      </c>
      <c r="B7" s="4">
        <v>1</v>
      </c>
      <c r="C7" s="9">
        <v>2</v>
      </c>
      <c r="D7" s="10">
        <v>3</v>
      </c>
      <c r="E7" s="7"/>
    </row>
    <row r="8" spans="1:5" s="8" customFormat="1" ht="45" customHeight="1">
      <c r="A8" s="86">
        <v>1</v>
      </c>
      <c r="B8" s="87" t="s">
        <v>238</v>
      </c>
      <c r="C8" s="88">
        <f>C9+C12</f>
        <v>0</v>
      </c>
      <c r="D8" s="89">
        <f>D9+D12</f>
        <v>0</v>
      </c>
      <c r="E8" s="7"/>
    </row>
    <row r="9" spans="1:5" s="8" customFormat="1" ht="30" customHeight="1">
      <c r="A9" s="12"/>
      <c r="B9" s="90" t="s">
        <v>362</v>
      </c>
      <c r="C9" s="17">
        <f>C10+C11</f>
        <v>0</v>
      </c>
      <c r="D9" s="18">
        <f>D10+D11</f>
        <v>0</v>
      </c>
      <c r="E9" s="7"/>
    </row>
    <row r="10" spans="1:5" s="8" customFormat="1" ht="27.75" customHeight="1">
      <c r="A10" s="12"/>
      <c r="B10" s="91" t="s">
        <v>44</v>
      </c>
      <c r="C10" s="17"/>
      <c r="D10" s="18"/>
      <c r="E10" s="7"/>
    </row>
    <row r="11" spans="1:5" s="8" customFormat="1" ht="27.75" customHeight="1">
      <c r="A11" s="12"/>
      <c r="B11" s="91" t="s">
        <v>45</v>
      </c>
      <c r="C11" s="17"/>
      <c r="D11" s="18"/>
      <c r="E11" s="7"/>
    </row>
    <row r="12" spans="1:5" s="8" customFormat="1" ht="33" customHeight="1">
      <c r="A12" s="12"/>
      <c r="B12" s="90" t="s">
        <v>363</v>
      </c>
      <c r="C12" s="17">
        <f>C13+C14</f>
        <v>0</v>
      </c>
      <c r="D12" s="18">
        <f>D13+D14</f>
        <v>0</v>
      </c>
      <c r="E12" s="7"/>
    </row>
    <row r="13" spans="1:5" s="8" customFormat="1" ht="27.75" customHeight="1">
      <c r="A13" s="12"/>
      <c r="B13" s="91" t="s">
        <v>44</v>
      </c>
      <c r="C13" s="17"/>
      <c r="D13" s="18"/>
      <c r="E13" s="7"/>
    </row>
    <row r="14" spans="1:5" s="8" customFormat="1" ht="27.75" customHeight="1">
      <c r="A14" s="12"/>
      <c r="B14" s="91" t="s">
        <v>45</v>
      </c>
      <c r="C14" s="17"/>
      <c r="D14" s="18"/>
      <c r="E14" s="7"/>
    </row>
    <row r="15" spans="1:5" s="8" customFormat="1" ht="43.5" customHeight="1">
      <c r="A15" s="86">
        <v>2</v>
      </c>
      <c r="B15" s="92" t="s">
        <v>239</v>
      </c>
      <c r="C15" s="93">
        <f>C16+C19</f>
        <v>0</v>
      </c>
      <c r="D15" s="94">
        <f>D16+D19</f>
        <v>0</v>
      </c>
      <c r="E15" s="7"/>
    </row>
    <row r="16" spans="1:5" s="8" customFormat="1" ht="30" customHeight="1">
      <c r="A16" s="12"/>
      <c r="B16" s="90" t="s">
        <v>360</v>
      </c>
      <c r="C16" s="17">
        <f>C17+C18</f>
        <v>0</v>
      </c>
      <c r="D16" s="18">
        <f>D17+D18</f>
        <v>0</v>
      </c>
      <c r="E16" s="7"/>
    </row>
    <row r="17" spans="1:5" s="8" customFormat="1" ht="27.75" customHeight="1">
      <c r="A17" s="12"/>
      <c r="B17" s="91" t="s">
        <v>46</v>
      </c>
      <c r="C17" s="17"/>
      <c r="D17" s="18"/>
      <c r="E17" s="7"/>
    </row>
    <row r="18" spans="1:5" s="8" customFormat="1" ht="27.75" customHeight="1">
      <c r="A18" s="12"/>
      <c r="B18" s="91" t="s">
        <v>47</v>
      </c>
      <c r="C18" s="17"/>
      <c r="D18" s="18"/>
      <c r="E18" s="7"/>
    </row>
    <row r="19" spans="1:5" s="8" customFormat="1" ht="30.75" customHeight="1">
      <c r="A19" s="12"/>
      <c r="B19" s="90" t="s">
        <v>361</v>
      </c>
      <c r="C19" s="17">
        <f>C20+C21</f>
        <v>0</v>
      </c>
      <c r="D19" s="18">
        <f>D20+D21</f>
        <v>0</v>
      </c>
      <c r="E19" s="7"/>
    </row>
    <row r="20" spans="1:5" s="8" customFormat="1" ht="27.75" customHeight="1">
      <c r="A20" s="12"/>
      <c r="B20" s="91" t="s">
        <v>46</v>
      </c>
      <c r="C20" s="17"/>
      <c r="D20" s="18"/>
      <c r="E20" s="7"/>
    </row>
    <row r="21" spans="1:5" s="8" customFormat="1" ht="27.75" customHeight="1">
      <c r="A21" s="12"/>
      <c r="B21" s="91" t="s">
        <v>47</v>
      </c>
      <c r="C21" s="17"/>
      <c r="D21" s="18"/>
      <c r="E21" s="7"/>
    </row>
    <row r="22" spans="1:5" s="8" customFormat="1" ht="39" customHeight="1">
      <c r="A22" s="395" t="s">
        <v>48</v>
      </c>
      <c r="B22" s="395"/>
      <c r="C22" s="25">
        <f>C8+C15</f>
        <v>0</v>
      </c>
      <c r="D22" s="26">
        <f>D8+D15</f>
        <v>0</v>
      </c>
      <c r="E22" s="7"/>
    </row>
    <row r="23" spans="1:5" s="8" customFormat="1" ht="15" customHeight="1">
      <c r="A23" s="7"/>
      <c r="B23" s="7"/>
      <c r="C23" s="7"/>
      <c r="D23" s="7"/>
      <c r="E23" s="7"/>
    </row>
    <row r="24" spans="1:6" ht="33.75" customHeight="1">
      <c r="A24" s="95"/>
      <c r="B24" s="95"/>
      <c r="C24" s="95"/>
      <c r="D24" s="95"/>
      <c r="E24" s="96"/>
      <c r="F24" s="96"/>
    </row>
    <row r="25" s="2" customFormat="1" ht="15.75">
      <c r="B25" s="2" t="s">
        <v>9</v>
      </c>
    </row>
    <row r="26" s="2" customFormat="1" ht="15.75"/>
    <row r="27" spans="1:13" s="2" customFormat="1" ht="15.75">
      <c r="A27" s="358" t="s">
        <v>10</v>
      </c>
      <c r="B27" s="358"/>
      <c r="D27" s="27"/>
      <c r="E27" s="27"/>
      <c r="F27" s="27"/>
      <c r="G27" s="27"/>
      <c r="H27" s="27"/>
      <c r="I27" s="27"/>
      <c r="J27" s="27"/>
      <c r="K27" s="27"/>
      <c r="L27" s="27"/>
      <c r="M27" s="27"/>
    </row>
    <row r="28" spans="1:2" s="2" customFormat="1" ht="15.75">
      <c r="A28" s="358" t="s">
        <v>11</v>
      </c>
      <c r="B28" s="358"/>
    </row>
    <row r="29" s="2" customFormat="1" ht="15.75"/>
    <row r="30" s="2" customFormat="1" ht="13.5" customHeight="1"/>
    <row r="31" spans="2:3" s="2" customFormat="1" ht="15.75">
      <c r="B31" s="2" t="s">
        <v>12</v>
      </c>
      <c r="C31" s="2" t="s">
        <v>13</v>
      </c>
    </row>
    <row r="32" s="2" customFormat="1" ht="15.75"/>
    <row r="33" s="2" customFormat="1" ht="15.75"/>
    <row r="34" s="2" customFormat="1" ht="15.75"/>
    <row r="35" spans="2:5" ht="15.75">
      <c r="B35" s="2" t="s">
        <v>14</v>
      </c>
      <c r="C35" s="2"/>
      <c r="D35" s="2"/>
      <c r="E35" s="2"/>
    </row>
  </sheetData>
  <sheetProtection selectLockedCells="1" selectUnlockedCells="1"/>
  <mergeCells count="4">
    <mergeCell ref="A4:D4"/>
    <mergeCell ref="A22:B22"/>
    <mergeCell ref="A27:B27"/>
    <mergeCell ref="A28:B28"/>
  </mergeCells>
  <printOptions horizontalCentered="1"/>
  <pageMargins left="0.44027777777777777" right="0.3701388888888889" top="0.1701388888888889" bottom="0.4201388888888889" header="0.5118055555555555" footer="0.5118055555555555"/>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M83"/>
  <sheetViews>
    <sheetView zoomScale="70" zoomScaleNormal="70" zoomScalePageLayoutView="0" workbookViewId="0" topLeftCell="A10">
      <selection activeCell="L3" sqref="L3"/>
    </sheetView>
  </sheetViews>
  <sheetFormatPr defaultColWidth="9.140625" defaultRowHeight="12.75"/>
  <cols>
    <col min="1" max="1" width="6.140625" style="0" customWidth="1"/>
    <col min="2" max="2" width="26.8515625" style="0" customWidth="1"/>
    <col min="3" max="3" width="10.57421875" style="0" customWidth="1"/>
    <col min="4" max="4" width="33.57421875" style="0" customWidth="1"/>
    <col min="5" max="5" width="6.00390625" style="0" customWidth="1"/>
    <col min="6" max="6" width="12.421875" style="0" customWidth="1"/>
    <col min="7" max="7" width="17.57421875" style="0" customWidth="1"/>
    <col min="8" max="8" width="15.57421875" style="97" customWidth="1"/>
    <col min="9" max="9" width="14.57421875" style="281" customWidth="1"/>
    <col min="10" max="10" width="15.8515625" style="0" customWidth="1"/>
    <col min="11" max="11" width="16.00390625" style="0" customWidth="1"/>
    <col min="12" max="12" width="13.28125" style="0" customWidth="1"/>
    <col min="13" max="13" width="11.421875" style="0" customWidth="1"/>
  </cols>
  <sheetData>
    <row r="1" spans="1:8" ht="18">
      <c r="A1" s="61" t="s">
        <v>49</v>
      </c>
      <c r="D1" s="1"/>
      <c r="E1" s="1"/>
      <c r="H1" s="61" t="s">
        <v>50</v>
      </c>
    </row>
    <row r="2" spans="2:5" ht="12.75">
      <c r="B2" s="98"/>
      <c r="C2" s="98"/>
      <c r="D2" s="98"/>
      <c r="E2" s="98"/>
    </row>
    <row r="3" spans="1:13" ht="27.75">
      <c r="A3" s="389" t="s">
        <v>240</v>
      </c>
      <c r="B3" s="389"/>
      <c r="C3" s="389"/>
      <c r="D3" s="389"/>
      <c r="E3" s="389"/>
      <c r="F3" s="389"/>
      <c r="G3" s="389"/>
      <c r="H3" s="389"/>
      <c r="I3" s="282"/>
      <c r="J3" s="99"/>
      <c r="K3" s="99"/>
      <c r="L3" s="99"/>
      <c r="M3" s="99"/>
    </row>
    <row r="4" spans="1:13" ht="23.25" customHeight="1">
      <c r="A4" s="405" t="s">
        <v>51</v>
      </c>
      <c r="B4" s="405"/>
      <c r="C4" s="405"/>
      <c r="D4" s="405"/>
      <c r="E4" s="405"/>
      <c r="F4" s="405"/>
      <c r="G4" s="405"/>
      <c r="H4" s="405"/>
      <c r="I4" s="283"/>
      <c r="J4" s="100"/>
      <c r="K4" s="100"/>
      <c r="L4" s="100"/>
      <c r="M4" s="100"/>
    </row>
    <row r="5" spans="1:13" ht="12.75">
      <c r="A5" s="101"/>
      <c r="B5" s="101"/>
      <c r="C5" s="101"/>
      <c r="D5" s="101"/>
      <c r="E5" s="101"/>
      <c r="F5" s="101"/>
      <c r="G5" s="101"/>
      <c r="H5" s="102"/>
      <c r="I5" s="283"/>
      <c r="J5" s="100"/>
      <c r="K5" s="100"/>
      <c r="L5" s="100"/>
      <c r="M5" s="100"/>
    </row>
    <row r="6" spans="1:13" ht="20.25">
      <c r="A6" s="273" t="s">
        <v>258</v>
      </c>
      <c r="B6" s="272"/>
      <c r="C6" s="272"/>
      <c r="D6" s="272"/>
      <c r="E6" s="272"/>
      <c r="F6" s="272"/>
      <c r="G6" s="272"/>
      <c r="H6" s="272"/>
      <c r="I6" s="283"/>
      <c r="J6" s="100"/>
      <c r="K6" s="100"/>
      <c r="L6" s="100"/>
      <c r="M6" s="100"/>
    </row>
    <row r="7" spans="1:13" s="104" customFormat="1" ht="19.5" customHeight="1">
      <c r="A7" s="103" t="s">
        <v>317</v>
      </c>
      <c r="B7"/>
      <c r="C7"/>
      <c r="D7"/>
      <c r="E7"/>
      <c r="F7"/>
      <c r="G7"/>
      <c r="H7" s="97"/>
      <c r="I7" s="281"/>
      <c r="J7"/>
      <c r="K7"/>
      <c r="L7"/>
      <c r="M7"/>
    </row>
    <row r="8" ht="13.5" thickBot="1">
      <c r="H8" s="105" t="s">
        <v>52</v>
      </c>
    </row>
    <row r="9" spans="1:9" s="110" customFormat="1" ht="60.75" customHeight="1" thickBot="1">
      <c r="A9" s="106" t="s">
        <v>1</v>
      </c>
      <c r="B9" s="275" t="s">
        <v>267</v>
      </c>
      <c r="C9" s="277" t="s">
        <v>266</v>
      </c>
      <c r="D9" s="107" t="s">
        <v>53</v>
      </c>
      <c r="E9" s="108" t="s">
        <v>54</v>
      </c>
      <c r="F9" s="108" t="s">
        <v>55</v>
      </c>
      <c r="G9" s="109" t="s">
        <v>56</v>
      </c>
      <c r="H9" s="311" t="s">
        <v>57</v>
      </c>
      <c r="I9" s="312" t="s">
        <v>269</v>
      </c>
    </row>
    <row r="10" spans="1:9" s="289" customFormat="1" ht="11.25" customHeight="1" thickBot="1">
      <c r="A10" s="276">
        <v>0</v>
      </c>
      <c r="B10" s="276">
        <v>1</v>
      </c>
      <c r="C10" s="278">
        <v>2</v>
      </c>
      <c r="D10" s="112">
        <v>3</v>
      </c>
      <c r="E10" s="113">
        <v>4</v>
      </c>
      <c r="F10" s="114">
        <v>5</v>
      </c>
      <c r="G10" s="111">
        <v>6</v>
      </c>
      <c r="H10" s="115">
        <v>7</v>
      </c>
      <c r="I10" s="288"/>
    </row>
    <row r="11" spans="1:8" ht="26.25" customHeight="1" thickBot="1">
      <c r="A11" s="402">
        <v>1</v>
      </c>
      <c r="B11" s="406" t="s">
        <v>270</v>
      </c>
      <c r="C11" s="408" t="s">
        <v>268</v>
      </c>
      <c r="D11" s="116" t="s">
        <v>59</v>
      </c>
      <c r="E11" s="117" t="s">
        <v>8</v>
      </c>
      <c r="F11" s="117" t="s">
        <v>8</v>
      </c>
      <c r="G11" s="118" t="s">
        <v>8</v>
      </c>
      <c r="H11" s="119">
        <f>SUM(H12:H15)</f>
        <v>0</v>
      </c>
    </row>
    <row r="12" spans="1:8" ht="12.75" customHeight="1" thickBot="1">
      <c r="A12" s="402"/>
      <c r="B12" s="407"/>
      <c r="C12" s="409"/>
      <c r="D12" s="120" t="s">
        <v>60</v>
      </c>
      <c r="E12" s="121"/>
      <c r="F12" s="122"/>
      <c r="G12" s="123"/>
      <c r="H12" s="124"/>
    </row>
    <row r="13" spans="1:8" ht="12.75" customHeight="1" thickBot="1">
      <c r="A13" s="402"/>
      <c r="B13" s="407"/>
      <c r="C13" s="409"/>
      <c r="D13" s="125" t="s">
        <v>60</v>
      </c>
      <c r="E13" s="126"/>
      <c r="F13" s="127"/>
      <c r="G13" s="128"/>
      <c r="H13" s="129"/>
    </row>
    <row r="14" spans="1:8" ht="12.75" customHeight="1" thickBot="1">
      <c r="A14" s="402"/>
      <c r="B14" s="407"/>
      <c r="C14" s="409"/>
      <c r="D14" s="125" t="s">
        <v>60</v>
      </c>
      <c r="E14" s="126"/>
      <c r="F14" s="127"/>
      <c r="G14" s="128"/>
      <c r="H14" s="129"/>
    </row>
    <row r="15" spans="1:8" ht="12.75" customHeight="1" thickBot="1">
      <c r="A15" s="402"/>
      <c r="B15" s="407"/>
      <c r="C15" s="409"/>
      <c r="D15" s="130" t="s">
        <v>60</v>
      </c>
      <c r="E15" s="131"/>
      <c r="F15" s="132"/>
      <c r="G15" s="133"/>
      <c r="H15" s="134"/>
    </row>
    <row r="16" spans="1:8" ht="27" customHeight="1" thickBot="1">
      <c r="A16" s="402"/>
      <c r="B16" s="407"/>
      <c r="C16" s="409"/>
      <c r="D16" s="116" t="s">
        <v>61</v>
      </c>
      <c r="E16" s="117" t="s">
        <v>8</v>
      </c>
      <c r="F16" s="117" t="s">
        <v>8</v>
      </c>
      <c r="G16" s="118" t="s">
        <v>8</v>
      </c>
      <c r="H16" s="119">
        <f>SUM(H17:H20)</f>
        <v>0</v>
      </c>
    </row>
    <row r="17" spans="1:8" ht="14.25" customHeight="1" thickBot="1">
      <c r="A17" s="402"/>
      <c r="B17" s="407"/>
      <c r="C17" s="409"/>
      <c r="D17" s="120" t="s">
        <v>60</v>
      </c>
      <c r="E17" s="135"/>
      <c r="F17" s="136"/>
      <c r="G17" s="123"/>
      <c r="H17" s="124"/>
    </row>
    <row r="18" spans="1:8" ht="14.25" customHeight="1" thickBot="1">
      <c r="A18" s="402"/>
      <c r="B18" s="407"/>
      <c r="C18" s="409"/>
      <c r="D18" s="125" t="s">
        <v>60</v>
      </c>
      <c r="E18" s="137"/>
      <c r="F18" s="132"/>
      <c r="G18" s="138"/>
      <c r="H18" s="129"/>
    </row>
    <row r="19" spans="1:8" ht="14.25" customHeight="1" thickBot="1">
      <c r="A19" s="402"/>
      <c r="B19" s="407"/>
      <c r="C19" s="409"/>
      <c r="D19" s="125" t="s">
        <v>60</v>
      </c>
      <c r="E19" s="137"/>
      <c r="F19" s="132"/>
      <c r="G19" s="138"/>
      <c r="H19" s="129"/>
    </row>
    <row r="20" spans="1:8" ht="14.25" customHeight="1" thickBot="1">
      <c r="A20" s="402"/>
      <c r="B20" s="407"/>
      <c r="C20" s="409"/>
      <c r="D20" s="130" t="s">
        <v>60</v>
      </c>
      <c r="E20" s="139"/>
      <c r="F20" s="132"/>
      <c r="G20" s="133"/>
      <c r="H20" s="134"/>
    </row>
    <row r="21" spans="1:8" ht="19.5" customHeight="1" thickBot="1">
      <c r="A21" s="402"/>
      <c r="B21" s="407"/>
      <c r="C21" s="409"/>
      <c r="D21" s="140" t="s">
        <v>62</v>
      </c>
      <c r="E21" s="117" t="s">
        <v>8</v>
      </c>
      <c r="F21" s="117" t="s">
        <v>8</v>
      </c>
      <c r="G21" s="118" t="s">
        <v>8</v>
      </c>
      <c r="H21" s="119">
        <f>SUM(H22:H25)</f>
        <v>0</v>
      </c>
    </row>
    <row r="22" spans="1:8" ht="13.5" customHeight="1" thickBot="1">
      <c r="A22" s="402"/>
      <c r="B22" s="407"/>
      <c r="C22" s="409"/>
      <c r="D22" s="120" t="s">
        <v>60</v>
      </c>
      <c r="E22" s="141"/>
      <c r="F22" s="142"/>
      <c r="G22" s="143"/>
      <c r="H22" s="144"/>
    </row>
    <row r="23" spans="1:8" ht="13.5" customHeight="1" thickBot="1">
      <c r="A23" s="402"/>
      <c r="B23" s="407"/>
      <c r="C23" s="409"/>
      <c r="D23" s="125" t="s">
        <v>60</v>
      </c>
      <c r="E23" s="145"/>
      <c r="F23" s="146"/>
      <c r="G23" s="147"/>
      <c r="H23" s="148"/>
    </row>
    <row r="24" spans="1:8" ht="13.5" customHeight="1" thickBot="1">
      <c r="A24" s="402"/>
      <c r="B24" s="407"/>
      <c r="C24" s="409"/>
      <c r="D24" s="125" t="s">
        <v>60</v>
      </c>
      <c r="E24" s="145"/>
      <c r="F24" s="146"/>
      <c r="G24" s="147"/>
      <c r="H24" s="148"/>
    </row>
    <row r="25" spans="1:8" ht="13.5" customHeight="1" thickBot="1">
      <c r="A25" s="402"/>
      <c r="B25" s="407"/>
      <c r="C25" s="409"/>
      <c r="D25" s="130" t="s">
        <v>60</v>
      </c>
      <c r="E25" s="149"/>
      <c r="F25" s="150"/>
      <c r="G25" s="151"/>
      <c r="H25" s="152"/>
    </row>
    <row r="26" spans="1:8" ht="27.75" customHeight="1" thickBot="1">
      <c r="A26" s="402"/>
      <c r="B26" s="407"/>
      <c r="C26" s="409"/>
      <c r="D26" s="116" t="s">
        <v>63</v>
      </c>
      <c r="E26" s="117" t="s">
        <v>8</v>
      </c>
      <c r="F26" s="117" t="s">
        <v>8</v>
      </c>
      <c r="G26" s="118" t="s">
        <v>8</v>
      </c>
      <c r="H26" s="119">
        <f>SUM(H27:H30)</f>
        <v>0</v>
      </c>
    </row>
    <row r="27" spans="1:8" ht="12.75" customHeight="1" thickBot="1">
      <c r="A27" s="402"/>
      <c r="B27" s="407"/>
      <c r="C27" s="409"/>
      <c r="D27" s="120" t="s">
        <v>60</v>
      </c>
      <c r="E27" s="141"/>
      <c r="F27" s="142"/>
      <c r="G27" s="143"/>
      <c r="H27" s="144"/>
    </row>
    <row r="28" spans="1:8" ht="12.75" customHeight="1" thickBot="1">
      <c r="A28" s="402"/>
      <c r="B28" s="407"/>
      <c r="C28" s="409"/>
      <c r="D28" s="125" t="s">
        <v>60</v>
      </c>
      <c r="E28" s="145"/>
      <c r="F28" s="146"/>
      <c r="G28" s="147"/>
      <c r="H28" s="148"/>
    </row>
    <row r="29" spans="1:8" ht="12.75" customHeight="1" thickBot="1">
      <c r="A29" s="402"/>
      <c r="B29" s="407"/>
      <c r="C29" s="409"/>
      <c r="D29" s="125" t="s">
        <v>60</v>
      </c>
      <c r="E29" s="145"/>
      <c r="F29" s="146"/>
      <c r="G29" s="147"/>
      <c r="H29" s="148"/>
    </row>
    <row r="30" spans="1:8" ht="12.75" customHeight="1" thickBot="1">
      <c r="A30" s="402"/>
      <c r="B30" s="407"/>
      <c r="C30" s="409"/>
      <c r="D30" s="130" t="s">
        <v>60</v>
      </c>
      <c r="E30" s="149"/>
      <c r="F30" s="150"/>
      <c r="G30" s="151"/>
      <c r="H30" s="152"/>
    </row>
    <row r="31" spans="1:8" ht="27.75" customHeight="1" thickBot="1">
      <c r="A31" s="402"/>
      <c r="B31" s="407"/>
      <c r="C31" s="409"/>
      <c r="D31" s="116" t="s">
        <v>64</v>
      </c>
      <c r="E31" s="410" t="s">
        <v>265</v>
      </c>
      <c r="F31" s="411"/>
      <c r="G31" s="280">
        <f>ROUND((H11+H16+H21+H26)*20/100,0)</f>
        <v>0</v>
      </c>
      <c r="H31" s="119">
        <f>SUM(H32:H34)</f>
        <v>0</v>
      </c>
    </row>
    <row r="32" spans="1:8" ht="12.75" customHeight="1" thickBot="1">
      <c r="A32" s="402"/>
      <c r="B32" s="407"/>
      <c r="C32" s="409"/>
      <c r="D32" s="120" t="s">
        <v>60</v>
      </c>
      <c r="E32" s="141"/>
      <c r="F32" s="142"/>
      <c r="G32" s="143"/>
      <c r="H32" s="144"/>
    </row>
    <row r="33" spans="1:8" ht="12.75" customHeight="1" thickBot="1">
      <c r="A33" s="402"/>
      <c r="B33" s="407"/>
      <c r="C33" s="409"/>
      <c r="D33" s="125" t="s">
        <v>60</v>
      </c>
      <c r="E33" s="145"/>
      <c r="F33" s="146"/>
      <c r="G33" s="147"/>
      <c r="H33" s="148"/>
    </row>
    <row r="34" spans="1:8" ht="12.75" customHeight="1" thickBot="1">
      <c r="A34" s="402"/>
      <c r="B34" s="407"/>
      <c r="C34" s="409"/>
      <c r="D34" s="125" t="s">
        <v>60</v>
      </c>
      <c r="E34" s="145"/>
      <c r="F34" s="146"/>
      <c r="G34" s="147"/>
      <c r="H34" s="148"/>
    </row>
    <row r="35" spans="1:8" ht="26.25" customHeight="1" thickBot="1">
      <c r="A35" s="402"/>
      <c r="B35" s="407"/>
      <c r="C35" s="409"/>
      <c r="D35" s="153" t="s">
        <v>65</v>
      </c>
      <c r="E35" s="154"/>
      <c r="F35" s="155"/>
      <c r="G35" s="156"/>
      <c r="H35" s="287" t="e">
        <f>ROUND(H31/(H11+H16+H21+H26),4)</f>
        <v>#DIV/0!</v>
      </c>
    </row>
    <row r="36" spans="1:8" ht="41.25" customHeight="1" thickBot="1">
      <c r="A36" s="402"/>
      <c r="B36" s="407"/>
      <c r="C36" s="409"/>
      <c r="D36" s="116" t="s">
        <v>66</v>
      </c>
      <c r="E36" s="117" t="s">
        <v>8</v>
      </c>
      <c r="F36" s="117" t="s">
        <v>8</v>
      </c>
      <c r="G36" s="118" t="s">
        <v>8</v>
      </c>
      <c r="H36" s="119"/>
    </row>
    <row r="37" spans="1:9" ht="27" customHeight="1" thickBot="1">
      <c r="A37" s="402"/>
      <c r="B37" s="407"/>
      <c r="C37" s="409"/>
      <c r="D37" s="157" t="s">
        <v>67</v>
      </c>
      <c r="E37" s="158" t="s">
        <v>8</v>
      </c>
      <c r="F37" s="159" t="s">
        <v>8</v>
      </c>
      <c r="G37" s="160" t="s">
        <v>8</v>
      </c>
      <c r="H37" s="161">
        <f>H11+H16+H21+H31+H36+H26</f>
        <v>0</v>
      </c>
      <c r="I37" s="286">
        <v>304.46</v>
      </c>
    </row>
    <row r="38" spans="1:8" ht="26.25" customHeight="1" thickBot="1">
      <c r="A38" s="402">
        <v>2</v>
      </c>
      <c r="B38" s="403" t="s">
        <v>58</v>
      </c>
      <c r="C38" s="404"/>
      <c r="D38" s="116" t="s">
        <v>59</v>
      </c>
      <c r="E38" s="117" t="s">
        <v>8</v>
      </c>
      <c r="F38" s="117" t="s">
        <v>8</v>
      </c>
      <c r="G38" s="118" t="s">
        <v>8</v>
      </c>
      <c r="H38" s="119">
        <f>SUM(H39:H42)</f>
        <v>0</v>
      </c>
    </row>
    <row r="39" spans="1:8" ht="12.75" customHeight="1" thickBot="1">
      <c r="A39" s="402"/>
      <c r="B39" s="403"/>
      <c r="C39" s="404"/>
      <c r="D39" s="120" t="s">
        <v>60</v>
      </c>
      <c r="E39" s="121"/>
      <c r="F39" s="122"/>
      <c r="G39" s="123"/>
      <c r="H39" s="124"/>
    </row>
    <row r="40" spans="1:8" ht="12.75" customHeight="1" thickBot="1">
      <c r="A40" s="402"/>
      <c r="B40" s="403"/>
      <c r="C40" s="404"/>
      <c r="D40" s="125" t="s">
        <v>60</v>
      </c>
      <c r="E40" s="126"/>
      <c r="F40" s="127"/>
      <c r="G40" s="128"/>
      <c r="H40" s="129"/>
    </row>
    <row r="41" spans="1:8" ht="12.75" customHeight="1" thickBot="1">
      <c r="A41" s="402"/>
      <c r="B41" s="403"/>
      <c r="C41" s="404"/>
      <c r="D41" s="125" t="s">
        <v>60</v>
      </c>
      <c r="E41" s="126"/>
      <c r="F41" s="127"/>
      <c r="G41" s="128"/>
      <c r="H41" s="129"/>
    </row>
    <row r="42" spans="1:8" ht="12.75" customHeight="1" thickBot="1">
      <c r="A42" s="402"/>
      <c r="B42" s="403"/>
      <c r="C42" s="404"/>
      <c r="D42" s="130" t="s">
        <v>60</v>
      </c>
      <c r="E42" s="131"/>
      <c r="F42" s="132"/>
      <c r="G42" s="133"/>
      <c r="H42" s="134"/>
    </row>
    <row r="43" spans="1:8" ht="27" customHeight="1" thickBot="1">
      <c r="A43" s="402"/>
      <c r="B43" s="403"/>
      <c r="C43" s="404"/>
      <c r="D43" s="116" t="s">
        <v>61</v>
      </c>
      <c r="E43" s="117" t="s">
        <v>8</v>
      </c>
      <c r="F43" s="117" t="s">
        <v>8</v>
      </c>
      <c r="G43" s="118" t="s">
        <v>8</v>
      </c>
      <c r="H43" s="119">
        <f>SUM(H44:H47)</f>
        <v>0</v>
      </c>
    </row>
    <row r="44" spans="1:8" ht="14.25" customHeight="1" thickBot="1">
      <c r="A44" s="402"/>
      <c r="B44" s="403"/>
      <c r="C44" s="404"/>
      <c r="D44" s="120" t="s">
        <v>60</v>
      </c>
      <c r="E44" s="135"/>
      <c r="F44" s="136"/>
      <c r="G44" s="123"/>
      <c r="H44" s="124"/>
    </row>
    <row r="45" spans="1:8" ht="14.25" customHeight="1" thickBot="1">
      <c r="A45" s="402"/>
      <c r="B45" s="403"/>
      <c r="C45" s="404"/>
      <c r="D45" s="125" t="s">
        <v>60</v>
      </c>
      <c r="E45" s="137"/>
      <c r="F45" s="132"/>
      <c r="G45" s="138"/>
      <c r="H45" s="129"/>
    </row>
    <row r="46" spans="1:8" ht="14.25" customHeight="1" thickBot="1">
      <c r="A46" s="402"/>
      <c r="B46" s="403"/>
      <c r="C46" s="404"/>
      <c r="D46" s="125" t="s">
        <v>60</v>
      </c>
      <c r="E46" s="137"/>
      <c r="F46" s="132"/>
      <c r="G46" s="138"/>
      <c r="H46" s="129"/>
    </row>
    <row r="47" spans="1:8" ht="14.25" customHeight="1" thickBot="1">
      <c r="A47" s="402"/>
      <c r="B47" s="403"/>
      <c r="C47" s="404"/>
      <c r="D47" s="130" t="s">
        <v>60</v>
      </c>
      <c r="E47" s="139"/>
      <c r="F47" s="132"/>
      <c r="G47" s="133"/>
      <c r="H47" s="134"/>
    </row>
    <row r="48" spans="1:8" ht="19.5" customHeight="1" thickBot="1">
      <c r="A48" s="402"/>
      <c r="B48" s="403"/>
      <c r="C48" s="404"/>
      <c r="D48" s="140" t="s">
        <v>62</v>
      </c>
      <c r="E48" s="117" t="s">
        <v>8</v>
      </c>
      <c r="F48" s="117" t="s">
        <v>8</v>
      </c>
      <c r="G48" s="118" t="s">
        <v>8</v>
      </c>
      <c r="H48" s="119">
        <f>SUM(H49:H52)</f>
        <v>0</v>
      </c>
    </row>
    <row r="49" spans="1:8" ht="13.5" customHeight="1" thickBot="1">
      <c r="A49" s="402"/>
      <c r="B49" s="403"/>
      <c r="C49" s="404"/>
      <c r="D49" s="120" t="s">
        <v>60</v>
      </c>
      <c r="E49" s="141"/>
      <c r="F49" s="142"/>
      <c r="G49" s="143"/>
      <c r="H49" s="144"/>
    </row>
    <row r="50" spans="1:8" ht="13.5" customHeight="1" thickBot="1">
      <c r="A50" s="402"/>
      <c r="B50" s="403"/>
      <c r="C50" s="404"/>
      <c r="D50" s="125" t="s">
        <v>60</v>
      </c>
      <c r="E50" s="145"/>
      <c r="F50" s="146"/>
      <c r="G50" s="147"/>
      <c r="H50" s="148"/>
    </row>
    <row r="51" spans="1:8" ht="13.5" customHeight="1" thickBot="1">
      <c r="A51" s="402"/>
      <c r="B51" s="403"/>
      <c r="C51" s="404"/>
      <c r="D51" s="125" t="s">
        <v>60</v>
      </c>
      <c r="E51" s="145"/>
      <c r="F51" s="146"/>
      <c r="G51" s="147"/>
      <c r="H51" s="148"/>
    </row>
    <row r="52" spans="1:8" ht="13.5" customHeight="1" thickBot="1">
      <c r="A52" s="402"/>
      <c r="B52" s="403"/>
      <c r="C52" s="404"/>
      <c r="D52" s="130" t="s">
        <v>60</v>
      </c>
      <c r="E52" s="149"/>
      <c r="F52" s="150"/>
      <c r="G52" s="151"/>
      <c r="H52" s="152"/>
    </row>
    <row r="53" spans="1:8" ht="27.75" customHeight="1" thickBot="1">
      <c r="A53" s="402"/>
      <c r="B53" s="403"/>
      <c r="C53" s="404"/>
      <c r="D53" s="116" t="s">
        <v>63</v>
      </c>
      <c r="E53" s="117" t="s">
        <v>8</v>
      </c>
      <c r="F53" s="117" t="s">
        <v>8</v>
      </c>
      <c r="G53" s="118" t="s">
        <v>8</v>
      </c>
      <c r="H53" s="119">
        <f>SUM(H54:H57)</f>
        <v>0</v>
      </c>
    </row>
    <row r="54" spans="1:8" ht="12.75" customHeight="1" thickBot="1">
      <c r="A54" s="402"/>
      <c r="B54" s="403"/>
      <c r="C54" s="404"/>
      <c r="D54" s="120" t="s">
        <v>60</v>
      </c>
      <c r="E54" s="141"/>
      <c r="F54" s="142"/>
      <c r="G54" s="143"/>
      <c r="H54" s="144"/>
    </row>
    <row r="55" spans="1:8" ht="12.75" customHeight="1" thickBot="1">
      <c r="A55" s="402"/>
      <c r="B55" s="403"/>
      <c r="C55" s="404"/>
      <c r="D55" s="125" t="s">
        <v>60</v>
      </c>
      <c r="E55" s="145"/>
      <c r="F55" s="146"/>
      <c r="G55" s="147"/>
      <c r="H55" s="148"/>
    </row>
    <row r="56" spans="1:8" ht="12.75" customHeight="1" thickBot="1">
      <c r="A56" s="402"/>
      <c r="B56" s="403"/>
      <c r="C56" s="404"/>
      <c r="D56" s="125" t="s">
        <v>60</v>
      </c>
      <c r="E56" s="145"/>
      <c r="F56" s="146"/>
      <c r="G56" s="147"/>
      <c r="H56" s="148"/>
    </row>
    <row r="57" spans="1:8" ht="12.75" customHeight="1" thickBot="1">
      <c r="A57" s="402"/>
      <c r="B57" s="403"/>
      <c r="C57" s="404"/>
      <c r="D57" s="130" t="s">
        <v>60</v>
      </c>
      <c r="E57" s="149"/>
      <c r="F57" s="150"/>
      <c r="G57" s="151"/>
      <c r="H57" s="152"/>
    </row>
    <row r="58" spans="1:8" ht="27.75" customHeight="1" thickBot="1">
      <c r="A58" s="402"/>
      <c r="B58" s="403"/>
      <c r="C58" s="404"/>
      <c r="D58" s="116" t="s">
        <v>64</v>
      </c>
      <c r="E58" s="410" t="s">
        <v>265</v>
      </c>
      <c r="F58" s="411"/>
      <c r="G58" s="280">
        <f>ROUND((H38+H43+H48+H53)*20/100,0)</f>
        <v>0</v>
      </c>
      <c r="H58" s="119">
        <f>SUM(H59:H61)</f>
        <v>0</v>
      </c>
    </row>
    <row r="59" spans="1:8" ht="12.75" customHeight="1" thickBot="1">
      <c r="A59" s="402"/>
      <c r="B59" s="403"/>
      <c r="C59" s="404"/>
      <c r="D59" s="120" t="s">
        <v>60</v>
      </c>
      <c r="E59" s="141"/>
      <c r="F59" s="142"/>
      <c r="G59" s="143"/>
      <c r="H59" s="144"/>
    </row>
    <row r="60" spans="1:8" ht="12.75" customHeight="1" thickBot="1">
      <c r="A60" s="402"/>
      <c r="B60" s="403"/>
      <c r="C60" s="404"/>
      <c r="D60" s="125" t="s">
        <v>60</v>
      </c>
      <c r="E60" s="145"/>
      <c r="F60" s="146"/>
      <c r="G60" s="147"/>
      <c r="H60" s="148"/>
    </row>
    <row r="61" spans="1:8" ht="12.75" customHeight="1" thickBot="1">
      <c r="A61" s="402"/>
      <c r="B61" s="403"/>
      <c r="C61" s="404"/>
      <c r="D61" s="125" t="s">
        <v>60</v>
      </c>
      <c r="E61" s="145"/>
      <c r="F61" s="146"/>
      <c r="G61" s="147"/>
      <c r="H61" s="148"/>
    </row>
    <row r="62" spans="1:8" ht="24" customHeight="1" thickBot="1">
      <c r="A62" s="402"/>
      <c r="B62" s="403"/>
      <c r="C62" s="404"/>
      <c r="D62" s="153" t="s">
        <v>65</v>
      </c>
      <c r="E62" s="154"/>
      <c r="F62" s="155"/>
      <c r="G62" s="156"/>
      <c r="H62" s="287" t="e">
        <f>ROUND(H58/(H38+H43+H48+H53),4)</f>
        <v>#DIV/0!</v>
      </c>
    </row>
    <row r="63" spans="1:8" ht="41.25" customHeight="1" thickBot="1">
      <c r="A63" s="402"/>
      <c r="B63" s="403"/>
      <c r="C63" s="404"/>
      <c r="D63" s="116" t="s">
        <v>66</v>
      </c>
      <c r="E63" s="117" t="s">
        <v>8</v>
      </c>
      <c r="F63" s="117" t="s">
        <v>8</v>
      </c>
      <c r="G63" s="118" t="s">
        <v>8</v>
      </c>
      <c r="H63" s="119"/>
    </row>
    <row r="64" spans="1:9" ht="27" customHeight="1" thickBot="1">
      <c r="A64" s="402"/>
      <c r="B64" s="403"/>
      <c r="C64" s="404"/>
      <c r="D64" s="157" t="s">
        <v>67</v>
      </c>
      <c r="E64" s="158" t="s">
        <v>8</v>
      </c>
      <c r="F64" s="159" t="s">
        <v>8</v>
      </c>
      <c r="G64" s="160" t="s">
        <v>8</v>
      </c>
      <c r="H64" s="161">
        <f>H38+H43+H48+H58+H63+H53</f>
        <v>0</v>
      </c>
      <c r="I64" s="286"/>
    </row>
    <row r="67" ht="15.75">
      <c r="A67" s="2" t="s">
        <v>68</v>
      </c>
    </row>
    <row r="68" ht="18">
      <c r="A68" s="2" t="s">
        <v>318</v>
      </c>
    </row>
    <row r="69" spans="1:8" ht="15.75">
      <c r="A69" s="396" t="s">
        <v>260</v>
      </c>
      <c r="B69" s="396"/>
      <c r="C69" s="396"/>
      <c r="D69" s="396"/>
      <c r="E69" s="396"/>
      <c r="F69" s="396"/>
      <c r="G69" s="396"/>
      <c r="H69" s="396"/>
    </row>
    <row r="70" spans="1:8" ht="69.75" customHeight="1">
      <c r="A70" s="397" t="s">
        <v>319</v>
      </c>
      <c r="B70" s="397"/>
      <c r="C70" s="397"/>
      <c r="D70" s="397"/>
      <c r="E70" s="397"/>
      <c r="F70" s="397"/>
      <c r="G70" s="397"/>
      <c r="H70" s="397"/>
    </row>
    <row r="71" spans="1:8" ht="52.5" customHeight="1">
      <c r="A71" s="397" t="s">
        <v>264</v>
      </c>
      <c r="B71" s="397"/>
      <c r="C71" s="397"/>
      <c r="D71" s="397"/>
      <c r="E71" s="397"/>
      <c r="F71" s="397"/>
      <c r="G71" s="397"/>
      <c r="H71" s="397"/>
    </row>
    <row r="72" spans="1:8" ht="37.5" customHeight="1">
      <c r="A72" s="397" t="s">
        <v>261</v>
      </c>
      <c r="B72" s="397"/>
      <c r="C72" s="397"/>
      <c r="D72" s="397"/>
      <c r="E72" s="397"/>
      <c r="F72" s="397"/>
      <c r="G72" s="397"/>
      <c r="H72" s="397"/>
    </row>
    <row r="73" spans="1:10" s="98" customFormat="1" ht="31.5" customHeight="1">
      <c r="A73" s="397" t="s">
        <v>262</v>
      </c>
      <c r="B73" s="397"/>
      <c r="C73" s="397"/>
      <c r="D73" s="397"/>
      <c r="E73" s="397"/>
      <c r="F73" s="397"/>
      <c r="G73" s="397"/>
      <c r="H73" s="397"/>
      <c r="I73" s="284"/>
      <c r="J73" s="162"/>
    </row>
    <row r="74" spans="1:9" s="98" customFormat="1" ht="30.75" customHeight="1">
      <c r="A74" s="397" t="s">
        <v>312</v>
      </c>
      <c r="B74" s="397"/>
      <c r="C74" s="397"/>
      <c r="D74" s="397"/>
      <c r="E74" s="397"/>
      <c r="F74" s="397"/>
      <c r="G74" s="397"/>
      <c r="H74" s="397"/>
      <c r="I74" s="284"/>
    </row>
    <row r="75" spans="1:9" s="98" customFormat="1" ht="69.75" customHeight="1">
      <c r="A75" s="399" t="s">
        <v>263</v>
      </c>
      <c r="B75" s="399"/>
      <c r="C75" s="399"/>
      <c r="D75" s="399"/>
      <c r="E75" s="399"/>
      <c r="F75" s="399"/>
      <c r="G75" s="399"/>
      <c r="H75" s="399"/>
      <c r="I75" s="284"/>
    </row>
    <row r="76" spans="1:9" s="98" customFormat="1" ht="48" customHeight="1">
      <c r="A76" s="400" t="s">
        <v>320</v>
      </c>
      <c r="B76" s="401"/>
      <c r="C76" s="401"/>
      <c r="D76" s="401"/>
      <c r="E76" s="401"/>
      <c r="F76" s="401"/>
      <c r="G76" s="401"/>
      <c r="H76" s="401"/>
      <c r="I76" s="284"/>
    </row>
    <row r="77" spans="1:9" s="98" customFormat="1" ht="32.25" customHeight="1">
      <c r="A77" s="279"/>
      <c r="B77" s="279"/>
      <c r="C77" s="279"/>
      <c r="D77" s="279"/>
      <c r="E77" s="279"/>
      <c r="F77" s="279"/>
      <c r="G77" s="279"/>
      <c r="H77" s="279"/>
      <c r="I77" s="284"/>
    </row>
    <row r="78" spans="1:9" s="98" customFormat="1" ht="32.25" customHeight="1">
      <c r="A78" s="279"/>
      <c r="B78" s="279"/>
      <c r="C78" s="279"/>
      <c r="D78" s="279"/>
      <c r="E78" s="279"/>
      <c r="F78" s="279"/>
      <c r="G78" s="279"/>
      <c r="H78" s="279"/>
      <c r="I78" s="284"/>
    </row>
    <row r="79" spans="1:9" s="163" customFormat="1" ht="13.5" customHeight="1">
      <c r="A79" s="398" t="s">
        <v>10</v>
      </c>
      <c r="B79" s="398"/>
      <c r="C79" s="398"/>
      <c r="D79" s="398"/>
      <c r="E79" s="398"/>
      <c r="F79" s="398"/>
      <c r="H79" s="164"/>
      <c r="I79" s="285"/>
    </row>
    <row r="80" spans="2:9" s="163" customFormat="1" ht="12.75">
      <c r="B80" s="163" t="s">
        <v>11</v>
      </c>
      <c r="D80" s="163" t="s">
        <v>12</v>
      </c>
      <c r="G80" s="163" t="s">
        <v>13</v>
      </c>
      <c r="H80" s="164"/>
      <c r="I80" s="285"/>
    </row>
    <row r="81" spans="8:9" s="163" customFormat="1" ht="12.75">
      <c r="H81" s="164"/>
      <c r="I81" s="285"/>
    </row>
    <row r="82" spans="8:9" s="163" customFormat="1" ht="12.75">
      <c r="H82" s="164"/>
      <c r="I82" s="285"/>
    </row>
    <row r="83" spans="4:9" s="163" customFormat="1" ht="12.75">
      <c r="D83" s="163" t="s">
        <v>14</v>
      </c>
      <c r="H83" s="164"/>
      <c r="I83" s="285"/>
    </row>
  </sheetData>
  <sheetProtection selectLockedCells="1" selectUnlockedCells="1"/>
  <mergeCells count="19">
    <mergeCell ref="A38:A64"/>
    <mergeCell ref="B38:B64"/>
    <mergeCell ref="C38:C64"/>
    <mergeCell ref="A3:H3"/>
    <mergeCell ref="A4:H4"/>
    <mergeCell ref="A11:A37"/>
    <mergeCell ref="B11:B37"/>
    <mergeCell ref="C11:C37"/>
    <mergeCell ref="E31:F31"/>
    <mergeCell ref="E58:F58"/>
    <mergeCell ref="A69:H69"/>
    <mergeCell ref="A73:H73"/>
    <mergeCell ref="A74:H74"/>
    <mergeCell ref="A79:F79"/>
    <mergeCell ref="A70:H70"/>
    <mergeCell ref="A71:H71"/>
    <mergeCell ref="A72:H72"/>
    <mergeCell ref="A75:H75"/>
    <mergeCell ref="A76:H76"/>
  </mergeCells>
  <printOptions horizontalCentered="1"/>
  <pageMargins left="0.23" right="0.2798611111111111" top="0.25972222222222224" bottom="0.32013888888888886" header="0.5118055555555555" footer="0.32013888888888886"/>
  <pageSetup horizontalDpi="300" verticalDpi="300" orientation="portrait" paperSize="9" scale="70"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tabColor indexed="17"/>
  </sheetPr>
  <dimension ref="A1:J30"/>
  <sheetViews>
    <sheetView zoomScale="70" zoomScaleNormal="70" zoomScalePageLayoutView="0" workbookViewId="0" topLeftCell="A1">
      <selection activeCell="O4" sqref="O4"/>
    </sheetView>
  </sheetViews>
  <sheetFormatPr defaultColWidth="9.140625" defaultRowHeight="12.75"/>
  <cols>
    <col min="1" max="1" width="5.8515625" style="1" customWidth="1"/>
    <col min="2" max="2" width="31.421875" style="1" customWidth="1"/>
    <col min="3" max="3" width="19.00390625" style="1" customWidth="1"/>
    <col min="4" max="4" width="11.8515625" style="1" customWidth="1"/>
    <col min="5" max="5" width="32.28125" style="1" customWidth="1"/>
    <col min="6" max="6" width="13.28125" style="1" customWidth="1"/>
    <col min="7" max="8" width="21.00390625" style="1" customWidth="1"/>
    <col min="9" max="9" width="19.00390625" style="1" customWidth="1"/>
    <col min="10" max="16384" width="9.140625" style="1" customWidth="1"/>
  </cols>
  <sheetData>
    <row r="1" spans="1:9" ht="18">
      <c r="A1" s="2" t="s">
        <v>0</v>
      </c>
      <c r="F1" s="60"/>
      <c r="G1" s="60"/>
      <c r="H1" s="60"/>
      <c r="I1" s="61" t="s">
        <v>69</v>
      </c>
    </row>
    <row r="2" spans="6:8" ht="12.75">
      <c r="F2" s="165"/>
      <c r="G2" s="165"/>
      <c r="H2" s="165"/>
    </row>
    <row r="4" spans="1:9" ht="92.25" customHeight="1">
      <c r="A4" s="414" t="s">
        <v>271</v>
      </c>
      <c r="B4" s="414"/>
      <c r="C4" s="414"/>
      <c r="D4" s="414"/>
      <c r="E4" s="414"/>
      <c r="F4" s="414"/>
      <c r="G4" s="414"/>
      <c r="H4" s="414"/>
      <c r="I4" s="414"/>
    </row>
    <row r="5" spans="1:9" ht="32.25" customHeight="1">
      <c r="A5" s="166" t="s">
        <v>241</v>
      </c>
      <c r="B5" s="167"/>
      <c r="C5" s="167"/>
      <c r="D5" s="167"/>
      <c r="E5" s="167"/>
      <c r="F5" s="167"/>
      <c r="G5" s="167"/>
      <c r="H5" s="167"/>
      <c r="I5" s="167"/>
    </row>
    <row r="6" spans="1:9" ht="8.25" customHeight="1">
      <c r="A6" s="167"/>
      <c r="B6" s="167"/>
      <c r="C6" s="167"/>
      <c r="D6" s="167"/>
      <c r="E6" s="167"/>
      <c r="F6" s="167"/>
      <c r="G6" s="167"/>
      <c r="H6" s="167"/>
      <c r="I6" s="167"/>
    </row>
    <row r="7" spans="1:9" ht="13.5" customHeight="1">
      <c r="A7" s="415" t="s">
        <v>1</v>
      </c>
      <c r="B7" s="416" t="s">
        <v>70</v>
      </c>
      <c r="C7" s="417" t="s">
        <v>274</v>
      </c>
      <c r="D7" s="417" t="s">
        <v>71</v>
      </c>
      <c r="E7" s="417" t="s">
        <v>72</v>
      </c>
      <c r="F7" s="416" t="s">
        <v>272</v>
      </c>
      <c r="G7" s="416" t="s">
        <v>273</v>
      </c>
      <c r="H7" s="416" t="s">
        <v>280</v>
      </c>
      <c r="I7" s="416" t="s">
        <v>73</v>
      </c>
    </row>
    <row r="8" spans="1:9" ht="103.5" customHeight="1">
      <c r="A8" s="415"/>
      <c r="B8" s="416"/>
      <c r="C8" s="417"/>
      <c r="D8" s="417"/>
      <c r="E8" s="417"/>
      <c r="F8" s="416"/>
      <c r="G8" s="416"/>
      <c r="H8" s="416"/>
      <c r="I8" s="416"/>
    </row>
    <row r="9" spans="1:9" s="11" customFormat="1" ht="12.75" customHeight="1">
      <c r="A9" s="169">
        <v>0</v>
      </c>
      <c r="B9" s="169">
        <v>1</v>
      </c>
      <c r="C9" s="169">
        <v>2</v>
      </c>
      <c r="D9" s="169" t="s">
        <v>259</v>
      </c>
      <c r="E9" s="169">
        <v>3</v>
      </c>
      <c r="F9" s="170">
        <v>4</v>
      </c>
      <c r="G9" s="171">
        <v>5</v>
      </c>
      <c r="H9" s="171" t="s">
        <v>74</v>
      </c>
      <c r="I9" s="170" t="s">
        <v>75</v>
      </c>
    </row>
    <row r="10" spans="1:9" s="80" customFormat="1" ht="18.75" customHeight="1">
      <c r="A10" s="419">
        <v>1</v>
      </c>
      <c r="B10" s="420" t="s">
        <v>76</v>
      </c>
      <c r="C10" s="290"/>
      <c r="D10" s="172"/>
      <c r="E10" s="173" t="s">
        <v>77</v>
      </c>
      <c r="F10" s="174"/>
      <c r="G10" s="175"/>
      <c r="H10" s="175"/>
      <c r="I10" s="176">
        <f>ROUND(F10*G10,2)</f>
        <v>0</v>
      </c>
    </row>
    <row r="11" spans="1:9" s="80" customFormat="1" ht="18.75" customHeight="1">
      <c r="A11" s="419"/>
      <c r="B11" s="420"/>
      <c r="C11" s="290"/>
      <c r="D11" s="172"/>
      <c r="E11" s="173" t="s">
        <v>60</v>
      </c>
      <c r="F11" s="174"/>
      <c r="G11" s="175"/>
      <c r="H11" s="175"/>
      <c r="I11" s="176">
        <f aca="true" t="shared" si="0" ref="I11:I17">ROUND(F11*G11,2)</f>
        <v>0</v>
      </c>
    </row>
    <row r="12" spans="1:9" s="80" customFormat="1" ht="18.75" customHeight="1">
      <c r="A12" s="419"/>
      <c r="B12" s="420"/>
      <c r="C12" s="290"/>
      <c r="D12" s="172"/>
      <c r="E12" s="173" t="s">
        <v>60</v>
      </c>
      <c r="F12" s="174"/>
      <c r="G12" s="175"/>
      <c r="H12" s="175"/>
      <c r="I12" s="176">
        <f t="shared" si="0"/>
        <v>0</v>
      </c>
    </row>
    <row r="13" spans="1:9" s="80" customFormat="1" ht="18.75" customHeight="1">
      <c r="A13" s="419"/>
      <c r="B13" s="420"/>
      <c r="C13" s="290"/>
      <c r="D13" s="172"/>
      <c r="E13" s="173" t="s">
        <v>60</v>
      </c>
      <c r="F13" s="174"/>
      <c r="G13" s="175"/>
      <c r="H13" s="175"/>
      <c r="I13" s="176">
        <f t="shared" si="0"/>
        <v>0</v>
      </c>
    </row>
    <row r="14" spans="1:9" s="80" customFormat="1" ht="18.75" customHeight="1">
      <c r="A14" s="421">
        <v>2</v>
      </c>
      <c r="B14" s="422" t="s">
        <v>76</v>
      </c>
      <c r="C14" s="290"/>
      <c r="D14" s="172"/>
      <c r="E14" s="173" t="s">
        <v>60</v>
      </c>
      <c r="F14" s="174"/>
      <c r="G14" s="175"/>
      <c r="H14" s="175"/>
      <c r="I14" s="176">
        <f t="shared" si="0"/>
        <v>0</v>
      </c>
    </row>
    <row r="15" spans="1:9" s="80" customFormat="1" ht="18.75" customHeight="1">
      <c r="A15" s="421"/>
      <c r="B15" s="422"/>
      <c r="C15" s="290"/>
      <c r="D15" s="172"/>
      <c r="E15" s="173" t="s">
        <v>60</v>
      </c>
      <c r="F15" s="174"/>
      <c r="G15" s="175"/>
      <c r="H15" s="175"/>
      <c r="I15" s="176">
        <f t="shared" si="0"/>
        <v>0</v>
      </c>
    </row>
    <row r="16" spans="1:9" s="80" customFormat="1" ht="18.75" customHeight="1">
      <c r="A16" s="421"/>
      <c r="B16" s="422"/>
      <c r="C16" s="290"/>
      <c r="D16" s="172"/>
      <c r="E16" s="173" t="s">
        <v>60</v>
      </c>
      <c r="F16" s="174"/>
      <c r="G16" s="175"/>
      <c r="H16" s="175"/>
      <c r="I16" s="176">
        <f t="shared" si="0"/>
        <v>0</v>
      </c>
    </row>
    <row r="17" spans="1:9" s="80" customFormat="1" ht="18.75" customHeight="1">
      <c r="A17" s="421"/>
      <c r="B17" s="422"/>
      <c r="C17" s="290"/>
      <c r="D17" s="172"/>
      <c r="E17" s="173" t="s">
        <v>60</v>
      </c>
      <c r="F17" s="174"/>
      <c r="G17" s="175"/>
      <c r="H17" s="175"/>
      <c r="I17" s="176">
        <f t="shared" si="0"/>
        <v>0</v>
      </c>
    </row>
    <row r="18" spans="1:9" s="80" customFormat="1" ht="18.75" customHeight="1">
      <c r="A18" s="418" t="s">
        <v>67</v>
      </c>
      <c r="B18" s="418"/>
      <c r="C18" s="177" t="s">
        <v>78</v>
      </c>
      <c r="D18" s="177" t="s">
        <v>78</v>
      </c>
      <c r="E18" s="177" t="s">
        <v>78</v>
      </c>
      <c r="F18" s="178">
        <f>SUM(F10:F17)</f>
        <v>0</v>
      </c>
      <c r="G18" s="178" t="s">
        <v>78</v>
      </c>
      <c r="H18" s="178" t="s">
        <v>78</v>
      </c>
      <c r="I18" s="179">
        <f>SUM(I10:I17)</f>
        <v>0</v>
      </c>
    </row>
    <row r="19" spans="1:9" ht="22.5" customHeight="1">
      <c r="A19" s="180"/>
      <c r="B19" s="180"/>
      <c r="C19" s="180"/>
      <c r="D19" s="180"/>
      <c r="E19" s="181"/>
      <c r="F19" s="182"/>
      <c r="G19" s="182"/>
      <c r="H19" s="182"/>
      <c r="I19" s="182"/>
    </row>
    <row r="20" spans="1:10" s="299" customFormat="1" ht="54" customHeight="1">
      <c r="A20" s="412" t="s">
        <v>321</v>
      </c>
      <c r="B20" s="412"/>
      <c r="C20" s="412"/>
      <c r="D20" s="412"/>
      <c r="E20" s="412"/>
      <c r="F20" s="412"/>
      <c r="G20" s="412"/>
      <c r="H20" s="412"/>
      <c r="I20" s="412"/>
      <c r="J20" s="314"/>
    </row>
    <row r="21" spans="1:9" s="163" customFormat="1" ht="35.25" customHeight="1">
      <c r="A21" s="413" t="s">
        <v>275</v>
      </c>
      <c r="B21" s="413"/>
      <c r="C21" s="413"/>
      <c r="D21" s="413"/>
      <c r="E21" s="413"/>
      <c r="F21" s="413"/>
      <c r="G21" s="413"/>
      <c r="H21" s="413"/>
      <c r="I21" s="413"/>
    </row>
    <row r="22" spans="1:9" ht="18" customHeight="1">
      <c r="A22" s="400" t="s">
        <v>287</v>
      </c>
      <c r="B22" s="401"/>
      <c r="C22" s="401"/>
      <c r="D22" s="401"/>
      <c r="E22" s="401"/>
      <c r="F22" s="401"/>
      <c r="G22" s="401"/>
      <c r="H22" s="401"/>
      <c r="I22" s="401"/>
    </row>
    <row r="23" spans="1:9" ht="48" customHeight="1">
      <c r="A23" s="399" t="s">
        <v>263</v>
      </c>
      <c r="B23" s="399"/>
      <c r="C23" s="399"/>
      <c r="D23" s="399"/>
      <c r="E23" s="399"/>
      <c r="F23" s="399"/>
      <c r="G23" s="399"/>
      <c r="H23" s="399"/>
      <c r="I23" s="399"/>
    </row>
    <row r="24" spans="1:9" ht="28.5" customHeight="1">
      <c r="A24" s="274"/>
      <c r="B24" s="274"/>
      <c r="C24" s="274"/>
      <c r="D24" s="274"/>
      <c r="E24" s="274"/>
      <c r="F24" s="274"/>
      <c r="G24" s="274"/>
      <c r="H24" s="274"/>
      <c r="I24" s="274"/>
    </row>
    <row r="25" s="2" customFormat="1" ht="24" customHeight="1">
      <c r="A25" s="2" t="s">
        <v>9</v>
      </c>
    </row>
    <row r="26" s="2" customFormat="1" ht="15.75"/>
    <row r="27" spans="1:6" s="2" customFormat="1" ht="13.5" customHeight="1">
      <c r="A27" s="396" t="s">
        <v>10</v>
      </c>
      <c r="B27" s="396"/>
      <c r="C27" s="396"/>
      <c r="D27" s="396"/>
      <c r="E27" s="396"/>
      <c r="F27" s="396"/>
    </row>
    <row r="28" spans="2:7" s="2" customFormat="1" ht="15.75">
      <c r="B28" s="2" t="s">
        <v>11</v>
      </c>
      <c r="E28" s="2" t="s">
        <v>12</v>
      </c>
      <c r="G28" s="2" t="s">
        <v>13</v>
      </c>
    </row>
    <row r="29" s="2" customFormat="1" ht="15.75"/>
    <row r="30" s="2" customFormat="1" ht="15.75">
      <c r="E30" s="2" t="s">
        <v>14</v>
      </c>
    </row>
  </sheetData>
  <sheetProtection selectLockedCells="1" selectUnlockedCells="1"/>
  <mergeCells count="20">
    <mergeCell ref="A18:B18"/>
    <mergeCell ref="A22:I22"/>
    <mergeCell ref="A10:A13"/>
    <mergeCell ref="B10:B13"/>
    <mergeCell ref="A14:A17"/>
    <mergeCell ref="B14:B17"/>
    <mergeCell ref="A4:I4"/>
    <mergeCell ref="A7:A8"/>
    <mergeCell ref="B7:B8"/>
    <mergeCell ref="D7:D8"/>
    <mergeCell ref="E7:E8"/>
    <mergeCell ref="F7:F8"/>
    <mergeCell ref="G7:G8"/>
    <mergeCell ref="H7:H8"/>
    <mergeCell ref="I7:I8"/>
    <mergeCell ref="C7:C8"/>
    <mergeCell ref="A23:I23"/>
    <mergeCell ref="A20:I20"/>
    <mergeCell ref="A21:I21"/>
    <mergeCell ref="A27:F27"/>
  </mergeCells>
  <printOptions horizontalCentered="1"/>
  <pageMargins left="0.1701388888888889" right="0.2798611111111111" top="0.25972222222222224" bottom="0.1701388888888889" header="0.5118055555555555" footer="0.5118055555555555"/>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sheetPr>
    <tabColor indexed="17"/>
  </sheetPr>
  <dimension ref="A1:IV29"/>
  <sheetViews>
    <sheetView zoomScale="70" zoomScaleNormal="70" zoomScalePageLayoutView="0" workbookViewId="0" topLeftCell="A1">
      <selection activeCell="N15" sqref="N15"/>
    </sheetView>
  </sheetViews>
  <sheetFormatPr defaultColWidth="9.140625" defaultRowHeight="12.75"/>
  <cols>
    <col min="1" max="1" width="5.8515625" style="1" customWidth="1"/>
    <col min="2" max="2" width="31.421875" style="1" customWidth="1"/>
    <col min="3" max="3" width="28.7109375" style="1" customWidth="1"/>
    <col min="4" max="4" width="9.7109375" style="1" customWidth="1"/>
    <col min="5" max="5" width="11.8515625" style="1" customWidth="1"/>
    <col min="6" max="6" width="27.57421875" style="1" customWidth="1"/>
    <col min="7" max="7" width="13.28125" style="1" customWidth="1"/>
    <col min="8" max="9" width="21.00390625" style="1" customWidth="1"/>
    <col min="10" max="10" width="19.00390625" style="1" customWidth="1"/>
    <col min="11" max="16384" width="9.140625" style="1" customWidth="1"/>
  </cols>
  <sheetData>
    <row r="1" spans="1:10" ht="18">
      <c r="A1" s="2" t="s">
        <v>0</v>
      </c>
      <c r="G1" s="60"/>
      <c r="H1" s="60"/>
      <c r="I1" s="60"/>
      <c r="J1" s="61" t="s">
        <v>79</v>
      </c>
    </row>
    <row r="2" spans="7:9" ht="12.75">
      <c r="G2" s="165"/>
      <c r="H2" s="165"/>
      <c r="I2" s="165"/>
    </row>
    <row r="4" spans="1:10" ht="90.75" customHeight="1">
      <c r="A4" s="414" t="s">
        <v>276</v>
      </c>
      <c r="B4" s="414"/>
      <c r="C4" s="414"/>
      <c r="D4" s="414"/>
      <c r="E4" s="414"/>
      <c r="F4" s="414"/>
      <c r="G4" s="414"/>
      <c r="H4" s="414"/>
      <c r="I4" s="414"/>
      <c r="J4" s="414"/>
    </row>
    <row r="5" spans="1:10" ht="32.25" customHeight="1">
      <c r="A5" s="166" t="s">
        <v>277</v>
      </c>
      <c r="B5" s="167"/>
      <c r="C5" s="167"/>
      <c r="D5" s="167"/>
      <c r="E5" s="167"/>
      <c r="F5" s="167"/>
      <c r="G5" s="167"/>
      <c r="H5" s="167"/>
      <c r="I5" s="167"/>
      <c r="J5" s="167"/>
    </row>
    <row r="6" spans="1:10" ht="8.25" customHeight="1">
      <c r="A6" s="167"/>
      <c r="B6" s="167"/>
      <c r="C6" s="167"/>
      <c r="D6" s="167"/>
      <c r="E6" s="167"/>
      <c r="F6" s="167"/>
      <c r="G6" s="167"/>
      <c r="H6" s="167"/>
      <c r="I6" s="167"/>
      <c r="J6" s="167"/>
    </row>
    <row r="7" spans="1:10" ht="13.5" customHeight="1">
      <c r="A7" s="415" t="s">
        <v>1</v>
      </c>
      <c r="B7" s="416" t="s">
        <v>70</v>
      </c>
      <c r="C7" s="417" t="s">
        <v>80</v>
      </c>
      <c r="D7" s="417" t="s">
        <v>274</v>
      </c>
      <c r="E7" s="417" t="s">
        <v>81</v>
      </c>
      <c r="F7" s="417" t="s">
        <v>82</v>
      </c>
      <c r="G7" s="416" t="s">
        <v>281</v>
      </c>
      <c r="H7" s="416" t="s">
        <v>279</v>
      </c>
      <c r="I7" s="416" t="s">
        <v>280</v>
      </c>
      <c r="J7" s="416" t="s">
        <v>73</v>
      </c>
    </row>
    <row r="8" spans="1:10" ht="103.5" customHeight="1">
      <c r="A8" s="415"/>
      <c r="B8" s="416"/>
      <c r="C8" s="417"/>
      <c r="D8" s="417"/>
      <c r="E8" s="417"/>
      <c r="F8" s="417"/>
      <c r="G8" s="416"/>
      <c r="H8" s="416"/>
      <c r="I8" s="416"/>
      <c r="J8" s="416"/>
    </row>
    <row r="9" spans="1:10" s="11" customFormat="1" ht="12.75" customHeight="1">
      <c r="A9" s="169">
        <v>0</v>
      </c>
      <c r="B9" s="169">
        <v>1</v>
      </c>
      <c r="C9" s="169">
        <v>2</v>
      </c>
      <c r="D9" s="169">
        <v>3</v>
      </c>
      <c r="E9" s="169" t="s">
        <v>278</v>
      </c>
      <c r="F9" s="169">
        <v>4</v>
      </c>
      <c r="G9" s="170">
        <v>5</v>
      </c>
      <c r="H9" s="171">
        <v>6</v>
      </c>
      <c r="I9" s="171" t="s">
        <v>83</v>
      </c>
      <c r="J9" s="170" t="s">
        <v>84</v>
      </c>
    </row>
    <row r="10" spans="1:10" s="80" customFormat="1" ht="18.75" customHeight="1">
      <c r="A10" s="419">
        <v>1</v>
      </c>
      <c r="B10" s="420" t="s">
        <v>76</v>
      </c>
      <c r="C10" s="173" t="s">
        <v>77</v>
      </c>
      <c r="D10" s="290"/>
      <c r="E10" s="183"/>
      <c r="F10" s="184" t="s">
        <v>77</v>
      </c>
      <c r="G10" s="174"/>
      <c r="H10" s="175"/>
      <c r="I10" s="175"/>
      <c r="J10" s="176">
        <f>ROUND(G10*H10,2)</f>
        <v>0</v>
      </c>
    </row>
    <row r="11" spans="1:10" s="80" customFormat="1" ht="18.75" customHeight="1">
      <c r="A11" s="419"/>
      <c r="B11" s="420"/>
      <c r="C11" s="173" t="s">
        <v>60</v>
      </c>
      <c r="D11" s="290"/>
      <c r="E11" s="185"/>
      <c r="F11" s="184" t="s">
        <v>60</v>
      </c>
      <c r="G11" s="174"/>
      <c r="H11" s="175"/>
      <c r="I11" s="175"/>
      <c r="J11" s="176">
        <f aca="true" t="shared" si="0" ref="J11:J17">ROUND(G11*H11,2)</f>
        <v>0</v>
      </c>
    </row>
    <row r="12" spans="1:10" s="80" customFormat="1" ht="18.75" customHeight="1">
      <c r="A12" s="419"/>
      <c r="B12" s="420"/>
      <c r="C12" s="173" t="s">
        <v>60</v>
      </c>
      <c r="D12" s="290"/>
      <c r="E12" s="185"/>
      <c r="F12" s="184" t="s">
        <v>60</v>
      </c>
      <c r="G12" s="174"/>
      <c r="H12" s="175"/>
      <c r="I12" s="175"/>
      <c r="J12" s="176">
        <f t="shared" si="0"/>
        <v>0</v>
      </c>
    </row>
    <row r="13" spans="1:10" s="80" customFormat="1" ht="18.75" customHeight="1">
      <c r="A13" s="419"/>
      <c r="B13" s="420"/>
      <c r="C13" s="173" t="s">
        <v>60</v>
      </c>
      <c r="D13" s="290"/>
      <c r="E13" s="185"/>
      <c r="F13" s="184" t="s">
        <v>60</v>
      </c>
      <c r="G13" s="174"/>
      <c r="H13" s="175"/>
      <c r="I13" s="175"/>
      <c r="J13" s="176">
        <f t="shared" si="0"/>
        <v>0</v>
      </c>
    </row>
    <row r="14" spans="1:10" s="80" customFormat="1" ht="18.75" customHeight="1">
      <c r="A14" s="423">
        <v>2</v>
      </c>
      <c r="B14" s="424" t="s">
        <v>76</v>
      </c>
      <c r="C14" s="173" t="s">
        <v>77</v>
      </c>
      <c r="D14" s="290"/>
      <c r="E14" s="185"/>
      <c r="F14" s="184" t="s">
        <v>77</v>
      </c>
      <c r="G14" s="174"/>
      <c r="H14" s="175"/>
      <c r="I14" s="175"/>
      <c r="J14" s="176">
        <f t="shared" si="0"/>
        <v>0</v>
      </c>
    </row>
    <row r="15" spans="1:10" s="80" customFormat="1" ht="18.75" customHeight="1">
      <c r="A15" s="423"/>
      <c r="B15" s="424"/>
      <c r="C15" s="173" t="s">
        <v>60</v>
      </c>
      <c r="D15" s="290"/>
      <c r="E15" s="185"/>
      <c r="F15" s="184" t="s">
        <v>60</v>
      </c>
      <c r="G15" s="174"/>
      <c r="H15" s="175"/>
      <c r="I15" s="175"/>
      <c r="J15" s="176">
        <f t="shared" si="0"/>
        <v>0</v>
      </c>
    </row>
    <row r="16" spans="1:10" s="80" customFormat="1" ht="18.75" customHeight="1">
      <c r="A16" s="423"/>
      <c r="B16" s="424"/>
      <c r="C16" s="173" t="s">
        <v>60</v>
      </c>
      <c r="D16" s="290"/>
      <c r="E16" s="185"/>
      <c r="F16" s="184" t="s">
        <v>60</v>
      </c>
      <c r="G16" s="174"/>
      <c r="H16" s="175"/>
      <c r="I16" s="175"/>
      <c r="J16" s="176">
        <f t="shared" si="0"/>
        <v>0</v>
      </c>
    </row>
    <row r="17" spans="1:10" s="80" customFormat="1" ht="18.75" customHeight="1" thickBot="1">
      <c r="A17" s="423"/>
      <c r="B17" s="424"/>
      <c r="C17" s="186" t="s">
        <v>60</v>
      </c>
      <c r="D17" s="291"/>
      <c r="E17" s="187"/>
      <c r="F17" s="188" t="s">
        <v>60</v>
      </c>
      <c r="G17" s="189"/>
      <c r="H17" s="190"/>
      <c r="I17" s="190"/>
      <c r="J17" s="191">
        <f t="shared" si="0"/>
        <v>0</v>
      </c>
    </row>
    <row r="18" spans="1:10" s="80" customFormat="1" ht="18.75" customHeight="1" thickBot="1">
      <c r="A18" s="425" t="s">
        <v>67</v>
      </c>
      <c r="B18" s="426"/>
      <c r="C18" s="292" t="s">
        <v>78</v>
      </c>
      <c r="D18" s="298" t="s">
        <v>78</v>
      </c>
      <c r="E18" s="292" t="s">
        <v>78</v>
      </c>
      <c r="F18" s="298" t="s">
        <v>78</v>
      </c>
      <c r="G18" s="297">
        <f>SUM(G10:G17)</f>
        <v>0</v>
      </c>
      <c r="H18" s="293" t="s">
        <v>78</v>
      </c>
      <c r="I18" s="293" t="s">
        <v>78</v>
      </c>
      <c r="J18" s="294">
        <f>SUM(J10:J17)</f>
        <v>0</v>
      </c>
    </row>
    <row r="19" spans="1:10" ht="22.5" customHeight="1">
      <c r="A19" s="180"/>
      <c r="B19" s="180"/>
      <c r="C19" s="180"/>
      <c r="D19" s="180"/>
      <c r="E19" s="180"/>
      <c r="F19" s="181"/>
      <c r="G19" s="182"/>
      <c r="H19" s="182"/>
      <c r="I19" s="182"/>
      <c r="J19" s="182"/>
    </row>
    <row r="20" spans="1:10" s="299" customFormat="1" ht="47.25" customHeight="1">
      <c r="A20" s="412" t="s">
        <v>286</v>
      </c>
      <c r="B20" s="412"/>
      <c r="C20" s="412"/>
      <c r="D20" s="412"/>
      <c r="E20" s="412"/>
      <c r="F20" s="412"/>
      <c r="G20" s="412"/>
      <c r="H20" s="412"/>
      <c r="I20" s="412"/>
      <c r="J20" s="412"/>
    </row>
    <row r="21" spans="1:10" s="163" customFormat="1" ht="35.25" customHeight="1">
      <c r="A21" s="413" t="s">
        <v>275</v>
      </c>
      <c r="B21" s="413"/>
      <c r="C21" s="413"/>
      <c r="D21" s="413"/>
      <c r="E21" s="413"/>
      <c r="F21" s="413"/>
      <c r="G21" s="413"/>
      <c r="H21" s="413"/>
      <c r="I21" s="413"/>
      <c r="J21" s="413"/>
    </row>
    <row r="22" spans="1:9" ht="18" customHeight="1">
      <c r="A22" s="400" t="s">
        <v>287</v>
      </c>
      <c r="B22" s="401"/>
      <c r="C22" s="401"/>
      <c r="D22" s="401"/>
      <c r="E22" s="401"/>
      <c r="F22" s="401"/>
      <c r="G22" s="401"/>
      <c r="H22" s="401"/>
      <c r="I22" s="401"/>
    </row>
    <row r="23" spans="1:256" ht="52.5" customHeight="1">
      <c r="A23" s="399" t="s">
        <v>263</v>
      </c>
      <c r="B23" s="399"/>
      <c r="C23" s="399"/>
      <c r="D23" s="399"/>
      <c r="E23" s="399"/>
      <c r="F23" s="399"/>
      <c r="G23" s="399"/>
      <c r="H23" s="399"/>
      <c r="I23" s="399"/>
      <c r="J23" s="399"/>
      <c r="K23" s="316"/>
      <c r="L23" s="316"/>
      <c r="M23" s="316"/>
      <c r="N23" s="316"/>
      <c r="O23" s="316"/>
      <c r="P23" s="316"/>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c r="FT23" s="399"/>
      <c r="FU23" s="399"/>
      <c r="FV23" s="399"/>
      <c r="FW23" s="399"/>
      <c r="FX23" s="399"/>
      <c r="FY23" s="399"/>
      <c r="FZ23" s="399"/>
      <c r="GA23" s="399"/>
      <c r="GB23" s="399"/>
      <c r="GC23" s="399"/>
      <c r="GD23" s="399"/>
      <c r="GE23" s="399"/>
      <c r="GF23" s="399"/>
      <c r="GG23" s="399"/>
      <c r="GH23" s="399"/>
      <c r="GI23" s="399"/>
      <c r="GJ23" s="399"/>
      <c r="GK23" s="399"/>
      <c r="GL23" s="399"/>
      <c r="GM23" s="399"/>
      <c r="GN23" s="399"/>
      <c r="GO23" s="399"/>
      <c r="GP23" s="399"/>
      <c r="GQ23" s="399"/>
      <c r="GR23" s="399"/>
      <c r="GS23" s="399"/>
      <c r="GT23" s="399"/>
      <c r="GU23" s="399"/>
      <c r="GV23" s="399"/>
      <c r="GW23" s="399"/>
      <c r="GX23" s="399"/>
      <c r="GY23" s="399"/>
      <c r="GZ23" s="399"/>
      <c r="HA23" s="399"/>
      <c r="HB23" s="399"/>
      <c r="HC23" s="399"/>
      <c r="HD23" s="399"/>
      <c r="HE23" s="399"/>
      <c r="HF23" s="399"/>
      <c r="HG23" s="399"/>
      <c r="HH23" s="399"/>
      <c r="HI23" s="399"/>
      <c r="HJ23" s="399"/>
      <c r="HK23" s="399"/>
      <c r="HL23" s="399"/>
      <c r="HM23" s="399"/>
      <c r="HN23" s="399"/>
      <c r="HO23" s="399"/>
      <c r="HP23" s="399"/>
      <c r="HQ23" s="399"/>
      <c r="HR23" s="399"/>
      <c r="HS23" s="399"/>
      <c r="HT23" s="399"/>
      <c r="HU23" s="399"/>
      <c r="HV23" s="399"/>
      <c r="HW23" s="399"/>
      <c r="HX23" s="399"/>
      <c r="HY23" s="399"/>
      <c r="HZ23" s="399"/>
      <c r="IA23" s="399"/>
      <c r="IB23" s="399"/>
      <c r="IC23" s="399"/>
      <c r="ID23" s="399"/>
      <c r="IE23" s="399"/>
      <c r="IF23" s="399"/>
      <c r="IG23" s="399"/>
      <c r="IH23" s="399"/>
      <c r="II23" s="399"/>
      <c r="IJ23" s="399"/>
      <c r="IK23" s="399"/>
      <c r="IL23" s="399"/>
      <c r="IM23" s="399"/>
      <c r="IN23" s="399"/>
      <c r="IO23" s="399"/>
      <c r="IP23" s="399"/>
      <c r="IQ23" s="399"/>
      <c r="IR23" s="399"/>
      <c r="IS23" s="399"/>
      <c r="IT23" s="399"/>
      <c r="IU23" s="399"/>
      <c r="IV23" s="399"/>
    </row>
    <row r="24" s="2" customFormat="1" ht="51.75" customHeight="1">
      <c r="A24" s="2" t="s">
        <v>9</v>
      </c>
    </row>
    <row r="25" s="2" customFormat="1" ht="15.75"/>
    <row r="26" spans="1:7" s="2" customFormat="1" ht="13.5" customHeight="1">
      <c r="A26" s="396" t="s">
        <v>10</v>
      </c>
      <c r="B26" s="396"/>
      <c r="C26" s="396"/>
      <c r="D26" s="396"/>
      <c r="E26" s="396"/>
      <c r="F26" s="396"/>
      <c r="G26" s="396"/>
    </row>
    <row r="27" spans="2:8" s="2" customFormat="1" ht="15.75">
      <c r="B27" s="2" t="s">
        <v>11</v>
      </c>
      <c r="F27" s="2" t="s">
        <v>12</v>
      </c>
      <c r="H27" s="2" t="s">
        <v>13</v>
      </c>
    </row>
    <row r="28" s="2" customFormat="1" ht="35.25" customHeight="1"/>
    <row r="29" s="2" customFormat="1" ht="15.75">
      <c r="F29" s="2" t="s">
        <v>14</v>
      </c>
    </row>
  </sheetData>
  <sheetProtection selectLockedCells="1" selectUnlockedCells="1"/>
  <mergeCells count="51">
    <mergeCell ref="IO23:IV23"/>
    <mergeCell ref="GS23:GZ23"/>
    <mergeCell ref="HA23:HH23"/>
    <mergeCell ref="HI23:HP23"/>
    <mergeCell ref="HQ23:HX23"/>
    <mergeCell ref="GC23:GJ23"/>
    <mergeCell ref="GK23:GR23"/>
    <mergeCell ref="HY23:IF23"/>
    <mergeCell ref="IG23:IN23"/>
    <mergeCell ref="EW23:FD23"/>
    <mergeCell ref="FE23:FL23"/>
    <mergeCell ref="FM23:FT23"/>
    <mergeCell ref="FU23:GB23"/>
    <mergeCell ref="DQ23:DX23"/>
    <mergeCell ref="DY23:EF23"/>
    <mergeCell ref="EG23:EN23"/>
    <mergeCell ref="EO23:EV23"/>
    <mergeCell ref="CK23:CR23"/>
    <mergeCell ref="CS23:CZ23"/>
    <mergeCell ref="DA23:DH23"/>
    <mergeCell ref="DI23:DP23"/>
    <mergeCell ref="BE23:BL23"/>
    <mergeCell ref="BM23:BT23"/>
    <mergeCell ref="BU23:CB23"/>
    <mergeCell ref="CC23:CJ23"/>
    <mergeCell ref="Y23:AF23"/>
    <mergeCell ref="AG23:AN23"/>
    <mergeCell ref="AO23:AV23"/>
    <mergeCell ref="AW23:BD23"/>
    <mergeCell ref="D7:D8"/>
    <mergeCell ref="A22:I22"/>
    <mergeCell ref="A20:J20"/>
    <mergeCell ref="Q23:X23"/>
    <mergeCell ref="A4:J4"/>
    <mergeCell ref="A7:A8"/>
    <mergeCell ref="B7:B8"/>
    <mergeCell ref="C7:C8"/>
    <mergeCell ref="E7:E8"/>
    <mergeCell ref="F7:F8"/>
    <mergeCell ref="G7:G8"/>
    <mergeCell ref="H7:H8"/>
    <mergeCell ref="I7:I8"/>
    <mergeCell ref="J7:J8"/>
    <mergeCell ref="A26:G26"/>
    <mergeCell ref="A10:A13"/>
    <mergeCell ref="B10:B13"/>
    <mergeCell ref="A14:A17"/>
    <mergeCell ref="B14:B17"/>
    <mergeCell ref="A18:B18"/>
    <mergeCell ref="A21:J21"/>
    <mergeCell ref="A23:J23"/>
  </mergeCells>
  <printOptions horizontalCentered="1"/>
  <pageMargins left="0.1701388888888889" right="0.2798611111111111" top="0.25972222222222224" bottom="0.1701388888888889" header="0.5118055555555555" footer="0.5118055555555555"/>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selia</cp:lastModifiedBy>
  <cp:lastPrinted>2015-04-21T05:17:33Z</cp:lastPrinted>
  <dcterms:modified xsi:type="dcterms:W3CDTF">2015-04-21T05:17:40Z</dcterms:modified>
  <cp:category/>
  <cp:version/>
  <cp:contentType/>
  <cp:contentStatus/>
</cp:coreProperties>
</file>