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tabRatio="500" activeTab="0"/>
  </bookViews>
  <sheets>
    <sheet name="Repartizare sume" sheetId="1" r:id="rId1"/>
  </sheets>
  <definedNames>
    <definedName name="_xlfn._FV" hidden="1">#NAME?</definedName>
    <definedName name="_xlnm.Print_Area" localSheetId="0">'Repartizare sume'!$A$2:$D$29</definedName>
  </definedNames>
  <calcPr fullCalcOnLoad="1"/>
</workbook>
</file>

<file path=xl/sharedStrings.xml><?xml version="1.0" encoding="utf-8"?>
<sst xmlns="http://schemas.openxmlformats.org/spreadsheetml/2006/main" count="30" uniqueCount="28">
  <si>
    <t>Nr. 
Crt.</t>
  </si>
  <si>
    <t>UNITATEA</t>
  </si>
  <si>
    <t>ASOCIAŢIA  CARITAS EPARHIAL GRECO-CATOLICĂ
c-91</t>
  </si>
  <si>
    <t>FUNDAŢIA CREŞTINĂ DIAKONIA
C – 92</t>
  </si>
  <si>
    <t>ASOC. DE ÎNGRIJIRE ŞI AJUTOR LA DOM. ELENA
C – 118</t>
  </si>
  <si>
    <t>S.C.MASTER ASIST CONSULT S.R.L
C – 189</t>
  </si>
  <si>
    <t>S.C.HIGEEA MEDICA S.R.L
C – 212</t>
  </si>
  <si>
    <t>S.C.ARIMED LIFE S.R.L
C – 213</t>
  </si>
  <si>
    <t>S.C.VIOLETA MED S.R.L
C – 214</t>
  </si>
  <si>
    <t>S.C.MASTER MEDICAL PROJECTS
C – 236</t>
  </si>
  <si>
    <t>S.C.”KRISTAMED INGRIJIRI LA DOMICILIU”   
C – 277</t>
  </si>
  <si>
    <t>S.C.ALE HOME VISIT MED SRL     
C – 278</t>
  </si>
  <si>
    <t>ASOC.DE AJUTOR FAMILIAL MEDSAN
C – 311</t>
  </si>
  <si>
    <t>TOTAL PUNCTAJ:</t>
  </si>
  <si>
    <t>VALOAREA PUNCTULUI:</t>
  </si>
  <si>
    <t>TOTAL FILA DE BUGET:</t>
  </si>
  <si>
    <t xml:space="preserve"> </t>
  </si>
  <si>
    <t>Intocmit:</t>
  </si>
  <si>
    <t>Ec. Cristina Rusu</t>
  </si>
  <si>
    <t>modif. punctaj 01.02.2020</t>
  </si>
  <si>
    <t>modif.punctaj 01.03.2020</t>
  </si>
  <si>
    <t>modif.punctaj 01.06.2020</t>
  </si>
  <si>
    <t>modif punctaj cu 01.02.2021</t>
  </si>
  <si>
    <t>Anexa 1</t>
  </si>
  <si>
    <t>SUME CONTRACTATE PENTRU MARTIE  2022</t>
  </si>
  <si>
    <r>
      <t>IN</t>
    </r>
    <r>
      <rPr>
        <b/>
        <sz val="16"/>
        <rFont val="Times New Roman"/>
        <family val="1"/>
      </rPr>
      <t>GRIJIRI MEDICALE LA DOMICILIU
VALORI DE CONTRACT PT. LUNA MARTIE val. contract
2022</t>
    </r>
  </si>
  <si>
    <t>TOTAL SUMA 
CONTRACTATA
PT. MARTIE 2022</t>
  </si>
  <si>
    <t xml:space="preserve">          
PUNCTAJ EVALUARE 
2021/ PT.MART. 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</si>
</sst>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000"/>
    <numFmt numFmtId="174" formatCode="mm/yy"/>
    <numFmt numFmtId="175" formatCode="yyyy\-mm\-dd"/>
  </numFmts>
  <fonts count="43">
    <font>
      <sz val="10"/>
      <name val="Arial"/>
      <family val="0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6"/>
      <name val="Arial Narrow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4" fontId="3" fillId="33" borderId="0" xfId="0" applyNumberFormat="1" applyFont="1" applyFill="1" applyBorder="1" applyAlignment="1">
      <alignment wrapText="1"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173" fontId="7" fillId="34" borderId="12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7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3" fontId="7" fillId="34" borderId="12" xfId="0" applyNumberFormat="1" applyFont="1" applyFill="1" applyBorder="1" applyAlignment="1">
      <alignment/>
    </xf>
    <xf numFmtId="173" fontId="7" fillId="35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34" borderId="0" xfId="0" applyNumberFormat="1" applyFont="1" applyFill="1" applyAlignment="1">
      <alignment/>
    </xf>
    <xf numFmtId="4" fontId="3" fillId="36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H19" sqref="H19"/>
    </sheetView>
  </sheetViews>
  <sheetFormatPr defaultColWidth="8.8515625" defaultRowHeight="12.75"/>
  <cols>
    <col min="1" max="1" width="12.57421875" style="1" customWidth="1"/>
    <col min="2" max="2" width="47.00390625" style="1" customWidth="1"/>
    <col min="3" max="3" width="23.7109375" style="1" customWidth="1"/>
    <col min="4" max="4" width="22.8515625" style="2" customWidth="1"/>
    <col min="5" max="5" width="16.00390625" style="1" hidden="1" customWidth="1"/>
    <col min="6" max="6" width="14.8515625" style="3" hidden="1" customWidth="1"/>
    <col min="7" max="7" width="27.28125" style="3" hidden="1" customWidth="1"/>
    <col min="8" max="8" width="21.00390625" style="3" customWidth="1"/>
    <col min="9" max="16384" width="8.8515625" style="3" customWidth="1"/>
  </cols>
  <sheetData>
    <row r="1" spans="1:5" ht="12.75" customHeight="1">
      <c r="A1" s="4"/>
      <c r="B1" s="4"/>
      <c r="C1" s="4"/>
      <c r="D1" s="5"/>
      <c r="E1" s="4"/>
    </row>
    <row r="2" spans="1:5" ht="89.25" customHeight="1">
      <c r="A2" s="39" t="s">
        <v>25</v>
      </c>
      <c r="B2" s="39"/>
      <c r="C2" s="4"/>
      <c r="D2" s="5"/>
      <c r="E2" s="4"/>
    </row>
    <row r="3" spans="1:5" ht="55.5" customHeight="1">
      <c r="A3" s="4" t="s">
        <v>23</v>
      </c>
      <c r="B3" s="4"/>
      <c r="C3" s="4"/>
      <c r="D3" s="5"/>
      <c r="E3" s="4"/>
    </row>
    <row r="4" spans="1:4" ht="35.25" customHeight="1">
      <c r="A4" s="4"/>
      <c r="B4" s="6" t="s">
        <v>24</v>
      </c>
      <c r="C4" s="7"/>
      <c r="D4" s="8"/>
    </row>
    <row r="5" spans="1:4" ht="35.25" customHeight="1">
      <c r="A5" s="4"/>
      <c r="B5" s="6"/>
      <c r="C5" s="7"/>
      <c r="D5" s="8"/>
    </row>
    <row r="6" spans="1:5" ht="96" customHeight="1">
      <c r="A6" s="9" t="s">
        <v>0</v>
      </c>
      <c r="B6" s="10" t="s">
        <v>1</v>
      </c>
      <c r="C6" s="11" t="s">
        <v>27</v>
      </c>
      <c r="D6" s="11" t="s">
        <v>26</v>
      </c>
      <c r="E6" s="12"/>
    </row>
    <row r="7" spans="1:6" ht="60.75">
      <c r="A7" s="13">
        <v>1</v>
      </c>
      <c r="B7" s="14" t="s">
        <v>2</v>
      </c>
      <c r="C7" s="33">
        <v>52.94642857142857</v>
      </c>
      <c r="D7" s="15">
        <f aca="true" t="shared" si="0" ref="D7:D16">ROUND(C7*$C$19,0)</f>
        <v>4093</v>
      </c>
      <c r="E7" s="16"/>
      <c r="F7" s="30" t="s">
        <v>22</v>
      </c>
    </row>
    <row r="8" spans="1:6" ht="40.5">
      <c r="A8" s="13">
        <v>2</v>
      </c>
      <c r="B8" s="14" t="s">
        <v>3</v>
      </c>
      <c r="C8" s="33">
        <v>87.28571</v>
      </c>
      <c r="D8" s="15">
        <f>ROUND(C8*$C$19,0)-1</f>
        <v>6746</v>
      </c>
      <c r="E8" s="16"/>
      <c r="F8" s="17"/>
    </row>
    <row r="9" spans="1:6" ht="60.75">
      <c r="A9" s="13">
        <v>3</v>
      </c>
      <c r="B9" s="18" t="s">
        <v>4</v>
      </c>
      <c r="C9" s="33">
        <v>152.6785714</v>
      </c>
      <c r="D9" s="15">
        <f t="shared" si="0"/>
        <v>11802</v>
      </c>
      <c r="E9" s="16"/>
      <c r="F9" s="17"/>
    </row>
    <row r="10" spans="1:6" ht="40.5">
      <c r="A10" s="13">
        <v>4</v>
      </c>
      <c r="B10" s="14" t="s">
        <v>5</v>
      </c>
      <c r="C10" s="33">
        <v>123.3</v>
      </c>
      <c r="D10" s="15">
        <f t="shared" si="0"/>
        <v>9531</v>
      </c>
      <c r="E10" s="16"/>
      <c r="F10" s="17"/>
    </row>
    <row r="11" spans="1:6" ht="40.5">
      <c r="A11" s="13">
        <v>5</v>
      </c>
      <c r="B11" s="14" t="s">
        <v>6</v>
      </c>
      <c r="C11" s="33">
        <v>96.81428571</v>
      </c>
      <c r="D11" s="15">
        <f t="shared" si="0"/>
        <v>7484</v>
      </c>
      <c r="E11" s="16"/>
      <c r="F11" s="17"/>
    </row>
    <row r="12" spans="1:6" ht="40.5">
      <c r="A12" s="13">
        <v>6</v>
      </c>
      <c r="B12" s="14" t="s">
        <v>7</v>
      </c>
      <c r="C12" s="33">
        <v>200.3</v>
      </c>
      <c r="D12" s="15">
        <f t="shared" si="0"/>
        <v>15483</v>
      </c>
      <c r="E12" s="16"/>
      <c r="F12" s="19"/>
    </row>
    <row r="13" spans="1:6" ht="40.5">
      <c r="A13" s="13">
        <v>7</v>
      </c>
      <c r="B13" s="14" t="s">
        <v>8</v>
      </c>
      <c r="C13" s="33">
        <v>84.7</v>
      </c>
      <c r="D13" s="15">
        <f t="shared" si="0"/>
        <v>6547</v>
      </c>
      <c r="E13" s="16"/>
      <c r="F13" s="29" t="s">
        <v>20</v>
      </c>
    </row>
    <row r="14" spans="1:8" ht="40.5">
      <c r="A14" s="13">
        <v>8</v>
      </c>
      <c r="B14" s="14" t="s">
        <v>9</v>
      </c>
      <c r="C14" s="33">
        <v>183.00714</v>
      </c>
      <c r="D14" s="15">
        <f t="shared" si="0"/>
        <v>14146</v>
      </c>
      <c r="E14" s="16"/>
      <c r="F14" s="17"/>
      <c r="H14" s="21"/>
    </row>
    <row r="15" spans="1:8" ht="60.75">
      <c r="A15" s="13">
        <v>9</v>
      </c>
      <c r="B15" s="14" t="s">
        <v>10</v>
      </c>
      <c r="C15" s="34">
        <v>90.71429</v>
      </c>
      <c r="D15" s="15">
        <f t="shared" si="0"/>
        <v>7012</v>
      </c>
      <c r="E15" s="16"/>
      <c r="F15" s="29" t="s">
        <v>21</v>
      </c>
      <c r="H15" s="20"/>
    </row>
    <row r="16" spans="1:6" ht="40.5">
      <c r="A16" s="13">
        <v>10</v>
      </c>
      <c r="B16" s="14" t="s">
        <v>11</v>
      </c>
      <c r="C16" s="33">
        <v>136.69286</v>
      </c>
      <c r="D16" s="15">
        <f t="shared" si="0"/>
        <v>10566</v>
      </c>
      <c r="E16" s="16"/>
      <c r="F16" s="17"/>
    </row>
    <row r="17" spans="1:6" ht="43.5" customHeight="1">
      <c r="A17" s="13">
        <v>11</v>
      </c>
      <c r="B17" s="14" t="s">
        <v>12</v>
      </c>
      <c r="C17" s="28">
        <v>563.925</v>
      </c>
      <c r="D17" s="37">
        <f>ROUND(C19*C17,0)</f>
        <v>43590</v>
      </c>
      <c r="E17" s="22"/>
      <c r="F17" s="29" t="s">
        <v>19</v>
      </c>
    </row>
    <row r="18" spans="2:5" ht="20.25">
      <c r="B18" s="4" t="s">
        <v>13</v>
      </c>
      <c r="C18" s="23">
        <f>SUM(C7:C17)</f>
        <v>1772.3642856814288</v>
      </c>
      <c r="D18" s="15">
        <f>SUM(D7:D17)</f>
        <v>137000</v>
      </c>
      <c r="E18" s="24"/>
    </row>
    <row r="19" spans="2:4" ht="21" customHeight="1">
      <c r="B19" s="25" t="s">
        <v>14</v>
      </c>
      <c r="C19" s="26">
        <f>C20/C18</f>
        <v>77.29787894441068</v>
      </c>
      <c r="D19" s="35"/>
    </row>
    <row r="20" spans="2:7" ht="22.5" customHeight="1">
      <c r="B20" s="25" t="s">
        <v>15</v>
      </c>
      <c r="C20" s="36">
        <v>137000</v>
      </c>
      <c r="G20" s="3" t="s">
        <v>16</v>
      </c>
    </row>
    <row r="22" spans="4:7" ht="20.25" hidden="1">
      <c r="D22" s="1" t="s">
        <v>17</v>
      </c>
      <c r="E22"/>
      <c r="G22" s="3" t="s">
        <v>16</v>
      </c>
    </row>
    <row r="23" spans="4:5" ht="20.25" hidden="1">
      <c r="D23" s="1" t="s">
        <v>18</v>
      </c>
      <c r="E23"/>
    </row>
    <row r="25" spans="2:8" ht="20.25">
      <c r="B25" s="30"/>
      <c r="C25"/>
      <c r="D25"/>
      <c r="H25" s="31"/>
    </row>
    <row r="26" spans="2:8" ht="20.25">
      <c r="B26"/>
      <c r="C26"/>
      <c r="D26"/>
      <c r="G26" s="31"/>
      <c r="H26" s="32"/>
    </row>
    <row r="27" spans="2:7" ht="20.25">
      <c r="B27" s="38"/>
      <c r="D27"/>
      <c r="G27" s="32"/>
    </row>
    <row r="31" ht="20.25">
      <c r="E31" s="1" t="s">
        <v>16</v>
      </c>
    </row>
    <row r="34" ht="20.25">
      <c r="D34" s="27"/>
    </row>
  </sheetData>
  <sheetProtection selectLockedCells="1" selectUnlockedCells="1"/>
  <mergeCells count="1">
    <mergeCell ref="A2:B2"/>
  </mergeCells>
  <printOptions/>
  <pageMargins left="0.7480314960629921" right="0.7480314960629921" top="0.2755905511811024" bottom="0.1968503937007874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 Botiza</cp:lastModifiedBy>
  <cp:lastPrinted>2022-02-28T07:35:35Z</cp:lastPrinted>
  <dcterms:modified xsi:type="dcterms:W3CDTF">2022-03-01T05:44:46Z</dcterms:modified>
  <cp:category/>
  <cp:version/>
  <cp:contentType/>
  <cp:contentStatus/>
</cp:coreProperties>
</file>