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U-15.04" sheetId="1" r:id="rId1"/>
    <sheet name="U-CV-15.04" sheetId="2" r:id="rId2"/>
    <sheet name="P-CV 16.04" sheetId="3" r:id="rId3"/>
    <sheet name="PNS-16.04" sheetId="4" r:id="rId4"/>
  </sheets>
  <definedNames/>
  <calcPr fullCalcOnLoad="1"/>
</workbook>
</file>

<file path=xl/sharedStrings.xml><?xml version="1.0" encoding="utf-8"?>
<sst xmlns="http://schemas.openxmlformats.org/spreadsheetml/2006/main" count="297" uniqueCount="120">
  <si>
    <t>SERVICIUL DECONTARE APMDDF</t>
  </si>
  <si>
    <t>BORDEROU PLĂŢI CESIUNI UNICE-CV – luna ianuarie 2021</t>
  </si>
  <si>
    <t>Nr. Ordonanţare: 3332/F21/15.04.2021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</si>
  <si>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</si>
  <si>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</si>
  <si>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</si>
  <si>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</si>
  <si>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</si>
  <si>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</si>
  <si>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</si>
  <si>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</si>
  <si>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</si>
  <si>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</si>
  <si>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</si>
  <si>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</si>
  <si>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</si>
  <si>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</si>
  <si>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Dona. 
Logistica SA</t>
  </si>
  <si>
    <t>RO26TREZ7005069XXX011822</t>
  </si>
  <si>
    <t xml:space="preserve">TREZORERIA
</t>
  </si>
  <si>
    <t>SC MOCIU FARMACIE SRL</t>
  </si>
  <si>
    <t>CJMO</t>
  </si>
  <si>
    <t>31-01-2021</t>
  </si>
  <si>
    <t>UNICE-CV</t>
  </si>
  <si>
    <t>TOTAL</t>
  </si>
  <si>
    <t>Director Executiv Relaţii Contractuale</t>
  </si>
  <si>
    <t>Şef Serviciu</t>
  </si>
  <si>
    <t xml:space="preserve">Ec. Florina Filipaş                       </t>
  </si>
  <si>
    <t>Ec. Carmen Câmpean</t>
  </si>
  <si>
    <t>BORDEROU PLĂŢI CESIUNI UNICE – luna decembrie 2020</t>
  </si>
  <si>
    <t>Nr. Ordonanţare: 3331/F21/15.04.2021</t>
  </si>
  <si>
    <t>SC Alliance 
Healthcare 
Romania SRL</t>
  </si>
  <si>
    <t>RO13TREZ2165069XXX039057</t>
  </si>
  <si>
    <t>TREZORERIA
 OPERATIVA 
CLUJ-NAPOCA</t>
  </si>
  <si>
    <t>SC. HERA HEALTH SOLUTIONS SRL</t>
  </si>
  <si>
    <t>HHS</t>
  </si>
  <si>
    <t>UNICE</t>
  </si>
  <si>
    <t>SC ALDEDRA SRL</t>
  </si>
  <si>
    <t>ALDC</t>
  </si>
  <si>
    <t>SC DUCFARM SRL</t>
  </si>
  <si>
    <t>DUCT</t>
  </si>
  <si>
    <t>4819</t>
  </si>
  <si>
    <t>DUCB</t>
  </si>
  <si>
    <t>210237</t>
  </si>
  <si>
    <t>DUCME</t>
  </si>
  <si>
    <t>7500</t>
  </si>
  <si>
    <t>DUCLP</t>
  </si>
  <si>
    <t>14555</t>
  </si>
  <si>
    <t>DUC</t>
  </si>
  <si>
    <t>2232</t>
  </si>
  <si>
    <t>SC DELFARM SRL</t>
  </si>
  <si>
    <t>FADEL</t>
  </si>
  <si>
    <t xml:space="preserve">SC MONADISFARM SRL </t>
  </si>
  <si>
    <t>MON</t>
  </si>
  <si>
    <t>SC ADA PHARM SRL</t>
  </si>
  <si>
    <t>ADAB</t>
  </si>
  <si>
    <t>ADAI</t>
  </si>
  <si>
    <t>SC FARMACIA TOMA SRL</t>
  </si>
  <si>
    <t>CJT</t>
  </si>
  <si>
    <t>SC NAPOFARM SRL</t>
  </si>
  <si>
    <t>CJNAPCR</t>
  </si>
  <si>
    <t>CJNAPCL</t>
  </si>
  <si>
    <t>CJNAP</t>
  </si>
  <si>
    <t>SC PICAFARM SRL</t>
  </si>
  <si>
    <t>CJPFL</t>
  </si>
  <si>
    <t>PMV</t>
  </si>
  <si>
    <t>PBT</t>
  </si>
  <si>
    <t>SC ROOA IMPEX SRL</t>
  </si>
  <si>
    <t>CJRO</t>
  </si>
  <si>
    <t>SC RUSAV FARMACIE SRL</t>
  </si>
  <si>
    <t>RUSTM</t>
  </si>
  <si>
    <t>CJRUS</t>
  </si>
  <si>
    <t>SC SANLIV SRL</t>
  </si>
  <si>
    <t>CJSAN</t>
  </si>
  <si>
    <t>SC CLADONIA  SRL</t>
  </si>
  <si>
    <t>CLAD</t>
  </si>
  <si>
    <t>DUCHO</t>
  </si>
  <si>
    <t>80479</t>
  </si>
  <si>
    <t>DUCAV</t>
  </si>
  <si>
    <t>17230</t>
  </si>
  <si>
    <t>DUCU</t>
  </si>
  <si>
    <t>12307</t>
  </si>
  <si>
    <t>DUCMI</t>
  </si>
  <si>
    <t>15264</t>
  </si>
  <si>
    <t>DUCCF</t>
  </si>
  <si>
    <t>13304</t>
  </si>
  <si>
    <t>S.C.MEDIPLUS
 EXIM SRL</t>
  </si>
  <si>
    <t>RO40TREZ7005069XXX000706</t>
  </si>
  <si>
    <t>TREZORERIA 
OPERATIVA 
BUCURESTI</t>
  </si>
  <si>
    <t>S.C.PHEDRAFARM IMPEX SRL</t>
  </si>
  <si>
    <t>E</t>
  </si>
  <si>
    <t>SC PHARMA
 S.A.IASI</t>
  </si>
  <si>
    <t>RO51TREZ4065069XXX001276</t>
  </si>
  <si>
    <t>TREZORERIA</t>
  </si>
  <si>
    <t>SC ANTISEPTICA SRL</t>
  </si>
  <si>
    <t>AN</t>
  </si>
  <si>
    <t>061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</si>
  <si>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</si>
  <si>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</si>
  <si>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</si>
  <si>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</si>
  <si>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BORDEROU PLĂŢI CESIUNI PNS – rest decembrie 2020+luna ianuarie 2021</t>
  </si>
  <si>
    <t>Nr. Ordonanţare: 3337/F21/16.04.2021</t>
  </si>
  <si>
    <t>SC ALLIANCE 
HEALTHCARE ROMANIA SRL</t>
  </si>
  <si>
    <t>Trezoreria Cluj</t>
  </si>
  <si>
    <t>SC FARMACIA VINCA SRL</t>
  </si>
  <si>
    <t>VINCA</t>
  </si>
  <si>
    <t>PNS</t>
  </si>
  <si>
    <t>SC DELFARM  SRL</t>
  </si>
  <si>
    <t>Trezoreria 
Bucuresti</t>
  </si>
  <si>
    <t>SC FILDAS 
TRADING SRL</t>
  </si>
  <si>
    <t>RO28TREZ0465069XXX006550</t>
  </si>
  <si>
    <t>Trezoreria Mun. 
Pitesti</t>
  </si>
  <si>
    <t>SC PHARMA 
S.A. IASI</t>
  </si>
  <si>
    <t>Trezoreria Iasi</t>
  </si>
  <si>
    <t>BORDEROU PLĂŢI CESIUNI PNS - CV oncologie – luna ianuarie 2021</t>
  </si>
  <si>
    <t>Nr. Ordonanţare: 3335/F21/16.04.2021</t>
  </si>
  <si>
    <t>PNS-CV</t>
  </si>
  <si>
    <t>VINCAP</t>
  </si>
  <si>
    <t>SC FILDAS TRADING SRL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</si>
</sst>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0.00;[Red]0.00"/>
    <numFmt numFmtId="182" formatCode="[$-409]dddd\,\ mmmm\ d\,\ yyyy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d\ mmmm\ yyyy"/>
    <numFmt numFmtId="189" formatCode="#,##0.0000"/>
    <numFmt numFmtId="190" formatCode="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4" fontId="21" fillId="0" borderId="11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4" fontId="21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4" fontId="24" fillId="0" borderId="15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4" fontId="25" fillId="0" borderId="18" xfId="0" applyNumberFormat="1" applyFont="1" applyBorder="1" applyAlignment="1">
      <alignment horizontal="left"/>
    </xf>
    <xf numFmtId="14" fontId="0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14" fontId="25" fillId="0" borderId="21" xfId="0" applyNumberFormat="1" applyFont="1" applyBorder="1" applyAlignment="1">
      <alignment horizontal="left"/>
    </xf>
    <xf numFmtId="4" fontId="25" fillId="0" borderId="21" xfId="0" applyNumberFormat="1" applyFont="1" applyBorder="1" applyAlignment="1">
      <alignment horizontal="left"/>
    </xf>
    <xf numFmtId="4" fontId="25" fillId="0" borderId="22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" fontId="21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 wrapText="1"/>
    </xf>
    <xf numFmtId="14" fontId="0" fillId="0" borderId="2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left"/>
    </xf>
    <xf numFmtId="0" fontId="21" fillId="0" borderId="23" xfId="0" applyFont="1" applyBorder="1" applyAlignment="1">
      <alignment horizontal="center" wrapText="1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left" wrapText="1"/>
    </xf>
    <xf numFmtId="4" fontId="21" fillId="0" borderId="24" xfId="0" applyNumberFormat="1" applyFont="1" applyFill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17" xfId="0" applyNumberFormat="1" applyFill="1" applyBorder="1" applyAlignment="1">
      <alignment/>
    </xf>
    <xf numFmtId="0" fontId="21" fillId="0" borderId="20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26" xfId="0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14" fontId="0" fillId="0" borderId="26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 horizontal="left"/>
    </xf>
    <xf numFmtId="4" fontId="0" fillId="0" borderId="22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21" fillId="0" borderId="20" xfId="0" applyFont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3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left"/>
    </xf>
    <xf numFmtId="0" fontId="21" fillId="0" borderId="24" xfId="0" applyFont="1" applyBorder="1" applyAlignment="1">
      <alignment wrapText="1"/>
    </xf>
    <xf numFmtId="0" fontId="21" fillId="0" borderId="31" xfId="0" applyFont="1" applyBorder="1" applyAlignment="1">
      <alignment/>
    </xf>
    <xf numFmtId="1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16" xfId="0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4" fontId="0" fillId="0" borderId="18" xfId="0" applyNumberFormat="1" applyBorder="1" applyAlignment="1">
      <alignment horizontal="left" vertical="center"/>
    </xf>
    <xf numFmtId="4" fontId="0" fillId="0" borderId="19" xfId="0" applyNumberFormat="1" applyBorder="1" applyAlignment="1">
      <alignment vertical="center"/>
    </xf>
    <xf numFmtId="0" fontId="0" fillId="0" borderId="3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vertical="center"/>
    </xf>
    <xf numFmtId="4" fontId="0" fillId="0" borderId="22" xfId="0" applyNumberForma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4" fontId="21" fillId="0" borderId="3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1" fillId="0" borderId="34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1" fillId="0" borderId="24" xfId="0" applyFont="1" applyBorder="1" applyAlignment="1">
      <alignment horizontal="left" wrapText="1"/>
    </xf>
    <xf numFmtId="0" fontId="21" fillId="0" borderId="31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4" fontId="0" fillId="0" borderId="24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21" fillId="0" borderId="24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1" fillId="0" borderId="24" xfId="0" applyFont="1" applyFill="1" applyBorder="1" applyAlignment="1">
      <alignment horizontal="left" wrapText="1"/>
    </xf>
    <xf numFmtId="0" fontId="21" fillId="0" borderId="31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14" fontId="0" fillId="0" borderId="16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4" fontId="21" fillId="0" borderId="16" xfId="0" applyNumberFormat="1" applyFont="1" applyBorder="1" applyAlignment="1">
      <alignment horizontal="left"/>
    </xf>
    <xf numFmtId="4" fontId="21" fillId="0" borderId="18" xfId="0" applyNumberFormat="1" applyFont="1" applyBorder="1" applyAlignment="1">
      <alignment horizontal="left"/>
    </xf>
    <xf numFmtId="4" fontId="21" fillId="0" borderId="21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4" fontId="0" fillId="0" borderId="31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" fontId="21" fillId="0" borderId="24" xfId="0" applyNumberFormat="1" applyFont="1" applyFill="1" applyBorder="1" applyAlignment="1">
      <alignment horizontal="left" wrapText="1"/>
    </xf>
    <xf numFmtId="4" fontId="21" fillId="0" borderId="31" xfId="0" applyNumberFormat="1" applyFont="1" applyFill="1" applyBorder="1" applyAlignment="1">
      <alignment horizontal="left" wrapText="1"/>
    </xf>
    <xf numFmtId="4" fontId="21" fillId="0" borderId="20" xfId="0" applyNumberFormat="1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4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21" fillId="0" borderId="3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G34">
      <selection activeCell="M50" sqref="M50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" customWidth="1"/>
    <col min="7" max="7" width="26.8515625" style="0" bestFit="1" customWidth="1"/>
    <col min="8" max="8" width="14.00390625" style="2" bestFit="1" customWidth="1"/>
    <col min="9" max="9" width="36.8515625" style="2" customWidth="1"/>
    <col min="10" max="10" width="9.57421875" style="2" customWidth="1"/>
    <col min="11" max="11" width="9.8515625" style="2" customWidth="1"/>
    <col min="12" max="12" width="10.8515625" style="2" customWidth="1"/>
    <col min="13" max="13" width="11.7109375" style="2" bestFit="1" customWidth="1"/>
    <col min="14" max="14" width="9.140625" style="2" customWidth="1"/>
  </cols>
  <sheetData>
    <row r="1" ht="12.75">
      <c r="A1" s="1" t="s">
        <v>0</v>
      </c>
    </row>
    <row r="3" spans="6:15" s="3" customFormat="1" ht="18">
      <c r="F3" s="143" t="s">
        <v>29</v>
      </c>
      <c r="G3" s="143"/>
      <c r="H3" s="143"/>
      <c r="I3" s="143"/>
      <c r="J3" s="143"/>
      <c r="K3" s="1"/>
      <c r="M3" s="1"/>
      <c r="N3" s="4"/>
      <c r="O3" s="1"/>
    </row>
    <row r="4" spans="6:15" s="3" customFormat="1" ht="12.75">
      <c r="F4" s="4"/>
      <c r="G4" s="4"/>
      <c r="H4" s="4"/>
      <c r="I4" s="4"/>
      <c r="J4" s="4"/>
      <c r="K4" s="1"/>
      <c r="M4" s="1"/>
      <c r="N4" s="4"/>
      <c r="O4" s="1"/>
    </row>
    <row r="5" spans="6:15" s="3" customFormat="1" ht="12.75">
      <c r="F5" s="4"/>
      <c r="G5" s="4"/>
      <c r="H5" s="4"/>
      <c r="I5" s="4"/>
      <c r="J5" s="4"/>
      <c r="K5" s="1"/>
      <c r="M5" s="1"/>
      <c r="N5" s="4"/>
      <c r="O5" s="1"/>
    </row>
    <row r="6" spans="1:4" ht="13.5" thickBot="1">
      <c r="A6" s="3" t="s">
        <v>30</v>
      </c>
      <c r="B6" s="3"/>
      <c r="C6" s="3"/>
      <c r="D6" s="3"/>
    </row>
    <row r="7" spans="1:14" s="12" customFormat="1" ht="38.25" customHeight="1" thickBot="1">
      <c r="A7" s="5" t="s">
        <v>3</v>
      </c>
      <c r="B7" s="6" t="s">
        <v>4</v>
      </c>
      <c r="C7" s="7" t="s">
        <v>5</v>
      </c>
      <c r="D7" s="6" t="s">
        <v>6</v>
      </c>
      <c r="E7" s="8" t="s">
        <v>7</v>
      </c>
      <c r="F7" s="9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10" t="s">
        <v>14</v>
      </c>
      <c r="M7" s="10" t="s">
        <v>15</v>
      </c>
      <c r="N7" s="11" t="s">
        <v>16</v>
      </c>
    </row>
    <row r="8" spans="1:14" ht="12.75">
      <c r="A8" s="189">
        <v>1</v>
      </c>
      <c r="B8" s="188">
        <v>947</v>
      </c>
      <c r="C8" s="185">
        <v>44301</v>
      </c>
      <c r="D8" s="182" t="s">
        <v>31</v>
      </c>
      <c r="E8" s="188">
        <v>30565678</v>
      </c>
      <c r="F8" s="192">
        <f>SUM(M8:M40)</f>
        <v>3439593.6999999997</v>
      </c>
      <c r="G8" s="188" t="s">
        <v>32</v>
      </c>
      <c r="H8" s="193" t="s">
        <v>33</v>
      </c>
      <c r="I8" s="44" t="s">
        <v>34</v>
      </c>
      <c r="J8" s="44" t="s">
        <v>35</v>
      </c>
      <c r="K8" s="44">
        <v>199</v>
      </c>
      <c r="L8" s="45">
        <v>44196</v>
      </c>
      <c r="M8" s="46">
        <v>106329.49</v>
      </c>
      <c r="N8" s="47" t="s">
        <v>36</v>
      </c>
    </row>
    <row r="9" spans="1:14" ht="12.75">
      <c r="A9" s="190"/>
      <c r="B9" s="186"/>
      <c r="C9" s="186"/>
      <c r="D9" s="183"/>
      <c r="E9" s="186"/>
      <c r="F9" s="183"/>
      <c r="G9" s="186"/>
      <c r="H9" s="166"/>
      <c r="I9" s="180" t="s">
        <v>37</v>
      </c>
      <c r="J9" s="48" t="s">
        <v>38</v>
      </c>
      <c r="K9" s="48">
        <v>1272</v>
      </c>
      <c r="L9" s="49">
        <v>44196</v>
      </c>
      <c r="M9" s="50">
        <v>21949.34</v>
      </c>
      <c r="N9" s="51" t="s">
        <v>36</v>
      </c>
    </row>
    <row r="10" spans="1:14" ht="12.75">
      <c r="A10" s="190"/>
      <c r="B10" s="186"/>
      <c r="C10" s="186"/>
      <c r="D10" s="183"/>
      <c r="E10" s="186"/>
      <c r="F10" s="183"/>
      <c r="G10" s="186"/>
      <c r="H10" s="166"/>
      <c r="I10" s="180"/>
      <c r="J10" s="48" t="s">
        <v>38</v>
      </c>
      <c r="K10" s="48">
        <v>1267</v>
      </c>
      <c r="L10" s="49">
        <v>44196</v>
      </c>
      <c r="M10" s="50">
        <v>6684.36</v>
      </c>
      <c r="N10" s="51" t="s">
        <v>36</v>
      </c>
    </row>
    <row r="11" spans="1:14" ht="12.75">
      <c r="A11" s="190"/>
      <c r="B11" s="186"/>
      <c r="C11" s="186"/>
      <c r="D11" s="183"/>
      <c r="E11" s="186"/>
      <c r="F11" s="183"/>
      <c r="G11" s="186"/>
      <c r="H11" s="166"/>
      <c r="I11" s="180"/>
      <c r="J11" s="48" t="s">
        <v>38</v>
      </c>
      <c r="K11" s="48">
        <v>1262</v>
      </c>
      <c r="L11" s="49">
        <v>44196</v>
      </c>
      <c r="M11" s="50">
        <v>59966.15</v>
      </c>
      <c r="N11" s="51" t="s">
        <v>36</v>
      </c>
    </row>
    <row r="12" spans="1:14" ht="12.75">
      <c r="A12" s="190"/>
      <c r="B12" s="186"/>
      <c r="C12" s="186"/>
      <c r="D12" s="183"/>
      <c r="E12" s="186"/>
      <c r="F12" s="183"/>
      <c r="G12" s="186"/>
      <c r="H12" s="166"/>
      <c r="I12" s="180"/>
      <c r="J12" s="48" t="s">
        <v>38</v>
      </c>
      <c r="K12" s="48">
        <v>1277</v>
      </c>
      <c r="L12" s="49">
        <v>44196</v>
      </c>
      <c r="M12" s="50">
        <v>19839.66</v>
      </c>
      <c r="N12" s="51" t="s">
        <v>36</v>
      </c>
    </row>
    <row r="13" spans="1:14" ht="12.75">
      <c r="A13" s="190"/>
      <c r="B13" s="186"/>
      <c r="C13" s="186"/>
      <c r="D13" s="183"/>
      <c r="E13" s="186"/>
      <c r="F13" s="183"/>
      <c r="G13" s="186"/>
      <c r="H13" s="166"/>
      <c r="I13" s="180"/>
      <c r="J13" s="48" t="s">
        <v>38</v>
      </c>
      <c r="K13" s="48">
        <v>1258</v>
      </c>
      <c r="L13" s="49">
        <v>44196</v>
      </c>
      <c r="M13" s="50">
        <v>16914.47</v>
      </c>
      <c r="N13" s="51" t="s">
        <v>36</v>
      </c>
    </row>
    <row r="14" spans="1:14" ht="12.75">
      <c r="A14" s="190"/>
      <c r="B14" s="186"/>
      <c r="C14" s="186"/>
      <c r="D14" s="183"/>
      <c r="E14" s="186"/>
      <c r="F14" s="183"/>
      <c r="G14" s="186"/>
      <c r="H14" s="166"/>
      <c r="I14" s="180" t="s">
        <v>39</v>
      </c>
      <c r="J14" s="52" t="s">
        <v>40</v>
      </c>
      <c r="K14" s="52" t="s">
        <v>41</v>
      </c>
      <c r="L14" s="49">
        <v>44196</v>
      </c>
      <c r="M14" s="50">
        <v>296339.64999999997</v>
      </c>
      <c r="N14" s="51" t="s">
        <v>36</v>
      </c>
    </row>
    <row r="15" spans="1:14" ht="12.75">
      <c r="A15" s="190"/>
      <c r="B15" s="186"/>
      <c r="C15" s="186"/>
      <c r="D15" s="183"/>
      <c r="E15" s="186"/>
      <c r="F15" s="183"/>
      <c r="G15" s="186"/>
      <c r="H15" s="166"/>
      <c r="I15" s="180"/>
      <c r="J15" s="48" t="s">
        <v>42</v>
      </c>
      <c r="K15" s="48" t="s">
        <v>43</v>
      </c>
      <c r="L15" s="49">
        <v>44196</v>
      </c>
      <c r="M15" s="50">
        <v>386892.37</v>
      </c>
      <c r="N15" s="51" t="s">
        <v>36</v>
      </c>
    </row>
    <row r="16" spans="1:14" ht="12.75">
      <c r="A16" s="190"/>
      <c r="B16" s="186"/>
      <c r="C16" s="186"/>
      <c r="D16" s="183"/>
      <c r="E16" s="186"/>
      <c r="F16" s="183"/>
      <c r="G16" s="186"/>
      <c r="H16" s="166"/>
      <c r="I16" s="180"/>
      <c r="J16" s="48" t="s">
        <v>44</v>
      </c>
      <c r="K16" s="48" t="s">
        <v>45</v>
      </c>
      <c r="L16" s="49">
        <v>44196</v>
      </c>
      <c r="M16" s="50">
        <v>396969.31999999995</v>
      </c>
      <c r="N16" s="51" t="s">
        <v>36</v>
      </c>
    </row>
    <row r="17" spans="1:14" ht="12.75">
      <c r="A17" s="190"/>
      <c r="B17" s="186"/>
      <c r="C17" s="186"/>
      <c r="D17" s="183"/>
      <c r="E17" s="186"/>
      <c r="F17" s="183"/>
      <c r="G17" s="186"/>
      <c r="H17" s="166"/>
      <c r="I17" s="180"/>
      <c r="J17" s="48" t="s">
        <v>46</v>
      </c>
      <c r="K17" s="48" t="s">
        <v>47</v>
      </c>
      <c r="L17" s="49">
        <v>44196</v>
      </c>
      <c r="M17" s="50">
        <v>509312.72</v>
      </c>
      <c r="N17" s="51" t="s">
        <v>36</v>
      </c>
    </row>
    <row r="18" spans="1:14" ht="12.75">
      <c r="A18" s="190"/>
      <c r="B18" s="186"/>
      <c r="C18" s="186"/>
      <c r="D18" s="183"/>
      <c r="E18" s="186"/>
      <c r="F18" s="183"/>
      <c r="G18" s="186"/>
      <c r="H18" s="166"/>
      <c r="I18" s="180"/>
      <c r="J18" s="48" t="s">
        <v>48</v>
      </c>
      <c r="K18" s="48" t="s">
        <v>49</v>
      </c>
      <c r="L18" s="49">
        <v>44196</v>
      </c>
      <c r="M18" s="50">
        <v>718815.5700000001</v>
      </c>
      <c r="N18" s="51" t="s">
        <v>36</v>
      </c>
    </row>
    <row r="19" spans="1:14" ht="12.75">
      <c r="A19" s="190"/>
      <c r="B19" s="186"/>
      <c r="C19" s="186"/>
      <c r="D19" s="183"/>
      <c r="E19" s="186"/>
      <c r="F19" s="183"/>
      <c r="G19" s="186"/>
      <c r="H19" s="166"/>
      <c r="I19" s="48" t="s">
        <v>50</v>
      </c>
      <c r="J19" s="53" t="s">
        <v>51</v>
      </c>
      <c r="K19" s="48">
        <v>2455</v>
      </c>
      <c r="L19" s="54">
        <v>44196</v>
      </c>
      <c r="M19" s="50">
        <v>41279.65</v>
      </c>
      <c r="N19" s="51" t="s">
        <v>36</v>
      </c>
    </row>
    <row r="20" spans="1:14" ht="12.75">
      <c r="A20" s="190"/>
      <c r="B20" s="186"/>
      <c r="C20" s="186"/>
      <c r="D20" s="183"/>
      <c r="E20" s="186"/>
      <c r="F20" s="183"/>
      <c r="G20" s="186"/>
      <c r="H20" s="166"/>
      <c r="I20" s="53" t="s">
        <v>52</v>
      </c>
      <c r="J20" s="53" t="s">
        <v>53</v>
      </c>
      <c r="K20" s="53">
        <v>19554</v>
      </c>
      <c r="L20" s="49">
        <v>44196</v>
      </c>
      <c r="M20" s="50">
        <v>6992.56</v>
      </c>
      <c r="N20" s="51" t="s">
        <v>36</v>
      </c>
    </row>
    <row r="21" spans="1:14" ht="12.75">
      <c r="A21" s="190"/>
      <c r="B21" s="186"/>
      <c r="C21" s="186"/>
      <c r="D21" s="183"/>
      <c r="E21" s="186"/>
      <c r="F21" s="183"/>
      <c r="G21" s="186"/>
      <c r="H21" s="166"/>
      <c r="I21" s="181" t="s">
        <v>54</v>
      </c>
      <c r="J21" s="53" t="s">
        <v>55</v>
      </c>
      <c r="K21" s="53">
        <v>325</v>
      </c>
      <c r="L21" s="49">
        <v>44196</v>
      </c>
      <c r="M21" s="50">
        <v>14245.03</v>
      </c>
      <c r="N21" s="51" t="s">
        <v>36</v>
      </c>
    </row>
    <row r="22" spans="1:14" ht="12.75">
      <c r="A22" s="190"/>
      <c r="B22" s="186"/>
      <c r="C22" s="186"/>
      <c r="D22" s="183"/>
      <c r="E22" s="186"/>
      <c r="F22" s="183"/>
      <c r="G22" s="186"/>
      <c r="H22" s="166"/>
      <c r="I22" s="181"/>
      <c r="J22" s="53" t="s">
        <v>56</v>
      </c>
      <c r="K22" s="53">
        <v>520</v>
      </c>
      <c r="L22" s="49">
        <v>44196</v>
      </c>
      <c r="M22" s="50">
        <v>10539.18</v>
      </c>
      <c r="N22" s="51" t="s">
        <v>36</v>
      </c>
    </row>
    <row r="23" spans="1:14" ht="12.75">
      <c r="A23" s="190"/>
      <c r="B23" s="186"/>
      <c r="C23" s="186"/>
      <c r="D23" s="183"/>
      <c r="E23" s="186"/>
      <c r="F23" s="183"/>
      <c r="G23" s="186"/>
      <c r="H23" s="166"/>
      <c r="I23" s="53" t="s">
        <v>57</v>
      </c>
      <c r="J23" s="53" t="s">
        <v>58</v>
      </c>
      <c r="K23" s="53">
        <v>500146</v>
      </c>
      <c r="L23" s="55">
        <v>44196</v>
      </c>
      <c r="M23" s="50">
        <v>53618.47</v>
      </c>
      <c r="N23" s="51" t="s">
        <v>36</v>
      </c>
    </row>
    <row r="24" spans="1:14" ht="12.75">
      <c r="A24" s="190"/>
      <c r="B24" s="186"/>
      <c r="C24" s="186"/>
      <c r="D24" s="183"/>
      <c r="E24" s="186"/>
      <c r="F24" s="183"/>
      <c r="G24" s="186"/>
      <c r="H24" s="166"/>
      <c r="I24" s="181" t="s">
        <v>59</v>
      </c>
      <c r="J24" s="53" t="s">
        <v>60</v>
      </c>
      <c r="K24" s="56">
        <v>36445320</v>
      </c>
      <c r="L24" s="55">
        <v>44196</v>
      </c>
      <c r="M24" s="50">
        <v>146439.56</v>
      </c>
      <c r="N24" s="51" t="s">
        <v>36</v>
      </c>
    </row>
    <row r="25" spans="1:14" ht="12.75">
      <c r="A25" s="190"/>
      <c r="B25" s="186"/>
      <c r="C25" s="186"/>
      <c r="D25" s="183"/>
      <c r="E25" s="186"/>
      <c r="F25" s="183"/>
      <c r="G25" s="186"/>
      <c r="H25" s="166"/>
      <c r="I25" s="181"/>
      <c r="J25" s="53" t="s">
        <v>61</v>
      </c>
      <c r="K25" s="53">
        <v>2645087</v>
      </c>
      <c r="L25" s="55">
        <v>44196</v>
      </c>
      <c r="M25" s="50">
        <v>79345.8</v>
      </c>
      <c r="N25" s="51" t="s">
        <v>36</v>
      </c>
    </row>
    <row r="26" spans="1:14" ht="12.75">
      <c r="A26" s="190"/>
      <c r="B26" s="186"/>
      <c r="C26" s="186"/>
      <c r="D26" s="183"/>
      <c r="E26" s="186"/>
      <c r="F26" s="183"/>
      <c r="G26" s="186"/>
      <c r="H26" s="166"/>
      <c r="I26" s="181"/>
      <c r="J26" s="53" t="s">
        <v>61</v>
      </c>
      <c r="K26" s="53">
        <v>2645086</v>
      </c>
      <c r="L26" s="55">
        <v>44196</v>
      </c>
      <c r="M26" s="50">
        <v>106635.94</v>
      </c>
      <c r="N26" s="51" t="s">
        <v>36</v>
      </c>
    </row>
    <row r="27" spans="1:14" ht="12.75">
      <c r="A27" s="190"/>
      <c r="B27" s="186"/>
      <c r="C27" s="186"/>
      <c r="D27" s="183"/>
      <c r="E27" s="186"/>
      <c r="F27" s="183"/>
      <c r="G27" s="186"/>
      <c r="H27" s="166"/>
      <c r="I27" s="181"/>
      <c r="J27" s="53" t="s">
        <v>62</v>
      </c>
      <c r="K27" s="53">
        <v>645071</v>
      </c>
      <c r="L27" s="55">
        <v>44196</v>
      </c>
      <c r="M27" s="50">
        <v>90189.28</v>
      </c>
      <c r="N27" s="51" t="s">
        <v>36</v>
      </c>
    </row>
    <row r="28" spans="1:14" ht="12.75">
      <c r="A28" s="190"/>
      <c r="B28" s="186"/>
      <c r="C28" s="186"/>
      <c r="D28" s="183"/>
      <c r="E28" s="186"/>
      <c r="F28" s="183"/>
      <c r="G28" s="186"/>
      <c r="H28" s="166"/>
      <c r="I28" s="181"/>
      <c r="J28" s="53" t="s">
        <v>61</v>
      </c>
      <c r="K28" s="53">
        <v>2645088</v>
      </c>
      <c r="L28" s="55">
        <v>44196</v>
      </c>
      <c r="M28" s="50">
        <v>114511.16</v>
      </c>
      <c r="N28" s="51" t="s">
        <v>36</v>
      </c>
    </row>
    <row r="29" spans="1:14" ht="12.75">
      <c r="A29" s="190"/>
      <c r="B29" s="186"/>
      <c r="C29" s="186"/>
      <c r="D29" s="183"/>
      <c r="E29" s="186"/>
      <c r="F29" s="183"/>
      <c r="G29" s="186"/>
      <c r="H29" s="166"/>
      <c r="I29" s="180" t="s">
        <v>63</v>
      </c>
      <c r="J29" s="53" t="s">
        <v>64</v>
      </c>
      <c r="K29" s="53">
        <v>10021</v>
      </c>
      <c r="L29" s="55">
        <v>44196</v>
      </c>
      <c r="M29" s="50">
        <v>12076.41</v>
      </c>
      <c r="N29" s="51" t="s">
        <v>36</v>
      </c>
    </row>
    <row r="30" spans="1:14" ht="12.75">
      <c r="A30" s="190"/>
      <c r="B30" s="186"/>
      <c r="C30" s="186"/>
      <c r="D30" s="183"/>
      <c r="E30" s="186"/>
      <c r="F30" s="183"/>
      <c r="G30" s="186"/>
      <c r="H30" s="166"/>
      <c r="I30" s="180"/>
      <c r="J30" s="53" t="s">
        <v>65</v>
      </c>
      <c r="K30" s="53">
        <v>180215</v>
      </c>
      <c r="L30" s="55">
        <v>44196</v>
      </c>
      <c r="M30" s="50">
        <v>19912.25</v>
      </c>
      <c r="N30" s="51" t="s">
        <v>36</v>
      </c>
    </row>
    <row r="31" spans="1:14" ht="12.75">
      <c r="A31" s="190"/>
      <c r="B31" s="186"/>
      <c r="C31" s="186"/>
      <c r="D31" s="183"/>
      <c r="E31" s="186"/>
      <c r="F31" s="183"/>
      <c r="G31" s="186"/>
      <c r="H31" s="166"/>
      <c r="I31" s="180"/>
      <c r="J31" s="48" t="s">
        <v>66</v>
      </c>
      <c r="K31" s="53">
        <v>100071</v>
      </c>
      <c r="L31" s="55">
        <v>44196</v>
      </c>
      <c r="M31" s="50">
        <v>8960.94</v>
      </c>
      <c r="N31" s="51" t="s">
        <v>36</v>
      </c>
    </row>
    <row r="32" spans="1:14" ht="12.75">
      <c r="A32" s="190"/>
      <c r="B32" s="186"/>
      <c r="C32" s="186"/>
      <c r="D32" s="183"/>
      <c r="E32" s="186"/>
      <c r="F32" s="183"/>
      <c r="G32" s="186"/>
      <c r="H32" s="166"/>
      <c r="I32" s="180" t="s">
        <v>67</v>
      </c>
      <c r="J32" s="53" t="s">
        <v>68</v>
      </c>
      <c r="K32" s="53">
        <v>937</v>
      </c>
      <c r="L32" s="55">
        <v>44196</v>
      </c>
      <c r="M32" s="50">
        <v>20707.53</v>
      </c>
      <c r="N32" s="51" t="s">
        <v>36</v>
      </c>
    </row>
    <row r="33" spans="1:14" ht="12.75">
      <c r="A33" s="190"/>
      <c r="B33" s="186"/>
      <c r="C33" s="186"/>
      <c r="D33" s="183"/>
      <c r="E33" s="186"/>
      <c r="F33" s="183"/>
      <c r="G33" s="186"/>
      <c r="H33" s="166"/>
      <c r="I33" s="180"/>
      <c r="J33" s="53" t="s">
        <v>68</v>
      </c>
      <c r="K33" s="53">
        <v>938</v>
      </c>
      <c r="L33" s="55">
        <v>44196</v>
      </c>
      <c r="M33" s="50">
        <v>18592.88</v>
      </c>
      <c r="N33" s="51" t="s">
        <v>36</v>
      </c>
    </row>
    <row r="34" spans="1:14" ht="12.75">
      <c r="A34" s="190"/>
      <c r="B34" s="186"/>
      <c r="C34" s="186"/>
      <c r="D34" s="183"/>
      <c r="E34" s="186"/>
      <c r="F34" s="183"/>
      <c r="G34" s="186"/>
      <c r="H34" s="166"/>
      <c r="I34" s="180"/>
      <c r="J34" s="53" t="s">
        <v>68</v>
      </c>
      <c r="K34" s="53">
        <v>939</v>
      </c>
      <c r="L34" s="55">
        <v>44196</v>
      </c>
      <c r="M34" s="50">
        <v>21735.62</v>
      </c>
      <c r="N34" s="51" t="s">
        <v>36</v>
      </c>
    </row>
    <row r="35" spans="1:14" ht="12.75">
      <c r="A35" s="190"/>
      <c r="B35" s="186"/>
      <c r="C35" s="186"/>
      <c r="D35" s="183"/>
      <c r="E35" s="186"/>
      <c r="F35" s="183"/>
      <c r="G35" s="186"/>
      <c r="H35" s="166"/>
      <c r="I35" s="180" t="s">
        <v>69</v>
      </c>
      <c r="J35" s="53" t="s">
        <v>70</v>
      </c>
      <c r="K35" s="53">
        <v>100179</v>
      </c>
      <c r="L35" s="55">
        <v>44196</v>
      </c>
      <c r="M35" s="50">
        <v>41308.27</v>
      </c>
      <c r="N35" s="51" t="s">
        <v>36</v>
      </c>
    </row>
    <row r="36" spans="1:14" ht="12.75">
      <c r="A36" s="190"/>
      <c r="B36" s="186"/>
      <c r="C36" s="186"/>
      <c r="D36" s="183"/>
      <c r="E36" s="186"/>
      <c r="F36" s="183"/>
      <c r="G36" s="186"/>
      <c r="H36" s="166"/>
      <c r="I36" s="180"/>
      <c r="J36" s="53" t="s">
        <v>71</v>
      </c>
      <c r="K36" s="53">
        <v>8625863</v>
      </c>
      <c r="L36" s="55">
        <v>44196</v>
      </c>
      <c r="M36" s="50">
        <v>23315.51</v>
      </c>
      <c r="N36" s="51" t="s">
        <v>36</v>
      </c>
    </row>
    <row r="37" spans="1:14" ht="12.75">
      <c r="A37" s="190"/>
      <c r="B37" s="186"/>
      <c r="C37" s="186"/>
      <c r="D37" s="183"/>
      <c r="E37" s="186"/>
      <c r="F37" s="183"/>
      <c r="G37" s="186"/>
      <c r="H37" s="166"/>
      <c r="I37" s="180"/>
      <c r="J37" s="53" t="s">
        <v>71</v>
      </c>
      <c r="K37" s="53">
        <v>8625864</v>
      </c>
      <c r="L37" s="55">
        <v>44196</v>
      </c>
      <c r="M37" s="50">
        <v>10886.2</v>
      </c>
      <c r="N37" s="51" t="s">
        <v>36</v>
      </c>
    </row>
    <row r="38" spans="1:14" ht="12.75">
      <c r="A38" s="190"/>
      <c r="B38" s="186"/>
      <c r="C38" s="186"/>
      <c r="D38" s="183"/>
      <c r="E38" s="186"/>
      <c r="F38" s="183"/>
      <c r="G38" s="186"/>
      <c r="H38" s="166"/>
      <c r="I38" s="180"/>
      <c r="J38" s="53" t="s">
        <v>71</v>
      </c>
      <c r="K38" s="53">
        <v>8625865</v>
      </c>
      <c r="L38" s="55">
        <v>44196</v>
      </c>
      <c r="M38" s="50">
        <v>16851</v>
      </c>
      <c r="N38" s="51" t="s">
        <v>36</v>
      </c>
    </row>
    <row r="39" spans="1:14" ht="12.75">
      <c r="A39" s="190"/>
      <c r="B39" s="186"/>
      <c r="C39" s="186"/>
      <c r="D39" s="183"/>
      <c r="E39" s="186"/>
      <c r="F39" s="183"/>
      <c r="G39" s="186"/>
      <c r="H39" s="166"/>
      <c r="I39" s="48" t="s">
        <v>72</v>
      </c>
      <c r="J39" s="53" t="s">
        <v>73</v>
      </c>
      <c r="K39" s="53">
        <v>233</v>
      </c>
      <c r="L39" s="55">
        <v>44196</v>
      </c>
      <c r="M39" s="50">
        <v>28409.73</v>
      </c>
      <c r="N39" s="51" t="s">
        <v>36</v>
      </c>
    </row>
    <row r="40" spans="1:14" ht="13.5" thickBot="1">
      <c r="A40" s="191"/>
      <c r="B40" s="187"/>
      <c r="C40" s="187"/>
      <c r="D40" s="184"/>
      <c r="E40" s="187"/>
      <c r="F40" s="184"/>
      <c r="G40" s="187"/>
      <c r="H40" s="167"/>
      <c r="I40" s="59" t="s">
        <v>74</v>
      </c>
      <c r="J40" s="59" t="s">
        <v>75</v>
      </c>
      <c r="K40" s="59">
        <v>965</v>
      </c>
      <c r="L40" s="60">
        <v>44196</v>
      </c>
      <c r="M40" s="61">
        <v>13027.63</v>
      </c>
      <c r="N40" s="62" t="s">
        <v>36</v>
      </c>
    </row>
    <row r="41" spans="1:14" ht="12.75">
      <c r="A41" s="189">
        <v>2</v>
      </c>
      <c r="B41" s="188">
        <v>948</v>
      </c>
      <c r="C41" s="185">
        <v>44301</v>
      </c>
      <c r="D41" s="146" t="s">
        <v>17</v>
      </c>
      <c r="E41" s="188">
        <v>33358111</v>
      </c>
      <c r="F41" s="192">
        <f>SUM(M41:M45)</f>
        <v>1308816.21</v>
      </c>
      <c r="G41" s="188" t="s">
        <v>18</v>
      </c>
      <c r="H41" s="193" t="s">
        <v>19</v>
      </c>
      <c r="I41" s="142" t="s">
        <v>39</v>
      </c>
      <c r="J41" s="44" t="s">
        <v>76</v>
      </c>
      <c r="K41" s="44" t="s">
        <v>77</v>
      </c>
      <c r="L41" s="45">
        <v>44196</v>
      </c>
      <c r="M41" s="46">
        <v>143660.84</v>
      </c>
      <c r="N41" s="47" t="s">
        <v>36</v>
      </c>
    </row>
    <row r="42" spans="1:14" ht="12.75">
      <c r="A42" s="190"/>
      <c r="B42" s="186"/>
      <c r="C42" s="186"/>
      <c r="D42" s="147"/>
      <c r="E42" s="186"/>
      <c r="F42" s="183"/>
      <c r="G42" s="186"/>
      <c r="H42" s="166"/>
      <c r="I42" s="166"/>
      <c r="J42" s="48" t="s">
        <v>78</v>
      </c>
      <c r="K42" s="48" t="s">
        <v>79</v>
      </c>
      <c r="L42" s="49">
        <v>44196</v>
      </c>
      <c r="M42" s="50">
        <v>192735.11000000002</v>
      </c>
      <c r="N42" s="51" t="s">
        <v>36</v>
      </c>
    </row>
    <row r="43" spans="1:14" ht="12.75">
      <c r="A43" s="190"/>
      <c r="B43" s="186"/>
      <c r="C43" s="186"/>
      <c r="D43" s="147"/>
      <c r="E43" s="186"/>
      <c r="F43" s="183"/>
      <c r="G43" s="186"/>
      <c r="H43" s="166"/>
      <c r="I43" s="166"/>
      <c r="J43" s="48" t="s">
        <v>80</v>
      </c>
      <c r="K43" s="48" t="s">
        <v>81</v>
      </c>
      <c r="L43" s="49">
        <v>44196</v>
      </c>
      <c r="M43" s="50">
        <v>370586.94999999995</v>
      </c>
      <c r="N43" s="51" t="s">
        <v>36</v>
      </c>
    </row>
    <row r="44" spans="1:14" ht="12.75">
      <c r="A44" s="190"/>
      <c r="B44" s="186"/>
      <c r="C44" s="186"/>
      <c r="D44" s="147"/>
      <c r="E44" s="186"/>
      <c r="F44" s="183"/>
      <c r="G44" s="186"/>
      <c r="H44" s="166"/>
      <c r="I44" s="166"/>
      <c r="J44" s="48" t="s">
        <v>82</v>
      </c>
      <c r="K44" s="48" t="s">
        <v>83</v>
      </c>
      <c r="L44" s="49">
        <v>44196</v>
      </c>
      <c r="M44" s="50">
        <v>317378.60000000003</v>
      </c>
      <c r="N44" s="51" t="s">
        <v>36</v>
      </c>
    </row>
    <row r="45" spans="1:14" ht="13.5" thickBot="1">
      <c r="A45" s="191"/>
      <c r="B45" s="187"/>
      <c r="C45" s="187"/>
      <c r="D45" s="97"/>
      <c r="E45" s="187"/>
      <c r="F45" s="184"/>
      <c r="G45" s="187"/>
      <c r="H45" s="167"/>
      <c r="I45" s="167"/>
      <c r="J45" s="63" t="s">
        <v>84</v>
      </c>
      <c r="K45" s="63" t="s">
        <v>85</v>
      </c>
      <c r="L45" s="64">
        <v>44196</v>
      </c>
      <c r="M45" s="65">
        <v>284454.71</v>
      </c>
      <c r="N45" s="66" t="s">
        <v>36</v>
      </c>
    </row>
    <row r="46" spans="1:14" ht="39" thickBot="1">
      <c r="A46" s="67">
        <v>4</v>
      </c>
      <c r="B46" s="68">
        <v>950</v>
      </c>
      <c r="C46" s="69">
        <v>44301</v>
      </c>
      <c r="D46" s="70" t="s">
        <v>86</v>
      </c>
      <c r="E46" s="68">
        <v>9311280</v>
      </c>
      <c r="F46" s="71">
        <f>SUM(M46)</f>
        <v>40911.22</v>
      </c>
      <c r="G46" s="68" t="s">
        <v>87</v>
      </c>
      <c r="H46" s="72" t="s">
        <v>88</v>
      </c>
      <c r="I46" s="73" t="s">
        <v>89</v>
      </c>
      <c r="J46" s="73" t="s">
        <v>90</v>
      </c>
      <c r="K46" s="73">
        <v>384</v>
      </c>
      <c r="L46" s="74">
        <v>44196</v>
      </c>
      <c r="M46" s="75">
        <v>40911.22</v>
      </c>
      <c r="N46" s="76" t="s">
        <v>36</v>
      </c>
    </row>
    <row r="47" spans="1:14" ht="12.75">
      <c r="A47" s="189">
        <v>3</v>
      </c>
      <c r="B47" s="188">
        <v>949</v>
      </c>
      <c r="C47" s="185">
        <v>44301</v>
      </c>
      <c r="D47" s="182" t="s">
        <v>91</v>
      </c>
      <c r="E47" s="188">
        <v>13591928</v>
      </c>
      <c r="F47" s="192">
        <f>SUM(M47:M48)</f>
        <v>57298.74</v>
      </c>
      <c r="G47" s="188" t="s">
        <v>92</v>
      </c>
      <c r="H47" s="142" t="s">
        <v>93</v>
      </c>
      <c r="I47" s="44" t="s">
        <v>94</v>
      </c>
      <c r="J47" s="77" t="s">
        <v>95</v>
      </c>
      <c r="K47" s="78" t="s">
        <v>96</v>
      </c>
      <c r="L47" s="45">
        <v>44196</v>
      </c>
      <c r="M47" s="46">
        <v>13209.68</v>
      </c>
      <c r="N47" s="47" t="s">
        <v>36</v>
      </c>
    </row>
    <row r="48" spans="1:14" ht="13.5" thickBot="1">
      <c r="A48" s="191"/>
      <c r="B48" s="187"/>
      <c r="C48" s="144"/>
      <c r="D48" s="184"/>
      <c r="E48" s="187"/>
      <c r="F48" s="145"/>
      <c r="G48" s="187"/>
      <c r="H48" s="167"/>
      <c r="I48" s="63" t="s">
        <v>50</v>
      </c>
      <c r="J48" s="82" t="s">
        <v>51</v>
      </c>
      <c r="K48" s="63">
        <v>2460</v>
      </c>
      <c r="L48" s="60">
        <v>44196</v>
      </c>
      <c r="M48" s="65">
        <v>44089.06</v>
      </c>
      <c r="N48" s="66" t="s">
        <v>36</v>
      </c>
    </row>
    <row r="49" spans="1:14" ht="15.75">
      <c r="A49" s="25"/>
      <c r="B49" s="25"/>
      <c r="C49" s="25"/>
      <c r="D49" s="83" t="s">
        <v>24</v>
      </c>
      <c r="E49" s="25"/>
      <c r="F49" s="84">
        <f>F8+F41+F46+F47</f>
        <v>4846619.87</v>
      </c>
      <c r="G49" s="25"/>
      <c r="H49" s="29"/>
      <c r="I49" s="29"/>
      <c r="J49" s="30"/>
      <c r="K49" s="29"/>
      <c r="L49" s="31"/>
      <c r="M49" s="32">
        <f>SUM(M8:M48)</f>
        <v>4846619.869999998</v>
      </c>
      <c r="N49" s="32"/>
    </row>
    <row r="50" spans="1:14" ht="12.75">
      <c r="A50" s="25"/>
      <c r="B50" s="25"/>
      <c r="C50" s="25"/>
      <c r="D50" s="33"/>
      <c r="E50" s="25"/>
      <c r="F50" s="29"/>
      <c r="G50" s="25"/>
      <c r="H50" s="29"/>
      <c r="I50" s="29"/>
      <c r="J50" s="30"/>
      <c r="K50" s="29"/>
      <c r="L50" s="31"/>
      <c r="M50" s="32"/>
      <c r="N50" s="32"/>
    </row>
    <row r="51" spans="1:14" ht="15">
      <c r="A51" s="25"/>
      <c r="B51" s="25"/>
      <c r="C51" s="25"/>
      <c r="D51" s="42" t="s">
        <v>97</v>
      </c>
      <c r="E51" s="43"/>
      <c r="F51" s="29"/>
      <c r="G51" s="25"/>
      <c r="H51" s="29"/>
      <c r="I51" s="42" t="s">
        <v>98</v>
      </c>
      <c r="J51" s="34"/>
      <c r="K51" s="35"/>
      <c r="L51" s="31"/>
      <c r="M51" s="36"/>
      <c r="N51" s="36"/>
    </row>
    <row r="52" spans="1:14" ht="15">
      <c r="A52" s="25"/>
      <c r="B52" s="25"/>
      <c r="C52" s="25"/>
      <c r="D52" s="43" t="s">
        <v>99</v>
      </c>
      <c r="E52" s="43"/>
      <c r="F52" s="29"/>
      <c r="G52" s="25"/>
      <c r="H52" s="29"/>
      <c r="I52" s="43" t="s">
        <v>100</v>
      </c>
      <c r="J52" s="34"/>
      <c r="K52" s="35"/>
      <c r="L52" s="31"/>
      <c r="M52" s="36"/>
      <c r="N52" s="36"/>
    </row>
    <row r="53" spans="1:14" ht="12.75">
      <c r="A53" s="25"/>
      <c r="B53" s="25"/>
      <c r="C53" s="25"/>
      <c r="D53" s="37"/>
      <c r="E53" s="25"/>
      <c r="F53" s="29"/>
      <c r="G53" s="25"/>
      <c r="H53" s="29"/>
      <c r="I53" s="35"/>
      <c r="J53" s="35"/>
      <c r="K53" s="35"/>
      <c r="L53" s="31"/>
      <c r="M53" s="36"/>
      <c r="N53" s="36"/>
    </row>
    <row r="54" spans="1:14" ht="12.75">
      <c r="A54" s="25"/>
      <c r="B54" s="25"/>
      <c r="C54" s="25"/>
      <c r="J54" s="35"/>
      <c r="K54" s="35"/>
      <c r="L54" s="31"/>
      <c r="M54" s="36"/>
      <c r="N54" s="36"/>
    </row>
    <row r="55" spans="1:14" ht="12.75">
      <c r="A55" s="25"/>
      <c r="B55" s="25"/>
      <c r="C55" s="25"/>
      <c r="J55" s="35"/>
      <c r="K55" s="35"/>
      <c r="L55" s="31"/>
      <c r="M55" s="36"/>
      <c r="N55" s="36"/>
    </row>
    <row r="58" spans="9:13" ht="15">
      <c r="I58" s="42"/>
      <c r="J58" s="43"/>
      <c r="K58" s="43"/>
      <c r="L58" s="43"/>
      <c r="M58" s="43"/>
    </row>
    <row r="59" spans="9:13" ht="15">
      <c r="I59" s="43"/>
      <c r="J59" s="42"/>
      <c r="K59" s="43"/>
      <c r="L59" s="43"/>
      <c r="M59" s="43"/>
    </row>
    <row r="60" spans="9:13" ht="15">
      <c r="I60" s="43"/>
      <c r="J60" s="43"/>
      <c r="K60" s="43"/>
      <c r="L60" s="43"/>
      <c r="M60" s="43"/>
    </row>
    <row r="62" spans="6:7" ht="15">
      <c r="F62" s="42"/>
      <c r="G62" s="34"/>
    </row>
    <row r="63" spans="6:7" ht="15">
      <c r="F63" s="43"/>
      <c r="G63" s="34"/>
    </row>
    <row r="64" spans="6:7" ht="15">
      <c r="F64" s="43"/>
      <c r="G64" s="34"/>
    </row>
  </sheetData>
  <sheetProtection selectLockedCells="1" selectUnlockedCells="1"/>
  <mergeCells count="33">
    <mergeCell ref="F3:J3"/>
    <mergeCell ref="A47:A48"/>
    <mergeCell ref="B47:B48"/>
    <mergeCell ref="C47:C48"/>
    <mergeCell ref="D47:D48"/>
    <mergeCell ref="F47:F48"/>
    <mergeCell ref="G47:G48"/>
    <mergeCell ref="H47:H48"/>
    <mergeCell ref="E47:E48"/>
    <mergeCell ref="D41:D45"/>
    <mergeCell ref="I41:I45"/>
    <mergeCell ref="A41:A45"/>
    <mergeCell ref="B41:B45"/>
    <mergeCell ref="C41:C45"/>
    <mergeCell ref="E41:E45"/>
    <mergeCell ref="F41:F45"/>
    <mergeCell ref="G41:G45"/>
    <mergeCell ref="H41:H45"/>
    <mergeCell ref="E8:E40"/>
    <mergeCell ref="F8:F40"/>
    <mergeCell ref="G8:G40"/>
    <mergeCell ref="H8:H40"/>
    <mergeCell ref="D8:D40"/>
    <mergeCell ref="C8:C40"/>
    <mergeCell ref="B8:B40"/>
    <mergeCell ref="A8:A40"/>
    <mergeCell ref="I29:I31"/>
    <mergeCell ref="I32:I34"/>
    <mergeCell ref="I35:I38"/>
    <mergeCell ref="I9:I13"/>
    <mergeCell ref="I14:I18"/>
    <mergeCell ref="I21:I22"/>
    <mergeCell ref="I24:I28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F21" sqref="F21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" customWidth="1"/>
    <col min="7" max="7" width="26.8515625" style="0" bestFit="1" customWidth="1"/>
    <col min="8" max="8" width="14.00390625" style="2" bestFit="1" customWidth="1"/>
    <col min="9" max="9" width="36.8515625" style="2" customWidth="1"/>
    <col min="10" max="10" width="9.57421875" style="2" customWidth="1"/>
    <col min="11" max="11" width="9.8515625" style="2" customWidth="1"/>
    <col min="12" max="12" width="10.8515625" style="2" customWidth="1"/>
    <col min="13" max="13" width="10.140625" style="2" bestFit="1" customWidth="1"/>
    <col min="14" max="14" width="9.140625" style="2" customWidth="1"/>
  </cols>
  <sheetData>
    <row r="1" ht="12.75">
      <c r="A1" s="1" t="s">
        <v>0</v>
      </c>
    </row>
    <row r="3" spans="6:15" s="3" customFormat="1" ht="18">
      <c r="F3" s="143" t="s">
        <v>1</v>
      </c>
      <c r="G3" s="143"/>
      <c r="H3" s="143"/>
      <c r="I3" s="143"/>
      <c r="J3" s="143"/>
      <c r="K3" s="1"/>
      <c r="M3" s="1"/>
      <c r="N3" s="4"/>
      <c r="O3" s="1"/>
    </row>
    <row r="4" spans="6:15" s="3" customFormat="1" ht="12.75">
      <c r="F4" s="4"/>
      <c r="G4" s="4"/>
      <c r="H4" s="4"/>
      <c r="I4" s="4"/>
      <c r="J4" s="4"/>
      <c r="K4" s="1"/>
      <c r="M4" s="1"/>
      <c r="N4" s="4"/>
      <c r="O4" s="1"/>
    </row>
    <row r="5" spans="6:15" s="3" customFormat="1" ht="12.75">
      <c r="F5" s="4"/>
      <c r="G5" s="4"/>
      <c r="H5" s="4"/>
      <c r="I5" s="4"/>
      <c r="J5" s="4"/>
      <c r="K5" s="1"/>
      <c r="M5" s="1"/>
      <c r="N5" s="4"/>
      <c r="O5" s="1"/>
    </row>
    <row r="6" spans="1:4" ht="13.5" thickBot="1">
      <c r="A6" s="3" t="s">
        <v>2</v>
      </c>
      <c r="B6" s="3"/>
      <c r="C6" s="3"/>
      <c r="D6" s="3"/>
    </row>
    <row r="7" spans="1:14" s="12" customFormat="1" ht="38.25" customHeight="1" thickBot="1">
      <c r="A7" s="5" t="s">
        <v>3</v>
      </c>
      <c r="B7" s="6" t="s">
        <v>4</v>
      </c>
      <c r="C7" s="7" t="s">
        <v>5</v>
      </c>
      <c r="D7" s="6" t="s">
        <v>6</v>
      </c>
      <c r="E7" s="8" t="s">
        <v>7</v>
      </c>
      <c r="F7" s="9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10" t="s">
        <v>14</v>
      </c>
      <c r="M7" s="10" t="s">
        <v>15</v>
      </c>
      <c r="N7" s="11" t="s">
        <v>16</v>
      </c>
    </row>
    <row r="8" spans="1:14" ht="26.25" thickBot="1">
      <c r="A8" s="13">
        <v>1</v>
      </c>
      <c r="B8" s="14">
        <v>1034</v>
      </c>
      <c r="C8" s="15">
        <v>44301</v>
      </c>
      <c r="D8" s="16" t="s">
        <v>17</v>
      </c>
      <c r="E8" s="14">
        <v>33358111</v>
      </c>
      <c r="F8" s="17">
        <f>SUM(M8:M8)</f>
        <v>2404.9</v>
      </c>
      <c r="G8" s="14" t="s">
        <v>18</v>
      </c>
      <c r="H8" s="18" t="s">
        <v>19</v>
      </c>
      <c r="I8" s="19" t="s">
        <v>20</v>
      </c>
      <c r="J8" s="20" t="s">
        <v>21</v>
      </c>
      <c r="K8" s="21">
        <v>1000090</v>
      </c>
      <c r="L8" s="22" t="s">
        <v>22</v>
      </c>
      <c r="M8" s="23">
        <v>2404.9</v>
      </c>
      <c r="N8" s="24" t="s">
        <v>23</v>
      </c>
    </row>
    <row r="9" spans="1:14" ht="16.5" thickBot="1">
      <c r="A9" s="25"/>
      <c r="B9" s="25"/>
      <c r="C9" s="25"/>
      <c r="D9" s="26" t="s">
        <v>24</v>
      </c>
      <c r="E9" s="27"/>
      <c r="F9" s="28">
        <f>SUM(F8)</f>
        <v>2404.9</v>
      </c>
      <c r="G9" s="25"/>
      <c r="H9" s="29"/>
      <c r="I9" s="29"/>
      <c r="J9" s="30"/>
      <c r="K9" s="29"/>
      <c r="L9" s="31"/>
      <c r="M9" s="32"/>
      <c r="N9" s="32"/>
    </row>
    <row r="10" spans="1:14" ht="12.75">
      <c r="A10" s="25"/>
      <c r="B10" s="25"/>
      <c r="C10" s="25"/>
      <c r="D10" s="33"/>
      <c r="E10" s="25"/>
      <c r="F10" s="29"/>
      <c r="G10" s="25"/>
      <c r="H10" s="29"/>
      <c r="I10" s="29"/>
      <c r="J10" s="30"/>
      <c r="K10" s="29"/>
      <c r="L10" s="31"/>
      <c r="M10" s="32"/>
      <c r="N10" s="32"/>
    </row>
    <row r="11" spans="1:14" ht="15">
      <c r="A11" s="25"/>
      <c r="B11" s="25"/>
      <c r="C11" s="25"/>
      <c r="J11" s="34"/>
      <c r="K11" s="35"/>
      <c r="L11" s="31"/>
      <c r="M11" s="36"/>
      <c r="N11" s="36"/>
    </row>
    <row r="12" spans="1:14" ht="15">
      <c r="A12" s="25"/>
      <c r="B12" s="25"/>
      <c r="C12" s="25"/>
      <c r="J12" s="34"/>
      <c r="K12" s="35"/>
      <c r="L12" s="31"/>
      <c r="M12" s="36"/>
      <c r="N12" s="36"/>
    </row>
    <row r="13" spans="1:14" ht="12.75">
      <c r="A13" s="25"/>
      <c r="B13" s="25"/>
      <c r="C13" s="25"/>
      <c r="D13" s="37"/>
      <c r="E13" s="25"/>
      <c r="F13" s="29"/>
      <c r="G13" s="25"/>
      <c r="H13" s="29"/>
      <c r="I13" s="35"/>
      <c r="J13" s="35"/>
      <c r="K13" s="35"/>
      <c r="L13" s="31"/>
      <c r="M13" s="36"/>
      <c r="N13" s="36"/>
    </row>
    <row r="14" spans="1:14" ht="12.75">
      <c r="A14" s="25"/>
      <c r="B14" s="25"/>
      <c r="C14" s="25"/>
      <c r="J14" s="35"/>
      <c r="K14" s="35"/>
      <c r="L14" s="31"/>
      <c r="M14" s="36"/>
      <c r="N14" s="36"/>
    </row>
    <row r="15" spans="1:14" ht="19.5">
      <c r="A15" s="25"/>
      <c r="B15" s="25"/>
      <c r="C15" s="25"/>
      <c r="D15" s="38" t="s">
        <v>25</v>
      </c>
      <c r="E15" s="39"/>
      <c r="F15" s="40"/>
      <c r="G15" s="41"/>
      <c r="H15" s="40"/>
      <c r="I15" s="38" t="s">
        <v>26</v>
      </c>
      <c r="J15" s="35"/>
      <c r="K15" s="35"/>
      <c r="L15" s="31"/>
      <c r="M15" s="36"/>
      <c r="N15" s="36"/>
    </row>
    <row r="16" spans="4:9" ht="19.5">
      <c r="D16" s="39" t="s">
        <v>27</v>
      </c>
      <c r="E16" s="39"/>
      <c r="F16" s="40"/>
      <c r="G16" s="41"/>
      <c r="H16" s="40"/>
      <c r="I16" s="39" t="s">
        <v>28</v>
      </c>
    </row>
    <row r="18" spans="9:13" ht="15">
      <c r="I18" s="42"/>
      <c r="J18" s="43"/>
      <c r="K18" s="43"/>
      <c r="L18" s="43"/>
      <c r="M18" s="43"/>
    </row>
    <row r="19" spans="9:13" ht="15">
      <c r="I19" s="43"/>
      <c r="J19" s="42"/>
      <c r="K19" s="43"/>
      <c r="L19" s="43"/>
      <c r="M19" s="43"/>
    </row>
    <row r="20" spans="9:13" ht="15">
      <c r="I20" s="43"/>
      <c r="J20" s="43"/>
      <c r="K20" s="43"/>
      <c r="L20" s="43"/>
      <c r="M20" s="43"/>
    </row>
    <row r="22" spans="6:7" ht="15">
      <c r="F22" s="42"/>
      <c r="G22" s="34"/>
    </row>
    <row r="23" spans="6:7" ht="15">
      <c r="F23" s="43"/>
      <c r="G23" s="34"/>
    </row>
    <row r="24" spans="6:7" ht="15">
      <c r="F24" s="43"/>
      <c r="G24" s="34"/>
    </row>
  </sheetData>
  <sheetProtection selectLockedCells="1" selectUnlockedCells="1"/>
  <mergeCells count="1">
    <mergeCell ref="F3:J3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19" sqref="B19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" customWidth="1"/>
    <col min="7" max="7" width="26.8515625" style="0" bestFit="1" customWidth="1"/>
    <col min="8" max="8" width="14.00390625" style="2" bestFit="1" customWidth="1"/>
    <col min="9" max="9" width="36.8515625" style="2" customWidth="1"/>
    <col min="10" max="10" width="9.57421875" style="2" customWidth="1"/>
    <col min="11" max="11" width="9.8515625" style="2" customWidth="1"/>
    <col min="12" max="12" width="10.8515625" style="2" customWidth="1"/>
    <col min="13" max="13" width="11.7109375" style="2" bestFit="1" customWidth="1"/>
    <col min="14" max="14" width="9.140625" style="2" customWidth="1"/>
  </cols>
  <sheetData>
    <row r="1" ht="12.75">
      <c r="A1" s="1" t="s">
        <v>0</v>
      </c>
    </row>
    <row r="3" spans="6:15" s="3" customFormat="1" ht="18">
      <c r="F3" s="143" t="s">
        <v>115</v>
      </c>
      <c r="G3" s="143"/>
      <c r="H3" s="143"/>
      <c r="I3" s="143"/>
      <c r="J3" s="143"/>
      <c r="K3" s="1"/>
      <c r="M3" s="1"/>
      <c r="N3" s="4"/>
      <c r="O3" s="1"/>
    </row>
    <row r="4" spans="6:15" s="3" customFormat="1" ht="12.75">
      <c r="F4" s="4"/>
      <c r="G4" s="4"/>
      <c r="H4" s="4"/>
      <c r="I4" s="4"/>
      <c r="J4" s="4"/>
      <c r="K4" s="1"/>
      <c r="M4" s="1"/>
      <c r="N4" s="4"/>
      <c r="O4" s="1"/>
    </row>
    <row r="5" spans="6:15" s="3" customFormat="1" ht="12.75">
      <c r="F5" s="4"/>
      <c r="G5" s="4"/>
      <c r="H5" s="4"/>
      <c r="I5" s="4"/>
      <c r="J5" s="4"/>
      <c r="K5" s="1"/>
      <c r="M5" s="1"/>
      <c r="N5" s="4"/>
      <c r="O5" s="1"/>
    </row>
    <row r="6" spans="1:4" ht="13.5" thickBot="1">
      <c r="A6" s="3" t="s">
        <v>116</v>
      </c>
      <c r="B6" s="3"/>
      <c r="C6" s="3"/>
      <c r="D6" s="3"/>
    </row>
    <row r="7" spans="1:14" s="12" customFormat="1" ht="38.25" customHeight="1" thickBot="1">
      <c r="A7" s="5" t="s">
        <v>3</v>
      </c>
      <c r="B7" s="6" t="s">
        <v>4</v>
      </c>
      <c r="C7" s="7" t="s">
        <v>5</v>
      </c>
      <c r="D7" s="6" t="s">
        <v>6</v>
      </c>
      <c r="E7" s="8" t="s">
        <v>7</v>
      </c>
      <c r="F7" s="9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10" t="s">
        <v>14</v>
      </c>
      <c r="M7" s="10" t="s">
        <v>15</v>
      </c>
      <c r="N7" s="11" t="s">
        <v>16</v>
      </c>
    </row>
    <row r="8" spans="1:14" ht="12.75">
      <c r="A8" s="189">
        <v>1</v>
      </c>
      <c r="B8" s="188">
        <v>1044</v>
      </c>
      <c r="C8" s="185">
        <v>44302</v>
      </c>
      <c r="D8" s="182" t="s">
        <v>31</v>
      </c>
      <c r="E8" s="188">
        <v>30565678</v>
      </c>
      <c r="F8" s="192">
        <f>SUM(M8:M12)</f>
        <v>717424.6299999999</v>
      </c>
      <c r="G8" s="188" t="s">
        <v>32</v>
      </c>
      <c r="H8" s="193" t="s">
        <v>33</v>
      </c>
      <c r="I8" s="44" t="s">
        <v>34</v>
      </c>
      <c r="J8" s="150" t="s">
        <v>35</v>
      </c>
      <c r="K8" s="151">
        <v>201</v>
      </c>
      <c r="L8" s="94">
        <v>44227</v>
      </c>
      <c r="M8" s="95">
        <v>431763.46</v>
      </c>
      <c r="N8" s="152" t="s">
        <v>117</v>
      </c>
    </row>
    <row r="9" spans="1:14" ht="12.75">
      <c r="A9" s="190"/>
      <c r="B9" s="186"/>
      <c r="C9" s="186"/>
      <c r="D9" s="183"/>
      <c r="E9" s="186"/>
      <c r="F9" s="183"/>
      <c r="G9" s="186"/>
      <c r="H9" s="166"/>
      <c r="I9" s="180" t="s">
        <v>105</v>
      </c>
      <c r="J9" s="112" t="s">
        <v>106</v>
      </c>
      <c r="K9" s="113">
        <v>904</v>
      </c>
      <c r="L9" s="114">
        <v>44227</v>
      </c>
      <c r="M9" s="115">
        <v>49916.7</v>
      </c>
      <c r="N9" s="153" t="s">
        <v>117</v>
      </c>
    </row>
    <row r="10" spans="1:14" ht="12.75">
      <c r="A10" s="190"/>
      <c r="B10" s="186"/>
      <c r="C10" s="186"/>
      <c r="D10" s="183"/>
      <c r="E10" s="186"/>
      <c r="F10" s="183"/>
      <c r="G10" s="186"/>
      <c r="H10" s="166"/>
      <c r="I10" s="180"/>
      <c r="J10" s="112" t="s">
        <v>106</v>
      </c>
      <c r="K10" s="113">
        <v>906</v>
      </c>
      <c r="L10" s="114">
        <v>44227</v>
      </c>
      <c r="M10" s="115">
        <v>89119.56</v>
      </c>
      <c r="N10" s="153" t="s">
        <v>117</v>
      </c>
    </row>
    <row r="11" spans="1:14" ht="12.75">
      <c r="A11" s="190"/>
      <c r="B11" s="186"/>
      <c r="C11" s="186"/>
      <c r="D11" s="183"/>
      <c r="E11" s="186"/>
      <c r="F11" s="183"/>
      <c r="G11" s="186"/>
      <c r="H11" s="166"/>
      <c r="I11" s="180"/>
      <c r="J11" s="112" t="s">
        <v>118</v>
      </c>
      <c r="K11" s="113">
        <v>6</v>
      </c>
      <c r="L11" s="114">
        <v>44227</v>
      </c>
      <c r="M11" s="115">
        <v>25787.94</v>
      </c>
      <c r="N11" s="153" t="s">
        <v>117</v>
      </c>
    </row>
    <row r="12" spans="1:14" ht="13.5" thickBot="1">
      <c r="A12" s="191"/>
      <c r="B12" s="187"/>
      <c r="C12" s="187"/>
      <c r="D12" s="184"/>
      <c r="E12" s="187"/>
      <c r="F12" s="184"/>
      <c r="G12" s="187"/>
      <c r="H12" s="167"/>
      <c r="I12" s="210"/>
      <c r="J12" s="154" t="s">
        <v>118</v>
      </c>
      <c r="K12" s="107">
        <v>8</v>
      </c>
      <c r="L12" s="155">
        <v>44227</v>
      </c>
      <c r="M12" s="108">
        <v>120836.97</v>
      </c>
      <c r="N12" s="156" t="s">
        <v>117</v>
      </c>
    </row>
    <row r="13" spans="1:14" ht="12.75">
      <c r="A13" s="189">
        <v>2</v>
      </c>
      <c r="B13" s="188">
        <v>1045</v>
      </c>
      <c r="C13" s="185">
        <v>44302</v>
      </c>
      <c r="D13" s="146" t="s">
        <v>17</v>
      </c>
      <c r="E13" s="188">
        <v>33358111</v>
      </c>
      <c r="F13" s="192">
        <f>SUM(M13:M14)</f>
        <v>323341.36</v>
      </c>
      <c r="G13" s="188" t="s">
        <v>18</v>
      </c>
      <c r="H13" s="193" t="s">
        <v>19</v>
      </c>
      <c r="I13" s="157" t="s">
        <v>105</v>
      </c>
      <c r="J13" s="92" t="s">
        <v>106</v>
      </c>
      <c r="K13" s="93">
        <v>908</v>
      </c>
      <c r="L13" s="94">
        <v>44227</v>
      </c>
      <c r="M13" s="95">
        <v>257879.4</v>
      </c>
      <c r="N13" s="110" t="s">
        <v>117</v>
      </c>
    </row>
    <row r="14" spans="1:14" ht="13.5" thickBot="1">
      <c r="A14" s="191"/>
      <c r="B14" s="187"/>
      <c r="C14" s="187"/>
      <c r="D14" s="97"/>
      <c r="E14" s="187"/>
      <c r="F14" s="184"/>
      <c r="G14" s="187"/>
      <c r="H14" s="167"/>
      <c r="I14" s="158" t="s">
        <v>69</v>
      </c>
      <c r="J14" s="154" t="s">
        <v>71</v>
      </c>
      <c r="K14" s="107">
        <v>8625867</v>
      </c>
      <c r="L14" s="155">
        <v>44227</v>
      </c>
      <c r="M14" s="108">
        <v>65461.96</v>
      </c>
      <c r="N14" s="159" t="s">
        <v>117</v>
      </c>
    </row>
    <row r="15" spans="1:14" ht="12.75">
      <c r="A15" s="207">
        <v>3</v>
      </c>
      <c r="B15" s="198">
        <v>1046</v>
      </c>
      <c r="C15" s="204">
        <v>44302</v>
      </c>
      <c r="D15" s="201" t="s">
        <v>119</v>
      </c>
      <c r="E15" s="195">
        <v>4851409</v>
      </c>
      <c r="F15" s="213">
        <f>SUM(M15:M18)</f>
        <v>193447.08</v>
      </c>
      <c r="G15" s="195" t="s">
        <v>111</v>
      </c>
      <c r="H15" s="98" t="s">
        <v>88</v>
      </c>
      <c r="I15" s="211" t="s">
        <v>105</v>
      </c>
      <c r="J15" s="92" t="s">
        <v>118</v>
      </c>
      <c r="K15" s="160">
        <v>3</v>
      </c>
      <c r="L15" s="94">
        <v>44227</v>
      </c>
      <c r="M15" s="161">
        <v>65461.96</v>
      </c>
      <c r="N15" s="162" t="s">
        <v>117</v>
      </c>
    </row>
    <row r="16" spans="1:14" ht="12.75">
      <c r="A16" s="208"/>
      <c r="B16" s="199"/>
      <c r="C16" s="205"/>
      <c r="D16" s="202"/>
      <c r="E16" s="196"/>
      <c r="F16" s="214"/>
      <c r="G16" s="196"/>
      <c r="H16" s="79"/>
      <c r="I16" s="212"/>
      <c r="J16" s="112" t="s">
        <v>118</v>
      </c>
      <c r="K16" s="163">
        <v>4</v>
      </c>
      <c r="L16" s="114">
        <v>44227</v>
      </c>
      <c r="M16" s="164">
        <v>29706.52</v>
      </c>
      <c r="N16" s="165" t="s">
        <v>117</v>
      </c>
    </row>
    <row r="17" spans="1:14" ht="12.75">
      <c r="A17" s="208"/>
      <c r="B17" s="199"/>
      <c r="C17" s="205"/>
      <c r="D17" s="202"/>
      <c r="E17" s="196"/>
      <c r="F17" s="214"/>
      <c r="G17" s="196"/>
      <c r="H17" s="79"/>
      <c r="I17" s="212"/>
      <c r="J17" s="112" t="s">
        <v>118</v>
      </c>
      <c r="K17" s="163">
        <v>5</v>
      </c>
      <c r="L17" s="114">
        <v>44227</v>
      </c>
      <c r="M17" s="164">
        <v>32816.64</v>
      </c>
      <c r="N17" s="165" t="s">
        <v>117</v>
      </c>
    </row>
    <row r="18" spans="1:14" ht="13.5" thickBot="1">
      <c r="A18" s="209"/>
      <c r="B18" s="200"/>
      <c r="C18" s="206"/>
      <c r="D18" s="203"/>
      <c r="E18" s="197"/>
      <c r="F18" s="215"/>
      <c r="G18" s="197"/>
      <c r="H18" s="194"/>
      <c r="I18" s="168" t="s">
        <v>59</v>
      </c>
      <c r="J18" s="154" t="s">
        <v>61</v>
      </c>
      <c r="K18" s="107">
        <v>264090</v>
      </c>
      <c r="L18" s="155">
        <v>44227</v>
      </c>
      <c r="M18" s="108">
        <v>65461.96</v>
      </c>
      <c r="N18" s="169" t="s">
        <v>117</v>
      </c>
    </row>
    <row r="19" spans="1:14" ht="16.5" thickBot="1">
      <c r="A19" s="25"/>
      <c r="B19" s="25"/>
      <c r="C19" s="25"/>
      <c r="D19" s="170" t="s">
        <v>24</v>
      </c>
      <c r="E19" s="171"/>
      <c r="F19" s="172">
        <f>SUM(F8:F15)</f>
        <v>1234213.0699999998</v>
      </c>
      <c r="G19" s="25"/>
      <c r="H19" s="173"/>
      <c r="I19" s="174"/>
      <c r="J19" s="175"/>
      <c r="K19" s="176"/>
      <c r="L19" s="148"/>
      <c r="M19" s="177">
        <f>SUM(M8:M18)</f>
        <v>1234213.0699999998</v>
      </c>
      <c r="N19" s="178"/>
    </row>
    <row r="20" spans="1:14" ht="12.75">
      <c r="A20" s="25"/>
      <c r="B20" s="25"/>
      <c r="C20" s="25"/>
      <c r="D20" s="33"/>
      <c r="E20" s="25"/>
      <c r="F20" s="29"/>
      <c r="G20" s="25"/>
      <c r="H20" s="173"/>
      <c r="I20" s="174"/>
      <c r="J20" s="175"/>
      <c r="K20" s="176"/>
      <c r="L20" s="148"/>
      <c r="M20" s="179"/>
      <c r="N20" s="178"/>
    </row>
    <row r="21" spans="1:14" ht="15.75">
      <c r="A21" s="25"/>
      <c r="B21" s="25"/>
      <c r="C21" s="25"/>
      <c r="D21" s="83"/>
      <c r="E21" s="25"/>
      <c r="F21" s="84"/>
      <c r="G21" s="25"/>
      <c r="H21" s="173"/>
      <c r="I21" s="174"/>
      <c r="J21" s="175"/>
      <c r="K21" s="176"/>
      <c r="L21" s="148"/>
      <c r="M21" s="179"/>
      <c r="N21" s="178"/>
    </row>
    <row r="22" spans="1:14" ht="12.75">
      <c r="A22" s="25"/>
      <c r="B22" s="25"/>
      <c r="C22" s="25"/>
      <c r="D22" s="33"/>
      <c r="E22" s="25"/>
      <c r="F22" s="29"/>
      <c r="G22" s="25"/>
      <c r="H22" s="173"/>
      <c r="I22" s="174"/>
      <c r="J22" s="175"/>
      <c r="K22" s="176"/>
      <c r="L22" s="148"/>
      <c r="M22" s="179"/>
      <c r="N22" s="178"/>
    </row>
    <row r="23" spans="1:14" ht="15">
      <c r="A23" s="25"/>
      <c r="B23" s="25"/>
      <c r="C23" s="25"/>
      <c r="D23" s="42" t="s">
        <v>97</v>
      </c>
      <c r="E23" s="43"/>
      <c r="F23" s="29"/>
      <c r="G23" s="25"/>
      <c r="H23" s="29"/>
      <c r="I23" s="42" t="s">
        <v>98</v>
      </c>
      <c r="J23" s="34"/>
      <c r="K23" s="35"/>
      <c r="L23" s="31"/>
      <c r="M23" s="36"/>
      <c r="N23" s="36"/>
    </row>
    <row r="24" spans="1:14" ht="15">
      <c r="A24" s="25"/>
      <c r="B24" s="25"/>
      <c r="C24" s="25"/>
      <c r="D24" s="43" t="s">
        <v>99</v>
      </c>
      <c r="E24" s="43"/>
      <c r="F24" s="29"/>
      <c r="G24" s="25"/>
      <c r="H24" s="29"/>
      <c r="I24" s="43" t="s">
        <v>100</v>
      </c>
      <c r="J24" s="34"/>
      <c r="K24" s="35"/>
      <c r="L24" s="31"/>
      <c r="M24" s="36"/>
      <c r="N24" s="36"/>
    </row>
    <row r="25" spans="1:14" ht="12.75">
      <c r="A25" s="25"/>
      <c r="B25" s="25"/>
      <c r="C25" s="25"/>
      <c r="D25" s="37"/>
      <c r="E25" s="25"/>
      <c r="F25" s="29"/>
      <c r="G25" s="25"/>
      <c r="H25" s="29"/>
      <c r="I25" s="35"/>
      <c r="J25" s="35"/>
      <c r="K25" s="35"/>
      <c r="L25" s="31"/>
      <c r="M25" s="36"/>
      <c r="N25" s="36"/>
    </row>
    <row r="26" spans="1:14" ht="12.75">
      <c r="A26" s="25"/>
      <c r="B26" s="25"/>
      <c r="C26" s="25"/>
      <c r="J26" s="35"/>
      <c r="K26" s="35"/>
      <c r="L26" s="31"/>
      <c r="M26" s="36"/>
      <c r="N26" s="36"/>
    </row>
    <row r="27" spans="1:14" ht="12.75">
      <c r="A27" s="25"/>
      <c r="B27" s="25"/>
      <c r="C27" s="25"/>
      <c r="J27" s="35"/>
      <c r="K27" s="35"/>
      <c r="L27" s="31"/>
      <c r="M27" s="36"/>
      <c r="N27" s="36"/>
    </row>
    <row r="30" spans="9:13" ht="15">
      <c r="I30" s="42"/>
      <c r="J30" s="43"/>
      <c r="K30" s="43"/>
      <c r="L30" s="43"/>
      <c r="M30" s="43"/>
    </row>
    <row r="31" spans="9:13" ht="15">
      <c r="I31" s="43"/>
      <c r="J31" s="42"/>
      <c r="K31" s="43"/>
      <c r="L31" s="43"/>
      <c r="M31" s="43"/>
    </row>
    <row r="32" spans="9:13" ht="15">
      <c r="I32" s="43"/>
      <c r="J32" s="43"/>
      <c r="K32" s="43"/>
      <c r="L32" s="43"/>
      <c r="M32" s="43"/>
    </row>
    <row r="34" spans="6:7" ht="15">
      <c r="F34" s="42"/>
      <c r="G34" s="34"/>
    </row>
    <row r="35" spans="6:7" ht="15">
      <c r="F35" s="43"/>
      <c r="G35" s="34"/>
    </row>
    <row r="36" spans="6:7" ht="15">
      <c r="F36" s="43"/>
      <c r="G36" s="34"/>
    </row>
  </sheetData>
  <sheetProtection selectLockedCells="1" selectUnlockedCells="1"/>
  <mergeCells count="27">
    <mergeCell ref="A15:A18"/>
    <mergeCell ref="I9:I12"/>
    <mergeCell ref="I15:I17"/>
    <mergeCell ref="D8:D12"/>
    <mergeCell ref="C8:C12"/>
    <mergeCell ref="B8:B12"/>
    <mergeCell ref="A8:A12"/>
    <mergeCell ref="E8:E12"/>
    <mergeCell ref="A13:A14"/>
    <mergeCell ref="F15:F18"/>
    <mergeCell ref="B13:B14"/>
    <mergeCell ref="C13:C14"/>
    <mergeCell ref="E13:E14"/>
    <mergeCell ref="H15:H18"/>
    <mergeCell ref="G15:G18"/>
    <mergeCell ref="B15:B18"/>
    <mergeCell ref="E15:E18"/>
    <mergeCell ref="D15:D18"/>
    <mergeCell ref="C15:C18"/>
    <mergeCell ref="F3:J3"/>
    <mergeCell ref="D13:D14"/>
    <mergeCell ref="F8:F12"/>
    <mergeCell ref="G8:G12"/>
    <mergeCell ref="H8:H12"/>
    <mergeCell ref="F13:F14"/>
    <mergeCell ref="G13:G14"/>
    <mergeCell ref="H13:H14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B1">
      <selection activeCell="A8" sqref="A8:A10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0" customWidth="1"/>
    <col min="5" max="5" width="10.28125" style="0" customWidth="1"/>
    <col min="6" max="6" width="13.140625" style="2" customWidth="1"/>
    <col min="7" max="7" width="26.8515625" style="0" bestFit="1" customWidth="1"/>
    <col min="8" max="8" width="14.00390625" style="2" bestFit="1" customWidth="1"/>
    <col min="9" max="9" width="36.8515625" style="2" customWidth="1"/>
    <col min="10" max="10" width="9.57421875" style="2" customWidth="1"/>
    <col min="11" max="11" width="9.8515625" style="2" customWidth="1"/>
    <col min="12" max="12" width="10.8515625" style="2" customWidth="1"/>
    <col min="13" max="13" width="11.7109375" style="2" bestFit="1" customWidth="1"/>
    <col min="14" max="14" width="9.140625" style="2" customWidth="1"/>
  </cols>
  <sheetData>
    <row r="1" ht="12.75">
      <c r="A1" s="1" t="s">
        <v>0</v>
      </c>
    </row>
    <row r="3" spans="6:15" s="3" customFormat="1" ht="18">
      <c r="F3" s="143" t="s">
        <v>101</v>
      </c>
      <c r="G3" s="143"/>
      <c r="H3" s="143"/>
      <c r="I3" s="143"/>
      <c r="J3" s="143"/>
      <c r="K3" s="1"/>
      <c r="M3" s="1"/>
      <c r="N3" s="4"/>
      <c r="O3" s="1"/>
    </row>
    <row r="4" spans="6:15" s="3" customFormat="1" ht="12.75">
      <c r="F4" s="4"/>
      <c r="G4" s="4"/>
      <c r="H4" s="4"/>
      <c r="I4" s="4"/>
      <c r="J4" s="4"/>
      <c r="K4" s="1"/>
      <c r="M4" s="1"/>
      <c r="N4" s="4"/>
      <c r="O4" s="1"/>
    </row>
    <row r="5" spans="6:15" s="3" customFormat="1" ht="12.75">
      <c r="F5" s="4"/>
      <c r="G5" s="4"/>
      <c r="H5" s="4"/>
      <c r="I5" s="4"/>
      <c r="J5" s="4"/>
      <c r="K5" s="1"/>
      <c r="M5" s="1"/>
      <c r="N5" s="4"/>
      <c r="O5" s="1"/>
    </row>
    <row r="6" spans="1:4" ht="13.5" thickBot="1">
      <c r="A6" s="3" t="s">
        <v>102</v>
      </c>
      <c r="B6" s="3"/>
      <c r="C6" s="3"/>
      <c r="D6" s="3"/>
    </row>
    <row r="7" spans="1:14" s="12" customFormat="1" ht="38.25" customHeight="1" thickBot="1">
      <c r="A7" s="85" t="s">
        <v>3</v>
      </c>
      <c r="B7" s="86" t="s">
        <v>4</v>
      </c>
      <c r="C7" s="87" t="s">
        <v>5</v>
      </c>
      <c r="D7" s="86" t="s">
        <v>6</v>
      </c>
      <c r="E7" s="88" t="s">
        <v>7</v>
      </c>
      <c r="F7" s="89" t="s">
        <v>8</v>
      </c>
      <c r="G7" s="88" t="s">
        <v>9</v>
      </c>
      <c r="H7" s="89" t="s">
        <v>10</v>
      </c>
      <c r="I7" s="89" t="s">
        <v>11</v>
      </c>
      <c r="J7" s="89" t="s">
        <v>12</v>
      </c>
      <c r="K7" s="89" t="s">
        <v>13</v>
      </c>
      <c r="L7" s="90" t="s">
        <v>14</v>
      </c>
      <c r="M7" s="90" t="s">
        <v>15</v>
      </c>
      <c r="N7" s="91" t="s">
        <v>16</v>
      </c>
    </row>
    <row r="8" spans="1:14" s="12" customFormat="1" ht="15" customHeight="1">
      <c r="A8" s="240">
        <v>1</v>
      </c>
      <c r="B8" s="237">
        <v>1047</v>
      </c>
      <c r="C8" s="234">
        <v>44302</v>
      </c>
      <c r="D8" s="201" t="s">
        <v>103</v>
      </c>
      <c r="E8" s="231">
        <v>30565678</v>
      </c>
      <c r="F8" s="228">
        <f>M8+M9+M10</f>
        <v>424773.1</v>
      </c>
      <c r="G8" s="225" t="s">
        <v>32</v>
      </c>
      <c r="H8" s="218" t="s">
        <v>104</v>
      </c>
      <c r="I8" s="216" t="s">
        <v>105</v>
      </c>
      <c r="J8" s="92" t="s">
        <v>106</v>
      </c>
      <c r="K8" s="93">
        <v>903</v>
      </c>
      <c r="L8" s="94">
        <v>44227</v>
      </c>
      <c r="M8" s="95">
        <v>42137.62</v>
      </c>
      <c r="N8" s="96" t="s">
        <v>107</v>
      </c>
    </row>
    <row r="9" spans="1:14" s="12" customFormat="1" ht="24.75" customHeight="1">
      <c r="A9" s="241"/>
      <c r="B9" s="238"/>
      <c r="C9" s="235"/>
      <c r="D9" s="202"/>
      <c r="E9" s="232"/>
      <c r="F9" s="229"/>
      <c r="G9" s="226"/>
      <c r="H9" s="219"/>
      <c r="I9" s="217"/>
      <c r="J9" s="99" t="s">
        <v>106</v>
      </c>
      <c r="K9" s="100">
        <v>914</v>
      </c>
      <c r="L9" s="101">
        <v>44227</v>
      </c>
      <c r="M9" s="102">
        <v>379421.32</v>
      </c>
      <c r="N9" s="103" t="s">
        <v>107</v>
      </c>
    </row>
    <row r="10" spans="1:14" s="12" customFormat="1" ht="24.75" customHeight="1" thickBot="1">
      <c r="A10" s="242"/>
      <c r="B10" s="239"/>
      <c r="C10" s="236"/>
      <c r="D10" s="203"/>
      <c r="E10" s="233"/>
      <c r="F10" s="230"/>
      <c r="G10" s="227"/>
      <c r="H10" s="220"/>
      <c r="I10" s="105" t="s">
        <v>108</v>
      </c>
      <c r="J10" s="106" t="s">
        <v>51</v>
      </c>
      <c r="K10" s="107">
        <v>2457</v>
      </c>
      <c r="L10" s="60">
        <v>44196</v>
      </c>
      <c r="M10" s="108">
        <v>3214.16</v>
      </c>
      <c r="N10" s="109" t="s">
        <v>107</v>
      </c>
    </row>
    <row r="11" spans="1:14" ht="12.75" customHeight="1">
      <c r="A11" s="189">
        <v>2</v>
      </c>
      <c r="B11" s="188">
        <v>1048</v>
      </c>
      <c r="C11" s="185">
        <v>44302</v>
      </c>
      <c r="D11" s="182" t="s">
        <v>17</v>
      </c>
      <c r="E11" s="142">
        <v>33358111</v>
      </c>
      <c r="F11" s="192">
        <f>M11+M12+M13+M14+M15+M16</f>
        <v>670508.3999999999</v>
      </c>
      <c r="G11" s="188" t="s">
        <v>18</v>
      </c>
      <c r="H11" s="223" t="s">
        <v>109</v>
      </c>
      <c r="I11" s="93" t="s">
        <v>105</v>
      </c>
      <c r="J11" s="92" t="s">
        <v>106</v>
      </c>
      <c r="K11" s="93">
        <v>916</v>
      </c>
      <c r="L11" s="94">
        <v>44227</v>
      </c>
      <c r="M11" s="95">
        <v>422666.96</v>
      </c>
      <c r="N11" s="110" t="s">
        <v>107</v>
      </c>
    </row>
    <row r="12" spans="1:14" ht="12.75">
      <c r="A12" s="190"/>
      <c r="B12" s="186"/>
      <c r="C12" s="221"/>
      <c r="D12" s="243"/>
      <c r="E12" s="166"/>
      <c r="F12" s="222"/>
      <c r="G12" s="186"/>
      <c r="H12" s="224"/>
      <c r="I12" s="111" t="s">
        <v>20</v>
      </c>
      <c r="J12" s="112" t="s">
        <v>21</v>
      </c>
      <c r="K12" s="113">
        <v>1000091</v>
      </c>
      <c r="L12" s="114">
        <v>44227</v>
      </c>
      <c r="M12" s="115">
        <v>1682.17</v>
      </c>
      <c r="N12" s="116" t="s">
        <v>107</v>
      </c>
    </row>
    <row r="13" spans="1:14" ht="12.75">
      <c r="A13" s="190"/>
      <c r="B13" s="186"/>
      <c r="C13" s="221"/>
      <c r="D13" s="243"/>
      <c r="E13" s="166"/>
      <c r="F13" s="222"/>
      <c r="G13" s="186"/>
      <c r="H13" s="224"/>
      <c r="I13" s="212" t="s">
        <v>59</v>
      </c>
      <c r="J13" s="112" t="s">
        <v>62</v>
      </c>
      <c r="K13" s="113">
        <v>645074</v>
      </c>
      <c r="L13" s="114">
        <v>44227</v>
      </c>
      <c r="M13" s="115">
        <v>97303.44</v>
      </c>
      <c r="N13" s="117" t="s">
        <v>107</v>
      </c>
    </row>
    <row r="14" spans="1:14" ht="12.75">
      <c r="A14" s="190"/>
      <c r="B14" s="186"/>
      <c r="C14" s="221"/>
      <c r="D14" s="243"/>
      <c r="E14" s="166"/>
      <c r="F14" s="222"/>
      <c r="G14" s="186"/>
      <c r="H14" s="224"/>
      <c r="I14" s="212"/>
      <c r="J14" s="112" t="s">
        <v>61</v>
      </c>
      <c r="K14" s="113">
        <v>2645092</v>
      </c>
      <c r="L14" s="114">
        <v>44227</v>
      </c>
      <c r="M14" s="115">
        <v>125718.28</v>
      </c>
      <c r="N14" s="117" t="s">
        <v>107</v>
      </c>
    </row>
    <row r="15" spans="1:14" ht="12.75">
      <c r="A15" s="190"/>
      <c r="B15" s="186"/>
      <c r="C15" s="221"/>
      <c r="D15" s="243"/>
      <c r="E15" s="166"/>
      <c r="F15" s="222"/>
      <c r="G15" s="186"/>
      <c r="H15" s="224"/>
      <c r="I15" s="118" t="s">
        <v>63</v>
      </c>
      <c r="J15" s="99" t="s">
        <v>64</v>
      </c>
      <c r="K15" s="100">
        <v>10029</v>
      </c>
      <c r="L15" s="101">
        <v>44227</v>
      </c>
      <c r="M15" s="102">
        <v>21221.48</v>
      </c>
      <c r="N15" s="119" t="s">
        <v>107</v>
      </c>
    </row>
    <row r="16" spans="1:14" ht="13.5" thickBot="1">
      <c r="A16" s="191"/>
      <c r="B16" s="187"/>
      <c r="C16" s="221"/>
      <c r="D16" s="243"/>
      <c r="E16" s="166"/>
      <c r="F16" s="222"/>
      <c r="G16" s="186"/>
      <c r="H16" s="224"/>
      <c r="I16" s="120" t="s">
        <v>57</v>
      </c>
      <c r="J16" s="121" t="s">
        <v>58</v>
      </c>
      <c r="K16" s="121">
        <v>500144</v>
      </c>
      <c r="L16" s="101">
        <v>44196</v>
      </c>
      <c r="M16" s="102">
        <v>1916.07</v>
      </c>
      <c r="N16" s="119" t="s">
        <v>107</v>
      </c>
    </row>
    <row r="17" spans="1:14" ht="26.25" thickBot="1">
      <c r="A17" s="67">
        <v>3</v>
      </c>
      <c r="B17" s="122">
        <v>1049</v>
      </c>
      <c r="C17" s="123">
        <v>44302</v>
      </c>
      <c r="D17" s="124" t="s">
        <v>110</v>
      </c>
      <c r="E17" s="125">
        <v>4851409</v>
      </c>
      <c r="F17" s="71">
        <f>M17</f>
        <v>3541.48</v>
      </c>
      <c r="G17" s="126" t="s">
        <v>111</v>
      </c>
      <c r="H17" s="127" t="s">
        <v>112</v>
      </c>
      <c r="I17" s="128" t="s">
        <v>59</v>
      </c>
      <c r="J17" s="129" t="s">
        <v>61</v>
      </c>
      <c r="K17" s="129">
        <v>2645083</v>
      </c>
      <c r="L17" s="130">
        <v>44196</v>
      </c>
      <c r="M17" s="23">
        <v>3541.48</v>
      </c>
      <c r="N17" s="131" t="s">
        <v>107</v>
      </c>
    </row>
    <row r="18" spans="1:14" ht="26.25" thickBot="1">
      <c r="A18" s="67">
        <v>4</v>
      </c>
      <c r="B18" s="68">
        <v>1050</v>
      </c>
      <c r="C18" s="80">
        <v>44302</v>
      </c>
      <c r="D18" s="132" t="s">
        <v>113</v>
      </c>
      <c r="E18" s="58">
        <v>13591928</v>
      </c>
      <c r="F18" s="81">
        <f>M18</f>
        <v>6937.88</v>
      </c>
      <c r="G18" s="57" t="s">
        <v>92</v>
      </c>
      <c r="H18" s="104" t="s">
        <v>114</v>
      </c>
      <c r="I18" s="133" t="s">
        <v>108</v>
      </c>
      <c r="J18" s="134" t="s">
        <v>51</v>
      </c>
      <c r="K18" s="104">
        <v>2473</v>
      </c>
      <c r="L18" s="135">
        <v>44227</v>
      </c>
      <c r="M18" s="136">
        <v>6937.88</v>
      </c>
      <c r="N18" s="137" t="s">
        <v>107</v>
      </c>
    </row>
    <row r="19" spans="1:14" ht="16.5" thickBot="1">
      <c r="A19" s="138"/>
      <c r="B19" s="138"/>
      <c r="C19" s="139"/>
      <c r="D19" s="26" t="s">
        <v>24</v>
      </c>
      <c r="E19" s="27"/>
      <c r="F19" s="28">
        <f>SUM(F8:F18)</f>
        <v>1105760.8599999999</v>
      </c>
      <c r="G19" s="138"/>
      <c r="H19" s="25"/>
      <c r="I19" s="140"/>
      <c r="J19" s="141"/>
      <c r="K19" s="29"/>
      <c r="L19" s="148"/>
      <c r="M19" s="32">
        <f>SUM(M8:M18)</f>
        <v>1105760.86</v>
      </c>
      <c r="N19" s="149"/>
    </row>
    <row r="20" spans="1:14" ht="12.75">
      <c r="A20" s="25"/>
      <c r="B20" s="25"/>
      <c r="C20" s="25"/>
      <c r="G20" s="25"/>
      <c r="H20" s="29"/>
      <c r="I20" s="29"/>
      <c r="J20" s="30"/>
      <c r="K20" s="29"/>
      <c r="L20" s="31"/>
      <c r="M20" s="32"/>
      <c r="N20" s="32"/>
    </row>
    <row r="21" spans="1:14" ht="12.75">
      <c r="A21" s="25"/>
      <c r="B21" s="25"/>
      <c r="C21" s="25"/>
      <c r="D21" s="33"/>
      <c r="E21" s="25"/>
      <c r="F21" s="29"/>
      <c r="G21" s="25"/>
      <c r="H21" s="29"/>
      <c r="I21" s="29"/>
      <c r="J21" s="30"/>
      <c r="K21" s="29"/>
      <c r="L21" s="31"/>
      <c r="M21" s="32"/>
      <c r="N21" s="32"/>
    </row>
    <row r="22" spans="1:14" ht="15">
      <c r="A22" s="25"/>
      <c r="B22" s="25"/>
      <c r="C22" s="25"/>
      <c r="J22" s="34"/>
      <c r="K22" s="35"/>
      <c r="L22" s="31"/>
      <c r="M22" s="36"/>
      <c r="N22" s="36"/>
    </row>
    <row r="23" spans="1:14" ht="15">
      <c r="A23" s="25"/>
      <c r="B23" s="25"/>
      <c r="C23" s="25"/>
      <c r="J23" s="34"/>
      <c r="K23" s="35"/>
      <c r="L23" s="31"/>
      <c r="M23" s="36"/>
      <c r="N23" s="36"/>
    </row>
    <row r="24" spans="1:14" ht="12.75">
      <c r="A24" s="25"/>
      <c r="B24" s="25"/>
      <c r="C24" s="25"/>
      <c r="D24" s="37"/>
      <c r="E24" s="25"/>
      <c r="F24" s="29"/>
      <c r="G24" s="25"/>
      <c r="H24" s="29"/>
      <c r="I24" s="35"/>
      <c r="J24" s="35"/>
      <c r="K24" s="35"/>
      <c r="L24" s="31"/>
      <c r="M24" s="36"/>
      <c r="N24" s="36"/>
    </row>
    <row r="25" spans="1:14" ht="12.75">
      <c r="A25" s="25"/>
      <c r="B25" s="25"/>
      <c r="C25" s="25"/>
      <c r="J25" s="35"/>
      <c r="K25" s="35"/>
      <c r="L25" s="31"/>
      <c r="M25" s="36"/>
      <c r="N25" s="36"/>
    </row>
    <row r="26" spans="1:14" ht="19.5">
      <c r="A26" s="25"/>
      <c r="B26" s="25"/>
      <c r="C26" s="25"/>
      <c r="D26" s="38" t="s">
        <v>25</v>
      </c>
      <c r="E26" s="39"/>
      <c r="F26" s="40"/>
      <c r="G26" s="41"/>
      <c r="H26" s="40"/>
      <c r="I26" s="38" t="s">
        <v>26</v>
      </c>
      <c r="J26" s="35"/>
      <c r="K26" s="35"/>
      <c r="L26" s="31"/>
      <c r="M26" s="36"/>
      <c r="N26" s="36"/>
    </row>
    <row r="27" spans="4:9" ht="19.5">
      <c r="D27" s="39" t="s">
        <v>27</v>
      </c>
      <c r="E27" s="39"/>
      <c r="F27" s="40"/>
      <c r="G27" s="41"/>
      <c r="H27" s="40"/>
      <c r="I27" s="39" t="s">
        <v>28</v>
      </c>
    </row>
    <row r="29" spans="9:13" ht="15">
      <c r="I29" s="42"/>
      <c r="J29" s="43"/>
      <c r="K29" s="43"/>
      <c r="L29" s="43"/>
      <c r="M29" s="43"/>
    </row>
    <row r="30" spans="9:13" ht="15">
      <c r="I30" s="43"/>
      <c r="J30" s="42"/>
      <c r="K30" s="43"/>
      <c r="L30" s="43"/>
      <c r="M30" s="43"/>
    </row>
    <row r="31" spans="9:13" ht="15">
      <c r="I31" s="43"/>
      <c r="J31" s="43"/>
      <c r="K31" s="43"/>
      <c r="L31" s="43"/>
      <c r="M31" s="43"/>
    </row>
    <row r="33" spans="6:7" ht="15">
      <c r="F33" s="42"/>
      <c r="G33" s="34"/>
    </row>
    <row r="34" spans="6:7" ht="15">
      <c r="F34" s="43"/>
      <c r="G34" s="34"/>
    </row>
    <row r="35" spans="6:7" ht="15">
      <c r="F35" s="43"/>
      <c r="G35" s="34"/>
    </row>
  </sheetData>
  <sheetProtection selectLockedCells="1" selectUnlockedCells="1"/>
  <mergeCells count="19">
    <mergeCell ref="B11:B16"/>
    <mergeCell ref="A11:A16"/>
    <mergeCell ref="G8:G10"/>
    <mergeCell ref="F8:F10"/>
    <mergeCell ref="E8:E10"/>
    <mergeCell ref="D8:D10"/>
    <mergeCell ref="C8:C10"/>
    <mergeCell ref="B8:B10"/>
    <mergeCell ref="A8:A10"/>
    <mergeCell ref="D11:D16"/>
    <mergeCell ref="I8:I9"/>
    <mergeCell ref="H8:H10"/>
    <mergeCell ref="F3:J3"/>
    <mergeCell ref="C11:C16"/>
    <mergeCell ref="I13:I14"/>
    <mergeCell ref="E11:E16"/>
    <mergeCell ref="F11:F16"/>
    <mergeCell ref="G11:G16"/>
    <mergeCell ref="H11:H16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2021-04-19T07:20:09Z</dcterms:created>
  <dcterms:modified xsi:type="dcterms:W3CDTF">2021-04-19T07:22:56Z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