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000" activeTab="0"/>
  </bookViews>
  <sheets>
    <sheet name="U(04)-18.08" sheetId="1" r:id="rId1"/>
    <sheet name="PNS(04)+(05)- 18.08" sheetId="2" r:id="rId2"/>
    <sheet name="U-CV(05) 18.08" sheetId="3" r:id="rId3"/>
    <sheet name="P-CV(05) 18.08" sheetId="4" r:id="rId4"/>
  </sheets>
  <definedNames/>
  <calcPr fullCalcOnLoad="1"/>
</workbook>
</file>

<file path=xl/sharedStrings.xml><?xml version="1.0" encoding="utf-8"?>
<sst xmlns="http://schemas.openxmlformats.org/spreadsheetml/2006/main" count="344" uniqueCount="119">
  <si>
    <t>TIP
DECONT</t>
  </si>
  <si>
    <t>HHS</t>
  </si>
  <si>
    <t>UNICE</t>
  </si>
  <si>
    <t>SC ALDEDRA SRL</t>
  </si>
  <si>
    <t>ALDC</t>
  </si>
  <si>
    <t>SC DUCFARM SRL</t>
  </si>
  <si>
    <t>DUCT</t>
  </si>
  <si>
    <t>DUCME</t>
  </si>
  <si>
    <t>DUCLP</t>
  </si>
  <si>
    <t>DUC</t>
  </si>
  <si>
    <t>DUCAV</t>
  </si>
  <si>
    <t>DUCU</t>
  </si>
  <si>
    <t>DUCMI</t>
  </si>
  <si>
    <t>DUCCF</t>
  </si>
  <si>
    <t>SC ANTISEPTICA SRL</t>
  </si>
  <si>
    <t>SC DELFARM SRL</t>
  </si>
  <si>
    <t>FADEL</t>
  </si>
  <si>
    <t>PNS</t>
  </si>
  <si>
    <t xml:space="preserve">SC MONADISFARM SRL </t>
  </si>
  <si>
    <t>MON</t>
  </si>
  <si>
    <t>E</t>
  </si>
  <si>
    <t>SC FARMACIA TOMA SRL</t>
  </si>
  <si>
    <t>CJT</t>
  </si>
  <si>
    <t>SC FARMACIA VINCA SRL</t>
  </si>
  <si>
    <t>VINCA</t>
  </si>
  <si>
    <t>SC NAPOFARM SRL</t>
  </si>
  <si>
    <t>CJNAPCR</t>
  </si>
  <si>
    <t>CJNAPCL</t>
  </si>
  <si>
    <t>CJNAP</t>
  </si>
  <si>
    <t>SC PICAFARM SRL</t>
  </si>
  <si>
    <t>CJPFL</t>
  </si>
  <si>
    <t>PMV</t>
  </si>
  <si>
    <t>PBT</t>
  </si>
  <si>
    <t>SC ROOA IMPEX SRL</t>
  </si>
  <si>
    <t>CJRO</t>
  </si>
  <si>
    <t>SC RUSAV FARMACIE SRL</t>
  </si>
  <si>
    <t>CJRUS</t>
  </si>
  <si>
    <t>SC SANLIV SRL</t>
  </si>
  <si>
    <t>CJSAN</t>
  </si>
  <si>
    <t>SC FILDAS TRADING SRL</t>
  </si>
  <si>
    <t>UNICE-CV</t>
  </si>
  <si>
    <t>PNS-CV</t>
  </si>
  <si>
    <t>SC MOCIU FARMACIE SRL</t>
  </si>
  <si>
    <t>CJMO</t>
  </si>
  <si>
    <t>SC CLADONIA  SRL</t>
  </si>
  <si>
    <t>CLAD</t>
  </si>
  <si>
    <t>SC DELFARM  SRL</t>
  </si>
  <si>
    <t>SC HERA HEALTH SOLUTIONS SRL</t>
  </si>
  <si>
    <t>VINCAP</t>
  </si>
  <si>
    <t xml:space="preserve">UNICE </t>
  </si>
  <si>
    <t>RO51TREZ4065069XXX001276</t>
  </si>
  <si>
    <t>RO13TREZ2165069XXX039057</t>
  </si>
  <si>
    <t>RO40TREZ7005069XXX000706</t>
  </si>
  <si>
    <t>RO28TREZ0465069XXX006550</t>
  </si>
  <si>
    <t>RO26TREZ7005069XXX011822</t>
  </si>
  <si>
    <t xml:space="preserve">ADAB </t>
  </si>
  <si>
    <t>DUCSA</t>
  </si>
  <si>
    <t>11334</t>
  </si>
  <si>
    <t>DUCC</t>
  </si>
  <si>
    <t>6821</t>
  </si>
  <si>
    <t>17254</t>
  </si>
  <si>
    <t>13329</t>
  </si>
  <si>
    <t>2259</t>
  </si>
  <si>
    <t>7524</t>
  </si>
  <si>
    <t>15291</t>
  </si>
  <si>
    <t>14582</t>
  </si>
  <si>
    <t>4843</t>
  </si>
  <si>
    <t>12333</t>
  </si>
  <si>
    <t>OO963</t>
  </si>
  <si>
    <t xml:space="preserve">ADAI </t>
  </si>
  <si>
    <t xml:space="preserve">AS </t>
  </si>
  <si>
    <t>O20</t>
  </si>
  <si>
    <t>RO96TREZ7005069XXX000571</t>
  </si>
  <si>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</si>
  <si>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</si>
  <si>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</si>
  <si>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</si>
  <si>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</si>
  <si>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</si>
  <si>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</si>
  <si>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</si>
  <si>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</si>
  <si>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</si>
  <si>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</si>
  <si>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</si>
  <si>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</si>
  <si>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</si>
  <si>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S.C.MEDIPLUS
 EXIM SRL</t>
  </si>
  <si>
    <t>SC PHARMA
 S.A. IASI</t>
  </si>
  <si>
    <t>TREZORERIA
IASI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</si>
  <si>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</si>
  <si>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</si>
  <si>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</si>
  <si>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</si>
  <si>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</si>
  <si>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Nr.
crt.</t>
  </si>
  <si>
    <t>Ec. CARMEN CÂMPEAN</t>
  </si>
  <si>
    <t>SC FILDAS 
TRADING SRL</t>
  </si>
  <si>
    <t>SC DONA.
LOGISTICA SA</t>
  </si>
  <si>
    <t>TREZORERIA 
BUCURESTI</t>
  </si>
  <si>
    <t>BORDEROU PLĂŢI CESIUNI UNICE – luna aprilie 2021</t>
  </si>
  <si>
    <t>18.08.2021</t>
  </si>
  <si>
    <t>TREZORERIA 
BUCUREȘTI</t>
  </si>
  <si>
    <t>Nr. Ordonanţare: 3374/F21/18.08.2021</t>
  </si>
  <si>
    <t>SC FARMEXIM SA</t>
  </si>
  <si>
    <t>BORDEROU PLĂŢI CESIUNI PNS  – luna APRILIE(rest)+MAI 2021</t>
  </si>
  <si>
    <t>Nr. Ordonanţare: 3375/F21/18.08.2021</t>
  </si>
  <si>
    <t>00966</t>
  </si>
  <si>
    <t>BORDEROU PLĂŢI CESIUNI PNS - CV oncologie – luna MAI 2021</t>
  </si>
  <si>
    <t>Nr. Ordonanţare: 3377/F21/18.08.2021</t>
  </si>
  <si>
    <t>TREZORERIA 
PITEȘTI</t>
  </si>
  <si>
    <t>TREZORERIA
CLUJ-NAPOCA</t>
  </si>
  <si>
    <t>BORDEROU PLĂŢI CESIUNI UNICE - CV – luna MAI 2021</t>
  </si>
  <si>
    <t>Nr. Ordonanţare: 3378/F21/18.08.2021</t>
  </si>
  <si>
    <t>TREZORERIA
 CLUJ-NAPOCA</t>
  </si>
  <si>
    <t>SC ALLIANCE 
HEALTCARE 
ROMÂNIA SRL</t>
  </si>
  <si>
    <t xml:space="preserve">SC ADA PHARM SRL </t>
  </si>
  <si>
    <t>SC PHEDRAFARM IMPEX SRL</t>
  </si>
  <si>
    <t>SC PHARMA 
SA IASI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</si>
</sst>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;[Red]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4" borderId="10" xfId="0" applyFill="1" applyBorder="1" applyAlignment="1">
      <alignment horizontal="left" vertical="center" wrapText="1"/>
    </xf>
    <xf numFmtId="14" fontId="0" fillId="0" borderId="12" xfId="0" applyNumberForma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right" wrapText="1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3" fillId="0" borderId="26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4" fontId="0" fillId="0" borderId="17" xfId="0" applyNumberForma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4" fontId="3" fillId="0" borderId="15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left"/>
    </xf>
    <xf numFmtId="4" fontId="0" fillId="0" borderId="0" xfId="0" applyNumberFormat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24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5" xfId="0" applyBorder="1" applyAlignment="1">
      <alignment horizontal="left" vertical="center"/>
    </xf>
    <xf numFmtId="14" fontId="0" fillId="0" borderId="27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/>
    </xf>
    <xf numFmtId="14" fontId="0" fillId="0" borderId="14" xfId="0" applyNumberFormat="1" applyBorder="1" applyAlignment="1">
      <alignment/>
    </xf>
    <xf numFmtId="14" fontId="0" fillId="0" borderId="27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22" xfId="0" applyNumberForma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31" xfId="0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4" borderId="15" xfId="0" applyFill="1" applyBorder="1" applyAlignment="1">
      <alignment horizontal="left"/>
    </xf>
    <xf numFmtId="14" fontId="0" fillId="4" borderId="15" xfId="0" applyNumberFormat="1" applyFill="1" applyBorder="1" applyAlignment="1">
      <alignment horizontal="left"/>
    </xf>
    <xf numFmtId="4" fontId="0" fillId="4" borderId="15" xfId="0" applyNumberForma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4" fontId="0" fillId="0" borderId="17" xfId="0" applyNumberFormat="1" applyFont="1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left"/>
    </xf>
    <xf numFmtId="1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14" fontId="0" fillId="0" borderId="27" xfId="0" applyNumberForma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3" fillId="0" borderId="38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F8" sqref="F8:F41"/>
    </sheetView>
  </sheetViews>
  <sheetFormatPr defaultColWidth="9.140625" defaultRowHeight="12.75"/>
  <cols>
    <col min="1" max="1" width="3.8515625" style="0" bestFit="1" customWidth="1"/>
    <col min="2" max="2" width="6.8515625" style="3" customWidth="1"/>
    <col min="3" max="3" width="10.140625" style="0" bestFit="1" customWidth="1"/>
    <col min="4" max="4" width="16.28125" style="0" customWidth="1"/>
    <col min="5" max="5" width="10.28125" style="1" customWidth="1"/>
    <col min="6" max="6" width="13.140625" style="17" customWidth="1"/>
    <col min="7" max="7" width="26.8515625" style="0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140625" style="1" customWidth="1"/>
  </cols>
  <sheetData>
    <row r="1" ht="12.75">
      <c r="A1" s="9" t="s">
        <v>73</v>
      </c>
    </row>
    <row r="3" spans="2:15" s="15" customFormat="1" ht="18">
      <c r="B3" s="4"/>
      <c r="E3" s="9"/>
      <c r="F3" s="164" t="s">
        <v>100</v>
      </c>
      <c r="G3" s="164"/>
      <c r="H3" s="164"/>
      <c r="I3" s="164"/>
      <c r="J3" s="164"/>
      <c r="K3" s="9"/>
      <c r="M3" s="18"/>
      <c r="N3" s="19"/>
      <c r="O3" s="9"/>
    </row>
    <row r="4" spans="2:15" s="15" customFormat="1" ht="12.75">
      <c r="B4" s="4"/>
      <c r="E4" s="9"/>
      <c r="F4" s="20"/>
      <c r="G4" s="19"/>
      <c r="H4" s="21"/>
      <c r="I4" s="19"/>
      <c r="J4" s="19"/>
      <c r="K4" s="9"/>
      <c r="M4" s="18"/>
      <c r="N4" s="19"/>
      <c r="O4" s="9"/>
    </row>
    <row r="5" spans="2:15" s="15" customFormat="1" ht="12.75">
      <c r="B5" s="4"/>
      <c r="E5" s="9"/>
      <c r="F5" s="20"/>
      <c r="G5" s="19"/>
      <c r="H5" s="21"/>
      <c r="I5" s="19"/>
      <c r="J5" s="19"/>
      <c r="K5" s="9"/>
      <c r="M5" s="18"/>
      <c r="N5" s="19"/>
      <c r="O5" s="9"/>
    </row>
    <row r="6" spans="1:4" ht="13.5" thickBot="1">
      <c r="A6" s="15" t="s">
        <v>103</v>
      </c>
      <c r="B6" s="4"/>
      <c r="C6" s="15"/>
      <c r="D6" s="15"/>
    </row>
    <row r="7" spans="1:14" s="3" customFormat="1" ht="38.25" customHeight="1" thickBot="1">
      <c r="A7" s="22" t="s">
        <v>74</v>
      </c>
      <c r="B7" s="121" t="s">
        <v>75</v>
      </c>
      <c r="C7" s="23" t="s">
        <v>76</v>
      </c>
      <c r="D7" s="24" t="s">
        <v>77</v>
      </c>
      <c r="E7" s="26" t="s">
        <v>78</v>
      </c>
      <c r="F7" s="25" t="s">
        <v>79</v>
      </c>
      <c r="G7" s="23" t="s">
        <v>80</v>
      </c>
      <c r="H7" s="26" t="s">
        <v>81</v>
      </c>
      <c r="I7" s="27" t="s">
        <v>82</v>
      </c>
      <c r="J7" s="27" t="s">
        <v>83</v>
      </c>
      <c r="K7" s="27" t="s">
        <v>84</v>
      </c>
      <c r="L7" s="28" t="s">
        <v>85</v>
      </c>
      <c r="M7" s="83" t="s">
        <v>86</v>
      </c>
      <c r="N7" s="29" t="s">
        <v>0</v>
      </c>
    </row>
    <row r="8" spans="1:14" s="3" customFormat="1" ht="12.75">
      <c r="A8" s="166">
        <v>1</v>
      </c>
      <c r="B8" s="156">
        <v>2372</v>
      </c>
      <c r="C8" s="169" t="s">
        <v>101</v>
      </c>
      <c r="D8" s="150" t="s">
        <v>115</v>
      </c>
      <c r="E8" s="161">
        <v>30565678</v>
      </c>
      <c r="F8" s="158">
        <f>SUM(M8:M41)</f>
        <v>5189202.349999999</v>
      </c>
      <c r="G8" s="156" t="s">
        <v>51</v>
      </c>
      <c r="H8" s="153" t="s">
        <v>114</v>
      </c>
      <c r="I8" s="165" t="s">
        <v>5</v>
      </c>
      <c r="J8" s="59" t="s">
        <v>56</v>
      </c>
      <c r="K8" s="59" t="s">
        <v>57</v>
      </c>
      <c r="L8" s="60">
        <v>44316</v>
      </c>
      <c r="M8" s="76">
        <v>243878.95</v>
      </c>
      <c r="N8" s="61" t="s">
        <v>2</v>
      </c>
    </row>
    <row r="9" spans="1:14" s="3" customFormat="1" ht="12.75">
      <c r="A9" s="167"/>
      <c r="B9" s="144"/>
      <c r="C9" s="146"/>
      <c r="D9" s="151"/>
      <c r="E9" s="162"/>
      <c r="F9" s="159"/>
      <c r="G9" s="144"/>
      <c r="H9" s="154"/>
      <c r="I9" s="141"/>
      <c r="J9" s="5" t="s">
        <v>58</v>
      </c>
      <c r="K9" s="5" t="s">
        <v>59</v>
      </c>
      <c r="L9" s="6">
        <v>44316</v>
      </c>
      <c r="M9" s="77">
        <v>242732.24</v>
      </c>
      <c r="N9" s="57" t="s">
        <v>2</v>
      </c>
    </row>
    <row r="10" spans="1:14" s="3" customFormat="1" ht="12.75">
      <c r="A10" s="167"/>
      <c r="B10" s="144"/>
      <c r="C10" s="146"/>
      <c r="D10" s="151"/>
      <c r="E10" s="162"/>
      <c r="F10" s="159"/>
      <c r="G10" s="144"/>
      <c r="H10" s="154"/>
      <c r="I10" s="141"/>
      <c r="J10" s="5" t="s">
        <v>10</v>
      </c>
      <c r="K10" s="5" t="s">
        <v>60</v>
      </c>
      <c r="L10" s="6">
        <v>44316</v>
      </c>
      <c r="M10" s="77">
        <v>372189.14</v>
      </c>
      <c r="N10" s="57" t="s">
        <v>2</v>
      </c>
    </row>
    <row r="11" spans="1:14" s="3" customFormat="1" ht="12.75">
      <c r="A11" s="167"/>
      <c r="B11" s="144"/>
      <c r="C11" s="146"/>
      <c r="D11" s="151"/>
      <c r="E11" s="162"/>
      <c r="F11" s="159"/>
      <c r="G11" s="144"/>
      <c r="H11" s="154"/>
      <c r="I11" s="141"/>
      <c r="J11" s="5" t="s">
        <v>13</v>
      </c>
      <c r="K11" s="5" t="s">
        <v>61</v>
      </c>
      <c r="L11" s="6">
        <v>44316</v>
      </c>
      <c r="M11" s="77">
        <v>287414.47000000003</v>
      </c>
      <c r="N11" s="57" t="s">
        <v>2</v>
      </c>
    </row>
    <row r="12" spans="1:14" s="3" customFormat="1" ht="12.75">
      <c r="A12" s="167"/>
      <c r="B12" s="144"/>
      <c r="C12" s="146"/>
      <c r="D12" s="151"/>
      <c r="E12" s="162"/>
      <c r="F12" s="159"/>
      <c r="G12" s="144"/>
      <c r="H12" s="154"/>
      <c r="I12" s="141"/>
      <c r="J12" s="5" t="s">
        <v>9</v>
      </c>
      <c r="K12" s="5" t="s">
        <v>62</v>
      </c>
      <c r="L12" s="6">
        <v>44316</v>
      </c>
      <c r="M12" s="77">
        <v>1109824.95</v>
      </c>
      <c r="N12" s="57" t="s">
        <v>2</v>
      </c>
    </row>
    <row r="13" spans="1:14" s="3" customFormat="1" ht="12.75">
      <c r="A13" s="167"/>
      <c r="B13" s="144"/>
      <c r="C13" s="146"/>
      <c r="D13" s="151"/>
      <c r="E13" s="162"/>
      <c r="F13" s="159"/>
      <c r="G13" s="144"/>
      <c r="H13" s="154"/>
      <c r="I13" s="141"/>
      <c r="J13" s="13" t="s">
        <v>7</v>
      </c>
      <c r="K13" s="13" t="s">
        <v>63</v>
      </c>
      <c r="L13" s="6">
        <v>44316</v>
      </c>
      <c r="M13" s="77">
        <v>279382.02</v>
      </c>
      <c r="N13" s="57" t="s">
        <v>2</v>
      </c>
    </row>
    <row r="14" spans="1:14" s="3" customFormat="1" ht="12.75">
      <c r="A14" s="167"/>
      <c r="B14" s="144"/>
      <c r="C14" s="146"/>
      <c r="D14" s="151"/>
      <c r="E14" s="162"/>
      <c r="F14" s="159"/>
      <c r="G14" s="144"/>
      <c r="H14" s="154"/>
      <c r="I14" s="141"/>
      <c r="J14" s="5" t="s">
        <v>12</v>
      </c>
      <c r="K14" s="5" t="s">
        <v>64</v>
      </c>
      <c r="L14" s="6">
        <v>44316</v>
      </c>
      <c r="M14" s="77">
        <v>286834.53</v>
      </c>
      <c r="N14" s="57" t="s">
        <v>2</v>
      </c>
    </row>
    <row r="15" spans="1:14" s="3" customFormat="1" ht="12.75">
      <c r="A15" s="167"/>
      <c r="B15" s="144"/>
      <c r="C15" s="146"/>
      <c r="D15" s="151"/>
      <c r="E15" s="162"/>
      <c r="F15" s="159"/>
      <c r="G15" s="144"/>
      <c r="H15" s="154"/>
      <c r="I15" s="141"/>
      <c r="J15" s="5" t="s">
        <v>8</v>
      </c>
      <c r="K15" s="5" t="s">
        <v>65</v>
      </c>
      <c r="L15" s="6">
        <v>44316</v>
      </c>
      <c r="M15" s="77">
        <v>644042.88</v>
      </c>
      <c r="N15" s="57" t="s">
        <v>2</v>
      </c>
    </row>
    <row r="16" spans="1:14" s="3" customFormat="1" ht="12.75">
      <c r="A16" s="167"/>
      <c r="B16" s="144"/>
      <c r="C16" s="146"/>
      <c r="D16" s="151"/>
      <c r="E16" s="162"/>
      <c r="F16" s="159"/>
      <c r="G16" s="144"/>
      <c r="H16" s="154"/>
      <c r="I16" s="141"/>
      <c r="J16" s="5" t="s">
        <v>6</v>
      </c>
      <c r="K16" s="5" t="s">
        <v>66</v>
      </c>
      <c r="L16" s="6">
        <v>44316</v>
      </c>
      <c r="M16" s="77">
        <v>276907.33999999997</v>
      </c>
      <c r="N16" s="57" t="s">
        <v>2</v>
      </c>
    </row>
    <row r="17" spans="1:14" s="3" customFormat="1" ht="12.75">
      <c r="A17" s="167"/>
      <c r="B17" s="144"/>
      <c r="C17" s="146"/>
      <c r="D17" s="151"/>
      <c r="E17" s="162"/>
      <c r="F17" s="159"/>
      <c r="G17" s="144"/>
      <c r="H17" s="154"/>
      <c r="I17" s="141"/>
      <c r="J17" s="5" t="s">
        <v>11</v>
      </c>
      <c r="K17" s="5" t="s">
        <v>67</v>
      </c>
      <c r="L17" s="6">
        <v>44316</v>
      </c>
      <c r="M17" s="77">
        <v>328241.13</v>
      </c>
      <c r="N17" s="57" t="s">
        <v>2</v>
      </c>
    </row>
    <row r="18" spans="1:14" ht="12.75" customHeight="1">
      <c r="A18" s="167"/>
      <c r="B18" s="144"/>
      <c r="C18" s="146"/>
      <c r="D18" s="151"/>
      <c r="E18" s="162"/>
      <c r="F18" s="159"/>
      <c r="G18" s="144"/>
      <c r="H18" s="154"/>
      <c r="I18" s="5" t="s">
        <v>21</v>
      </c>
      <c r="J18" s="5" t="s">
        <v>22</v>
      </c>
      <c r="K18" s="5">
        <v>500166</v>
      </c>
      <c r="L18" s="6">
        <v>44316</v>
      </c>
      <c r="M18" s="77">
        <v>37753.99</v>
      </c>
      <c r="N18" s="57" t="s">
        <v>2</v>
      </c>
    </row>
    <row r="19" spans="1:14" ht="12.75">
      <c r="A19" s="167"/>
      <c r="B19" s="144"/>
      <c r="C19" s="146"/>
      <c r="D19" s="151"/>
      <c r="E19" s="162"/>
      <c r="F19" s="159"/>
      <c r="G19" s="144"/>
      <c r="H19" s="154"/>
      <c r="I19" s="5" t="s">
        <v>42</v>
      </c>
      <c r="J19" s="5" t="s">
        <v>43</v>
      </c>
      <c r="K19" s="5">
        <v>1000109</v>
      </c>
      <c r="L19" s="6">
        <v>44316</v>
      </c>
      <c r="M19" s="77">
        <v>23652.15</v>
      </c>
      <c r="N19" s="57" t="s">
        <v>2</v>
      </c>
    </row>
    <row r="20" spans="1:14" ht="12.75">
      <c r="A20" s="167"/>
      <c r="B20" s="144"/>
      <c r="C20" s="146"/>
      <c r="D20" s="151"/>
      <c r="E20" s="162"/>
      <c r="F20" s="159"/>
      <c r="G20" s="144"/>
      <c r="H20" s="154"/>
      <c r="I20" s="5" t="s">
        <v>33</v>
      </c>
      <c r="J20" s="5" t="s">
        <v>34</v>
      </c>
      <c r="K20" s="5" t="s">
        <v>68</v>
      </c>
      <c r="L20" s="6">
        <v>44316</v>
      </c>
      <c r="M20" s="77">
        <v>50534.98</v>
      </c>
      <c r="N20" s="57" t="s">
        <v>2</v>
      </c>
    </row>
    <row r="21" spans="1:14" ht="12.75">
      <c r="A21" s="167"/>
      <c r="B21" s="144"/>
      <c r="C21" s="146"/>
      <c r="D21" s="151"/>
      <c r="E21" s="162"/>
      <c r="F21" s="159"/>
      <c r="G21" s="144"/>
      <c r="H21" s="154"/>
      <c r="I21" s="141" t="s">
        <v>25</v>
      </c>
      <c r="J21" s="5" t="s">
        <v>26</v>
      </c>
      <c r="K21" s="5">
        <v>36445337</v>
      </c>
      <c r="L21" s="6">
        <v>44316</v>
      </c>
      <c r="M21" s="77">
        <v>103413.72</v>
      </c>
      <c r="N21" s="57" t="s">
        <v>2</v>
      </c>
    </row>
    <row r="22" spans="1:14" ht="12.75">
      <c r="A22" s="167"/>
      <c r="B22" s="144"/>
      <c r="C22" s="146"/>
      <c r="D22" s="151"/>
      <c r="E22" s="162"/>
      <c r="F22" s="159"/>
      <c r="G22" s="144"/>
      <c r="H22" s="154"/>
      <c r="I22" s="141"/>
      <c r="J22" s="5" t="s">
        <v>27</v>
      </c>
      <c r="K22" s="5">
        <v>2645121</v>
      </c>
      <c r="L22" s="6">
        <v>44316</v>
      </c>
      <c r="M22" s="77">
        <v>90333.47</v>
      </c>
      <c r="N22" s="57" t="s">
        <v>2</v>
      </c>
    </row>
    <row r="23" spans="1:14" ht="12.75">
      <c r="A23" s="167"/>
      <c r="B23" s="144"/>
      <c r="C23" s="146"/>
      <c r="D23" s="151"/>
      <c r="E23" s="162"/>
      <c r="F23" s="159"/>
      <c r="G23" s="144"/>
      <c r="H23" s="154"/>
      <c r="I23" s="141"/>
      <c r="J23" s="5" t="s">
        <v>27</v>
      </c>
      <c r="K23" s="5">
        <v>2645120</v>
      </c>
      <c r="L23" s="6">
        <v>44316</v>
      </c>
      <c r="M23" s="77">
        <v>96219.31</v>
      </c>
      <c r="N23" s="57" t="s">
        <v>2</v>
      </c>
    </row>
    <row r="24" spans="1:14" ht="12.75">
      <c r="A24" s="167"/>
      <c r="B24" s="144"/>
      <c r="C24" s="146"/>
      <c r="D24" s="151"/>
      <c r="E24" s="162"/>
      <c r="F24" s="159"/>
      <c r="G24" s="144"/>
      <c r="H24" s="154"/>
      <c r="I24" s="141"/>
      <c r="J24" s="5" t="s">
        <v>28</v>
      </c>
      <c r="K24" s="5">
        <v>645095</v>
      </c>
      <c r="L24" s="6">
        <v>44316</v>
      </c>
      <c r="M24" s="77">
        <v>109084.01</v>
      </c>
      <c r="N24" s="57" t="s">
        <v>2</v>
      </c>
    </row>
    <row r="25" spans="1:14" ht="12.75">
      <c r="A25" s="167"/>
      <c r="B25" s="144"/>
      <c r="C25" s="146"/>
      <c r="D25" s="151"/>
      <c r="E25" s="162"/>
      <c r="F25" s="159"/>
      <c r="G25" s="144"/>
      <c r="H25" s="154"/>
      <c r="I25" s="141"/>
      <c r="J25" s="5" t="s">
        <v>28</v>
      </c>
      <c r="K25" s="5">
        <v>645094</v>
      </c>
      <c r="L25" s="6">
        <v>44316</v>
      </c>
      <c r="M25" s="77">
        <v>92221.01</v>
      </c>
      <c r="N25" s="57" t="s">
        <v>2</v>
      </c>
    </row>
    <row r="26" spans="1:14" ht="12.75">
      <c r="A26" s="167"/>
      <c r="B26" s="144"/>
      <c r="C26" s="146"/>
      <c r="D26" s="151"/>
      <c r="E26" s="162"/>
      <c r="F26" s="159"/>
      <c r="G26" s="144"/>
      <c r="H26" s="154"/>
      <c r="I26" s="141" t="s">
        <v>29</v>
      </c>
      <c r="J26" s="5" t="s">
        <v>32</v>
      </c>
      <c r="K26" s="5">
        <v>100085</v>
      </c>
      <c r="L26" s="6">
        <v>44316</v>
      </c>
      <c r="M26" s="77">
        <v>10626.19</v>
      </c>
      <c r="N26" s="57" t="s">
        <v>2</v>
      </c>
    </row>
    <row r="27" spans="1:14" ht="12.75">
      <c r="A27" s="167"/>
      <c r="B27" s="144"/>
      <c r="C27" s="146"/>
      <c r="D27" s="151"/>
      <c r="E27" s="162"/>
      <c r="F27" s="159"/>
      <c r="G27" s="144"/>
      <c r="H27" s="154"/>
      <c r="I27" s="141"/>
      <c r="J27" s="5" t="s">
        <v>31</v>
      </c>
      <c r="K27" s="5">
        <v>180272</v>
      </c>
      <c r="L27" s="6">
        <v>44316</v>
      </c>
      <c r="M27" s="77">
        <v>25068.84</v>
      </c>
      <c r="N27" s="57" t="s">
        <v>2</v>
      </c>
    </row>
    <row r="28" spans="1:14" ht="12.75">
      <c r="A28" s="167"/>
      <c r="B28" s="144"/>
      <c r="C28" s="146"/>
      <c r="D28" s="151"/>
      <c r="E28" s="162"/>
      <c r="F28" s="159"/>
      <c r="G28" s="144"/>
      <c r="H28" s="154"/>
      <c r="I28" s="141"/>
      <c r="J28" s="5" t="s">
        <v>30</v>
      </c>
      <c r="K28" s="5">
        <v>10046</v>
      </c>
      <c r="L28" s="6">
        <v>44316</v>
      </c>
      <c r="M28" s="77">
        <v>21382.81</v>
      </c>
      <c r="N28" s="57" t="s">
        <v>2</v>
      </c>
    </row>
    <row r="29" spans="1:14" ht="12.75">
      <c r="A29" s="167"/>
      <c r="B29" s="144"/>
      <c r="C29" s="146"/>
      <c r="D29" s="151"/>
      <c r="E29" s="162"/>
      <c r="F29" s="159"/>
      <c r="G29" s="144"/>
      <c r="H29" s="154"/>
      <c r="I29" s="7" t="s">
        <v>35</v>
      </c>
      <c r="J29" s="5" t="s">
        <v>36</v>
      </c>
      <c r="K29" s="5">
        <v>8625889</v>
      </c>
      <c r="L29" s="6">
        <v>44316</v>
      </c>
      <c r="M29" s="77">
        <v>50754.67</v>
      </c>
      <c r="N29" s="57" t="s">
        <v>2</v>
      </c>
    </row>
    <row r="30" spans="1:14" ht="12.75">
      <c r="A30" s="167"/>
      <c r="B30" s="144"/>
      <c r="C30" s="146"/>
      <c r="D30" s="151"/>
      <c r="E30" s="162"/>
      <c r="F30" s="159"/>
      <c r="G30" s="144"/>
      <c r="H30" s="154"/>
      <c r="I30" s="5" t="s">
        <v>37</v>
      </c>
      <c r="J30" s="5" t="s">
        <v>38</v>
      </c>
      <c r="K30" s="5">
        <v>255</v>
      </c>
      <c r="L30" s="6">
        <v>44316</v>
      </c>
      <c r="M30" s="77">
        <v>70248.46</v>
      </c>
      <c r="N30" s="57" t="s">
        <v>2</v>
      </c>
    </row>
    <row r="31" spans="1:14" ht="12.75">
      <c r="A31" s="167"/>
      <c r="B31" s="144"/>
      <c r="C31" s="146"/>
      <c r="D31" s="151"/>
      <c r="E31" s="162"/>
      <c r="F31" s="159"/>
      <c r="G31" s="144"/>
      <c r="H31" s="154"/>
      <c r="I31" s="5" t="s">
        <v>15</v>
      </c>
      <c r="J31" s="5" t="s">
        <v>16</v>
      </c>
      <c r="K31" s="5">
        <v>2513</v>
      </c>
      <c r="L31" s="6">
        <v>44316</v>
      </c>
      <c r="M31" s="77">
        <v>38076</v>
      </c>
      <c r="N31" s="57" t="s">
        <v>2</v>
      </c>
    </row>
    <row r="32" spans="1:14" ht="12.75">
      <c r="A32" s="167"/>
      <c r="B32" s="144"/>
      <c r="C32" s="146"/>
      <c r="D32" s="151"/>
      <c r="E32" s="162"/>
      <c r="F32" s="159"/>
      <c r="G32" s="144"/>
      <c r="H32" s="154"/>
      <c r="I32" s="5" t="s">
        <v>18</v>
      </c>
      <c r="J32" s="5" t="s">
        <v>19</v>
      </c>
      <c r="K32" s="5">
        <v>19566</v>
      </c>
      <c r="L32" s="6">
        <v>44316</v>
      </c>
      <c r="M32" s="77">
        <v>7128.13</v>
      </c>
      <c r="N32" s="57" t="s">
        <v>2</v>
      </c>
    </row>
    <row r="33" spans="1:14" ht="12.75">
      <c r="A33" s="167"/>
      <c r="B33" s="144"/>
      <c r="C33" s="146"/>
      <c r="D33" s="151"/>
      <c r="E33" s="162"/>
      <c r="F33" s="159"/>
      <c r="G33" s="144"/>
      <c r="H33" s="154"/>
      <c r="I33" s="142" t="s">
        <v>3</v>
      </c>
      <c r="J33" s="5" t="s">
        <v>4</v>
      </c>
      <c r="K33" s="5">
        <v>1368</v>
      </c>
      <c r="L33" s="6">
        <v>44316</v>
      </c>
      <c r="M33" s="77">
        <v>9060.16</v>
      </c>
      <c r="N33" s="57" t="s">
        <v>2</v>
      </c>
    </row>
    <row r="34" spans="1:14" ht="12.75">
      <c r="A34" s="167"/>
      <c r="B34" s="144"/>
      <c r="C34" s="146"/>
      <c r="D34" s="151"/>
      <c r="E34" s="162"/>
      <c r="F34" s="159"/>
      <c r="G34" s="144"/>
      <c r="H34" s="154"/>
      <c r="I34" s="143"/>
      <c r="J34" s="5" t="s">
        <v>4</v>
      </c>
      <c r="K34" s="5">
        <v>1373</v>
      </c>
      <c r="L34" s="6">
        <v>44316</v>
      </c>
      <c r="M34" s="77">
        <v>59249.57</v>
      </c>
      <c r="N34" s="57" t="s">
        <v>2</v>
      </c>
    </row>
    <row r="35" spans="1:14" ht="12.75">
      <c r="A35" s="167"/>
      <c r="B35" s="144"/>
      <c r="C35" s="146"/>
      <c r="D35" s="151"/>
      <c r="E35" s="162"/>
      <c r="F35" s="159"/>
      <c r="G35" s="144"/>
      <c r="H35" s="154"/>
      <c r="I35" s="143"/>
      <c r="J35" s="5" t="s">
        <v>4</v>
      </c>
      <c r="K35" s="5">
        <v>1378</v>
      </c>
      <c r="L35" s="6">
        <v>44316</v>
      </c>
      <c r="M35" s="77">
        <v>25475.42</v>
      </c>
      <c r="N35" s="57" t="s">
        <v>2</v>
      </c>
    </row>
    <row r="36" spans="1:14" ht="12.75">
      <c r="A36" s="167"/>
      <c r="B36" s="144"/>
      <c r="C36" s="146"/>
      <c r="D36" s="151"/>
      <c r="E36" s="162"/>
      <c r="F36" s="159"/>
      <c r="G36" s="144"/>
      <c r="H36" s="154"/>
      <c r="I36" s="143"/>
      <c r="J36" s="5" t="s">
        <v>4</v>
      </c>
      <c r="K36" s="5">
        <v>1383</v>
      </c>
      <c r="L36" s="6">
        <v>44316</v>
      </c>
      <c r="M36" s="77">
        <v>14845.66</v>
      </c>
      <c r="N36" s="57" t="s">
        <v>2</v>
      </c>
    </row>
    <row r="37" spans="1:14" ht="12.75">
      <c r="A37" s="167"/>
      <c r="B37" s="144"/>
      <c r="C37" s="146"/>
      <c r="D37" s="151"/>
      <c r="E37" s="162"/>
      <c r="F37" s="159"/>
      <c r="G37" s="144"/>
      <c r="H37" s="154"/>
      <c r="I37" s="139"/>
      <c r="J37" s="7" t="s">
        <v>4</v>
      </c>
      <c r="K37" s="7">
        <v>1388</v>
      </c>
      <c r="L37" s="8">
        <v>44316</v>
      </c>
      <c r="M37" s="124">
        <v>20510.66</v>
      </c>
      <c r="N37" s="57" t="s">
        <v>2</v>
      </c>
    </row>
    <row r="38" spans="1:14" ht="12.75">
      <c r="A38" s="167"/>
      <c r="B38" s="144"/>
      <c r="C38" s="146"/>
      <c r="D38" s="151"/>
      <c r="E38" s="162"/>
      <c r="F38" s="159"/>
      <c r="G38" s="144"/>
      <c r="H38" s="154"/>
      <c r="I38" s="5" t="s">
        <v>44</v>
      </c>
      <c r="J38" s="5" t="s">
        <v>45</v>
      </c>
      <c r="K38" s="5">
        <v>1002</v>
      </c>
      <c r="L38" s="6">
        <v>44316</v>
      </c>
      <c r="M38" s="77">
        <v>20201.2</v>
      </c>
      <c r="N38" s="57" t="s">
        <v>2</v>
      </c>
    </row>
    <row r="39" spans="1:14" ht="12.75">
      <c r="A39" s="167"/>
      <c r="B39" s="144"/>
      <c r="C39" s="146"/>
      <c r="D39" s="151"/>
      <c r="E39" s="162"/>
      <c r="F39" s="159"/>
      <c r="G39" s="144"/>
      <c r="H39" s="154"/>
      <c r="I39" s="5" t="s">
        <v>47</v>
      </c>
      <c r="J39" s="5" t="s">
        <v>1</v>
      </c>
      <c r="K39" s="5">
        <v>213</v>
      </c>
      <c r="L39" s="6">
        <v>44316</v>
      </c>
      <c r="M39" s="77">
        <v>111684.75</v>
      </c>
      <c r="N39" s="57" t="s">
        <v>2</v>
      </c>
    </row>
    <row r="40" spans="1:14" ht="12.75">
      <c r="A40" s="167"/>
      <c r="B40" s="144"/>
      <c r="C40" s="146"/>
      <c r="D40" s="151"/>
      <c r="E40" s="162"/>
      <c r="F40" s="159"/>
      <c r="G40" s="144"/>
      <c r="H40" s="154"/>
      <c r="I40" s="148" t="s">
        <v>116</v>
      </c>
      <c r="J40" s="5" t="s">
        <v>55</v>
      </c>
      <c r="K40" s="5">
        <v>340</v>
      </c>
      <c r="L40" s="6">
        <v>44316</v>
      </c>
      <c r="M40" s="77">
        <v>16311.71</v>
      </c>
      <c r="N40" s="57" t="s">
        <v>49</v>
      </c>
    </row>
    <row r="41" spans="1:14" ht="13.5" thickBot="1">
      <c r="A41" s="168"/>
      <c r="B41" s="157"/>
      <c r="C41" s="170"/>
      <c r="D41" s="152"/>
      <c r="E41" s="163"/>
      <c r="F41" s="160"/>
      <c r="G41" s="157"/>
      <c r="H41" s="155"/>
      <c r="I41" s="149"/>
      <c r="J41" s="32" t="s">
        <v>69</v>
      </c>
      <c r="K41" s="32">
        <v>539</v>
      </c>
      <c r="L41" s="33">
        <v>44316</v>
      </c>
      <c r="M41" s="79">
        <v>13917.83</v>
      </c>
      <c r="N41" s="58" t="s">
        <v>49</v>
      </c>
    </row>
    <row r="42" spans="1:14" ht="26.25" thickBot="1">
      <c r="A42" s="91">
        <v>2</v>
      </c>
      <c r="B42" s="36">
        <v>2373</v>
      </c>
      <c r="C42" s="123" t="s">
        <v>101</v>
      </c>
      <c r="D42" s="35" t="s">
        <v>98</v>
      </c>
      <c r="E42" s="5">
        <v>33358111</v>
      </c>
      <c r="F42" s="37">
        <f>M42</f>
        <v>37825.33</v>
      </c>
      <c r="G42" s="5" t="s">
        <v>54</v>
      </c>
      <c r="H42" s="90" t="s">
        <v>102</v>
      </c>
      <c r="I42" s="5" t="s">
        <v>37</v>
      </c>
      <c r="J42" s="39" t="s">
        <v>38</v>
      </c>
      <c r="K42" s="39">
        <v>256</v>
      </c>
      <c r="L42" s="40">
        <v>44316</v>
      </c>
      <c r="M42" s="125">
        <v>37825.33</v>
      </c>
      <c r="N42" s="62" t="s">
        <v>2</v>
      </c>
    </row>
    <row r="43" spans="1:14" ht="26.25" thickBot="1">
      <c r="A43" s="91">
        <v>3</v>
      </c>
      <c r="B43" s="36">
        <v>2374</v>
      </c>
      <c r="C43" s="40" t="s">
        <v>101</v>
      </c>
      <c r="D43" s="35" t="s">
        <v>87</v>
      </c>
      <c r="E43" s="92">
        <v>9311280</v>
      </c>
      <c r="F43" s="37">
        <f>SUM(M43)</f>
        <v>27869.73</v>
      </c>
      <c r="G43" s="36" t="s">
        <v>52</v>
      </c>
      <c r="H43" s="114" t="s">
        <v>99</v>
      </c>
      <c r="I43" s="122" t="s">
        <v>117</v>
      </c>
      <c r="J43" s="39" t="s">
        <v>20</v>
      </c>
      <c r="K43" s="39">
        <v>404</v>
      </c>
      <c r="L43" s="40">
        <v>44316</v>
      </c>
      <c r="M43" s="125">
        <v>27869.73</v>
      </c>
      <c r="N43" s="62" t="s">
        <v>49</v>
      </c>
    </row>
    <row r="44" spans="1:14" ht="13.5" customHeight="1">
      <c r="A44" s="171">
        <v>4</v>
      </c>
      <c r="B44" s="173">
        <v>2375</v>
      </c>
      <c r="C44" s="175" t="s">
        <v>101</v>
      </c>
      <c r="D44" s="179" t="s">
        <v>88</v>
      </c>
      <c r="E44" s="161">
        <v>13591928</v>
      </c>
      <c r="F44" s="158">
        <f>SUM(M44:M45)</f>
        <v>51035.549999999996</v>
      </c>
      <c r="G44" s="156" t="s">
        <v>50</v>
      </c>
      <c r="H44" s="177" t="s">
        <v>89</v>
      </c>
      <c r="I44" s="56" t="s">
        <v>15</v>
      </c>
      <c r="J44" s="59" t="s">
        <v>16</v>
      </c>
      <c r="K44" s="59">
        <v>2520</v>
      </c>
      <c r="L44" s="60">
        <v>44316</v>
      </c>
      <c r="M44" s="76">
        <v>38458.95</v>
      </c>
      <c r="N44" s="61" t="s">
        <v>2</v>
      </c>
    </row>
    <row r="45" spans="1:14" ht="13.5" thickBot="1">
      <c r="A45" s="172"/>
      <c r="B45" s="174"/>
      <c r="C45" s="176"/>
      <c r="D45" s="180"/>
      <c r="E45" s="163"/>
      <c r="F45" s="160"/>
      <c r="G45" s="157"/>
      <c r="H45" s="178"/>
      <c r="I45" s="32" t="s">
        <v>14</v>
      </c>
      <c r="J45" s="32" t="s">
        <v>70</v>
      </c>
      <c r="K45" s="32" t="s">
        <v>71</v>
      </c>
      <c r="L45" s="33">
        <v>44316</v>
      </c>
      <c r="M45" s="79">
        <v>12576.6</v>
      </c>
      <c r="N45" s="58" t="s">
        <v>2</v>
      </c>
    </row>
    <row r="46" spans="1:14" ht="16.5" thickBot="1">
      <c r="A46" s="3"/>
      <c r="C46" s="3"/>
      <c r="D46" s="88" t="s">
        <v>90</v>
      </c>
      <c r="E46" s="93"/>
      <c r="F46" s="89">
        <f>SUM(F8:F45)</f>
        <v>5305932.959999999</v>
      </c>
      <c r="G46" s="3"/>
      <c r="L46" s="42"/>
      <c r="M46" s="126">
        <f>SUM(M8:M45)</f>
        <v>5305932.959999999</v>
      </c>
      <c r="N46" s="2"/>
    </row>
    <row r="47" spans="1:14" ht="12.75">
      <c r="A47" s="3"/>
      <c r="C47" s="3"/>
      <c r="D47" s="43"/>
      <c r="G47" s="3"/>
      <c r="L47" s="42"/>
      <c r="M47" s="127"/>
      <c r="N47" s="2"/>
    </row>
    <row r="48" spans="1:14" ht="15">
      <c r="A48" s="3"/>
      <c r="C48" s="3"/>
      <c r="J48" s="44"/>
      <c r="K48" s="45"/>
      <c r="L48" s="42"/>
      <c r="M48" s="86"/>
      <c r="N48" s="46"/>
    </row>
    <row r="49" spans="1:14" ht="15">
      <c r="A49" s="3"/>
      <c r="C49" s="3"/>
      <c r="D49" s="47" t="s">
        <v>91</v>
      </c>
      <c r="E49" s="48"/>
      <c r="G49" s="3"/>
      <c r="I49" s="49" t="s">
        <v>92</v>
      </c>
      <c r="J49" s="44"/>
      <c r="K49" s="45"/>
      <c r="L49" s="42"/>
      <c r="M49" s="86"/>
      <c r="N49" s="46"/>
    </row>
    <row r="50" spans="1:14" ht="15">
      <c r="A50" s="3"/>
      <c r="C50" s="3"/>
      <c r="D50" s="44" t="s">
        <v>93</v>
      </c>
      <c r="E50" s="48"/>
      <c r="G50" s="3"/>
      <c r="I50" s="48" t="s">
        <v>94</v>
      </c>
      <c r="J50" s="45"/>
      <c r="K50" s="45"/>
      <c r="L50" s="42"/>
      <c r="M50" s="86"/>
      <c r="N50" s="46"/>
    </row>
    <row r="51" spans="1:14" ht="12.75">
      <c r="A51" s="3"/>
      <c r="C51" s="3"/>
      <c r="J51" s="45"/>
      <c r="K51" s="45"/>
      <c r="L51" s="42"/>
      <c r="M51" s="86"/>
      <c r="N51" s="46"/>
    </row>
    <row r="52" spans="1:14" ht="12.75">
      <c r="A52" s="3"/>
      <c r="C52" s="3"/>
      <c r="J52" s="45"/>
      <c r="K52" s="45"/>
      <c r="L52" s="42"/>
      <c r="M52" s="86"/>
      <c r="N52" s="46"/>
    </row>
    <row r="55" spans="1:15" s="1" customFormat="1" ht="15">
      <c r="A55"/>
      <c r="B55" s="3"/>
      <c r="C55"/>
      <c r="D55"/>
      <c r="F55" s="17"/>
      <c r="G55"/>
      <c r="I55" s="49"/>
      <c r="J55" s="48"/>
      <c r="K55" s="48"/>
      <c r="L55" s="48"/>
      <c r="M55" s="51"/>
      <c r="O55"/>
    </row>
    <row r="56" spans="1:15" s="1" customFormat="1" ht="15">
      <c r="A56"/>
      <c r="B56" s="3"/>
      <c r="C56"/>
      <c r="D56"/>
      <c r="F56" s="17"/>
      <c r="G56"/>
      <c r="I56" s="48"/>
      <c r="J56" s="49"/>
      <c r="K56" s="48"/>
      <c r="L56" s="48"/>
      <c r="M56" s="51"/>
      <c r="O56"/>
    </row>
    <row r="57" spans="1:15" s="1" customFormat="1" ht="15">
      <c r="A57"/>
      <c r="B57" s="3"/>
      <c r="C57"/>
      <c r="D57"/>
      <c r="F57" s="17"/>
      <c r="G57"/>
      <c r="I57" s="48"/>
      <c r="J57" s="48"/>
      <c r="K57" s="48"/>
      <c r="L57" s="48"/>
      <c r="M57" s="51"/>
      <c r="O57"/>
    </row>
    <row r="59" spans="1:15" s="1" customFormat="1" ht="15">
      <c r="A59"/>
      <c r="B59" s="3"/>
      <c r="C59"/>
      <c r="D59"/>
      <c r="F59" s="50"/>
      <c r="G59" s="44"/>
      <c r="M59" s="17"/>
      <c r="O59"/>
    </row>
    <row r="60" spans="1:15" s="1" customFormat="1" ht="15">
      <c r="A60"/>
      <c r="B60" s="3"/>
      <c r="C60"/>
      <c r="D60"/>
      <c r="F60" s="51"/>
      <c r="G60" s="44"/>
      <c r="M60" s="17"/>
      <c r="O60"/>
    </row>
    <row r="61" spans="1:15" s="1" customFormat="1" ht="15">
      <c r="A61"/>
      <c r="B61" s="3"/>
      <c r="C61"/>
      <c r="D61"/>
      <c r="F61" s="51"/>
      <c r="G61" s="44"/>
      <c r="M61" s="17"/>
      <c r="O61"/>
    </row>
  </sheetData>
  <sheetProtection selectLockedCells="1" selectUnlockedCells="1"/>
  <mergeCells count="22">
    <mergeCell ref="F44:F45"/>
    <mergeCell ref="G44:G45"/>
    <mergeCell ref="H44:H45"/>
    <mergeCell ref="B8:B41"/>
    <mergeCell ref="D44:D45"/>
    <mergeCell ref="E44:E45"/>
    <mergeCell ref="A8:A41"/>
    <mergeCell ref="C8:C41"/>
    <mergeCell ref="A44:A45"/>
    <mergeCell ref="B44:B45"/>
    <mergeCell ref="C44:C45"/>
    <mergeCell ref="F3:J3"/>
    <mergeCell ref="I8:I17"/>
    <mergeCell ref="I21:I25"/>
    <mergeCell ref="I26:I28"/>
    <mergeCell ref="I40:I41"/>
    <mergeCell ref="I33:I37"/>
    <mergeCell ref="D8:D41"/>
    <mergeCell ref="H8:H41"/>
    <mergeCell ref="G8:G41"/>
    <mergeCell ref="F8:F41"/>
    <mergeCell ref="E8:E41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8515625" style="1" bestFit="1" customWidth="1"/>
    <col min="2" max="2" width="6.8515625" style="17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7" customWidth="1"/>
    <col min="7" max="7" width="26.8515625" style="1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140625" style="1" customWidth="1"/>
  </cols>
  <sheetData>
    <row r="1" ht="12.75">
      <c r="A1" s="9" t="s">
        <v>73</v>
      </c>
    </row>
    <row r="3" spans="1:15" s="15" customFormat="1" ht="18">
      <c r="A3" s="9"/>
      <c r="B3" s="18"/>
      <c r="C3" s="9"/>
      <c r="D3" s="9"/>
      <c r="E3" s="9"/>
      <c r="F3" s="164" t="s">
        <v>105</v>
      </c>
      <c r="G3" s="164"/>
      <c r="H3" s="164"/>
      <c r="I3" s="164"/>
      <c r="J3" s="164"/>
      <c r="K3" s="9"/>
      <c r="M3" s="18"/>
      <c r="N3" s="19"/>
      <c r="O3" s="9"/>
    </row>
    <row r="4" spans="1:15" s="15" customFormat="1" ht="12.75">
      <c r="A4" s="9"/>
      <c r="B4" s="18"/>
      <c r="C4" s="9"/>
      <c r="D4" s="9"/>
      <c r="E4" s="9"/>
      <c r="F4" s="20"/>
      <c r="G4" s="21"/>
      <c r="H4" s="21"/>
      <c r="I4" s="21"/>
      <c r="J4" s="19"/>
      <c r="K4" s="9"/>
      <c r="M4" s="18"/>
      <c r="N4" s="19"/>
      <c r="O4" s="9"/>
    </row>
    <row r="5" spans="1:15" s="15" customFormat="1" ht="12.75">
      <c r="A5" s="9"/>
      <c r="B5" s="18"/>
      <c r="C5" s="9"/>
      <c r="D5" s="9"/>
      <c r="E5" s="9"/>
      <c r="F5" s="20"/>
      <c r="G5" s="21"/>
      <c r="H5" s="21"/>
      <c r="I5" s="21"/>
      <c r="J5" s="19"/>
      <c r="K5" s="9"/>
      <c r="M5" s="18"/>
      <c r="N5" s="19"/>
      <c r="O5" s="9"/>
    </row>
    <row r="6" spans="1:4" ht="13.5" thickBot="1">
      <c r="A6" s="9" t="s">
        <v>106</v>
      </c>
      <c r="B6" s="18"/>
      <c r="C6" s="9"/>
      <c r="D6" s="9"/>
    </row>
    <row r="7" spans="1:14" s="3" customFormat="1" ht="38.25" customHeight="1" thickBot="1">
      <c r="A7" s="52" t="s">
        <v>95</v>
      </c>
      <c r="B7" s="53" t="s">
        <v>75</v>
      </c>
      <c r="C7" s="27" t="s">
        <v>76</v>
      </c>
      <c r="D7" s="128" t="s">
        <v>77</v>
      </c>
      <c r="E7" s="27" t="s">
        <v>78</v>
      </c>
      <c r="F7" s="55" t="s">
        <v>79</v>
      </c>
      <c r="G7" s="27" t="s">
        <v>80</v>
      </c>
      <c r="H7" s="27" t="s">
        <v>81</v>
      </c>
      <c r="I7" s="27" t="s">
        <v>82</v>
      </c>
      <c r="J7" s="27" t="s">
        <v>83</v>
      </c>
      <c r="K7" s="27" t="s">
        <v>84</v>
      </c>
      <c r="L7" s="28" t="s">
        <v>85</v>
      </c>
      <c r="M7" s="83" t="s">
        <v>86</v>
      </c>
      <c r="N7" s="29" t="s">
        <v>0</v>
      </c>
    </row>
    <row r="8" spans="1:14" ht="12.75">
      <c r="A8" s="166">
        <v>1</v>
      </c>
      <c r="B8" s="156">
        <v>2376</v>
      </c>
      <c r="C8" s="104" t="s">
        <v>101</v>
      </c>
      <c r="D8" s="186" t="s">
        <v>98</v>
      </c>
      <c r="E8" s="200">
        <v>33358111</v>
      </c>
      <c r="F8" s="158">
        <f>M8+M9</f>
        <v>111346.81</v>
      </c>
      <c r="G8" s="181" t="s">
        <v>54</v>
      </c>
      <c r="H8" s="198" t="s">
        <v>102</v>
      </c>
      <c r="I8" s="192" t="s">
        <v>29</v>
      </c>
      <c r="J8" s="5" t="s">
        <v>28</v>
      </c>
      <c r="K8" s="5">
        <v>645098</v>
      </c>
      <c r="L8" s="6">
        <v>44347</v>
      </c>
      <c r="M8" s="77">
        <v>109325.47</v>
      </c>
      <c r="N8" s="57" t="s">
        <v>17</v>
      </c>
    </row>
    <row r="9" spans="1:14" ht="13.5" thickBot="1">
      <c r="A9" s="168"/>
      <c r="B9" s="157"/>
      <c r="C9" s="105"/>
      <c r="D9" s="188"/>
      <c r="E9" s="201"/>
      <c r="F9" s="160"/>
      <c r="G9" s="182"/>
      <c r="H9" s="199"/>
      <c r="I9" s="193"/>
      <c r="J9" s="32" t="s">
        <v>30</v>
      </c>
      <c r="K9" s="32">
        <v>10049</v>
      </c>
      <c r="L9" s="33">
        <v>44316</v>
      </c>
      <c r="M9" s="79">
        <v>2021.34</v>
      </c>
      <c r="N9" s="58" t="s">
        <v>17</v>
      </c>
    </row>
    <row r="10" spans="1:14" ht="12.75" customHeight="1">
      <c r="A10" s="166">
        <v>2</v>
      </c>
      <c r="B10" s="156">
        <v>2377</v>
      </c>
      <c r="C10" s="169" t="s">
        <v>101</v>
      </c>
      <c r="D10" s="196" t="s">
        <v>39</v>
      </c>
      <c r="E10" s="156">
        <v>4851409</v>
      </c>
      <c r="F10" s="158">
        <f>M10+M11+M12</f>
        <v>194677.37</v>
      </c>
      <c r="G10" s="156" t="s">
        <v>53</v>
      </c>
      <c r="H10" s="183" t="s">
        <v>110</v>
      </c>
      <c r="I10" s="192" t="s">
        <v>25</v>
      </c>
      <c r="J10" s="59" t="s">
        <v>27</v>
      </c>
      <c r="K10" s="59">
        <v>2645117</v>
      </c>
      <c r="L10" s="60">
        <v>44316</v>
      </c>
      <c r="M10" s="76">
        <v>40859.46</v>
      </c>
      <c r="N10" s="103" t="s">
        <v>17</v>
      </c>
    </row>
    <row r="11" spans="1:14" ht="12.75" customHeight="1">
      <c r="A11" s="167"/>
      <c r="B11" s="144"/>
      <c r="C11" s="146"/>
      <c r="D11" s="202"/>
      <c r="E11" s="144"/>
      <c r="F11" s="159"/>
      <c r="G11" s="144"/>
      <c r="H11" s="184"/>
      <c r="I11" s="145"/>
      <c r="J11" s="5" t="s">
        <v>27</v>
      </c>
      <c r="K11" s="5">
        <v>2645126</v>
      </c>
      <c r="L11" s="6">
        <v>44347</v>
      </c>
      <c r="M11" s="77">
        <v>143113.44</v>
      </c>
      <c r="N11" s="57" t="s">
        <v>17</v>
      </c>
    </row>
    <row r="12" spans="1:14" ht="12.75" customHeight="1" thickBot="1">
      <c r="A12" s="167"/>
      <c r="B12" s="144"/>
      <c r="C12" s="146"/>
      <c r="D12" s="202"/>
      <c r="E12" s="144"/>
      <c r="F12" s="159"/>
      <c r="G12" s="144"/>
      <c r="H12" s="184"/>
      <c r="I12" s="12" t="s">
        <v>35</v>
      </c>
      <c r="J12" s="5" t="s">
        <v>36</v>
      </c>
      <c r="K12" s="5">
        <v>8625887</v>
      </c>
      <c r="L12" s="6">
        <v>44316</v>
      </c>
      <c r="M12" s="77">
        <v>10704.47</v>
      </c>
      <c r="N12" s="57" t="s">
        <v>17</v>
      </c>
    </row>
    <row r="13" spans="1:14" ht="12.75" customHeight="1">
      <c r="A13" s="166">
        <v>3</v>
      </c>
      <c r="B13" s="156">
        <v>2378</v>
      </c>
      <c r="C13" s="189" t="s">
        <v>101</v>
      </c>
      <c r="D13" s="186" t="s">
        <v>104</v>
      </c>
      <c r="E13" s="181">
        <v>335278</v>
      </c>
      <c r="F13" s="158">
        <f>M13+M14+M15+M16</f>
        <v>1069579.16</v>
      </c>
      <c r="G13" s="181" t="s">
        <v>72</v>
      </c>
      <c r="H13" s="183" t="s">
        <v>102</v>
      </c>
      <c r="I13" s="102" t="s">
        <v>25</v>
      </c>
      <c r="J13" s="59" t="s">
        <v>26</v>
      </c>
      <c r="K13" s="59">
        <v>36445340</v>
      </c>
      <c r="L13" s="60">
        <v>44347</v>
      </c>
      <c r="M13" s="76">
        <v>499221.3</v>
      </c>
      <c r="N13" s="61" t="s">
        <v>17</v>
      </c>
    </row>
    <row r="14" spans="1:14" ht="12.75" customHeight="1">
      <c r="A14" s="167"/>
      <c r="B14" s="144"/>
      <c r="C14" s="190"/>
      <c r="D14" s="187"/>
      <c r="E14" s="147"/>
      <c r="F14" s="159"/>
      <c r="G14" s="147"/>
      <c r="H14" s="184"/>
      <c r="I14" s="10" t="s">
        <v>21</v>
      </c>
      <c r="J14" s="5" t="s">
        <v>22</v>
      </c>
      <c r="K14" s="5">
        <v>500169</v>
      </c>
      <c r="L14" s="6">
        <v>44347</v>
      </c>
      <c r="M14" s="77">
        <v>14474.56</v>
      </c>
      <c r="N14" s="57" t="s">
        <v>17</v>
      </c>
    </row>
    <row r="15" spans="1:14" ht="12.75" customHeight="1">
      <c r="A15" s="167"/>
      <c r="B15" s="144"/>
      <c r="C15" s="190"/>
      <c r="D15" s="187"/>
      <c r="E15" s="147"/>
      <c r="F15" s="159"/>
      <c r="G15" s="147"/>
      <c r="H15" s="184"/>
      <c r="I15" s="10" t="s">
        <v>35</v>
      </c>
      <c r="J15" s="5" t="s">
        <v>36</v>
      </c>
      <c r="K15" s="5">
        <v>8625893</v>
      </c>
      <c r="L15" s="14">
        <v>44347</v>
      </c>
      <c r="M15" s="77">
        <v>100702.56</v>
      </c>
      <c r="N15" s="57" t="s">
        <v>17</v>
      </c>
    </row>
    <row r="16" spans="1:14" ht="13.5" thickBot="1">
      <c r="A16" s="168"/>
      <c r="B16" s="157"/>
      <c r="C16" s="191"/>
      <c r="D16" s="188"/>
      <c r="E16" s="182"/>
      <c r="F16" s="160"/>
      <c r="G16" s="182"/>
      <c r="H16" s="185"/>
      <c r="I16" s="95" t="s">
        <v>23</v>
      </c>
      <c r="J16" s="78" t="s">
        <v>24</v>
      </c>
      <c r="K16" s="78">
        <v>979</v>
      </c>
      <c r="L16" s="97">
        <v>44347</v>
      </c>
      <c r="M16" s="106">
        <v>455180.74</v>
      </c>
      <c r="N16" s="98" t="s">
        <v>17</v>
      </c>
    </row>
    <row r="17" spans="1:14" ht="12.75">
      <c r="A17" s="194">
        <v>4</v>
      </c>
      <c r="B17" s="156">
        <v>2379</v>
      </c>
      <c r="C17" s="169" t="s">
        <v>101</v>
      </c>
      <c r="D17" s="196" t="s">
        <v>118</v>
      </c>
      <c r="E17" s="156">
        <v>13591928</v>
      </c>
      <c r="F17" s="158">
        <f>M17+M18</f>
        <v>4803.06</v>
      </c>
      <c r="G17" s="156" t="s">
        <v>50</v>
      </c>
      <c r="H17" s="183" t="s">
        <v>89</v>
      </c>
      <c r="I17" s="192" t="s">
        <v>46</v>
      </c>
      <c r="J17" s="59" t="s">
        <v>16</v>
      </c>
      <c r="K17" s="59">
        <v>2516</v>
      </c>
      <c r="L17" s="60">
        <v>44316</v>
      </c>
      <c r="M17" s="76">
        <v>807.68</v>
      </c>
      <c r="N17" s="61" t="s">
        <v>17</v>
      </c>
    </row>
    <row r="18" spans="1:14" ht="13.5" thickBot="1">
      <c r="A18" s="195"/>
      <c r="B18" s="157"/>
      <c r="C18" s="170"/>
      <c r="D18" s="197"/>
      <c r="E18" s="157"/>
      <c r="F18" s="160"/>
      <c r="G18" s="157"/>
      <c r="H18" s="185"/>
      <c r="I18" s="193"/>
      <c r="J18" s="32" t="s">
        <v>16</v>
      </c>
      <c r="K18" s="99">
        <v>2531</v>
      </c>
      <c r="L18" s="100">
        <v>44347</v>
      </c>
      <c r="M18" s="107">
        <v>3995.38</v>
      </c>
      <c r="N18" s="101" t="s">
        <v>17</v>
      </c>
    </row>
    <row r="19" spans="4:14" ht="16.5" thickBot="1">
      <c r="D19" s="63" t="s">
        <v>90</v>
      </c>
      <c r="E19" s="64"/>
      <c r="F19" s="80">
        <f>SUM(F8:F17)</f>
        <v>1380406.4</v>
      </c>
      <c r="H19" s="65"/>
      <c r="I19" s="66"/>
      <c r="J19" s="66"/>
      <c r="K19" s="66"/>
      <c r="L19" s="67"/>
      <c r="M19" s="68">
        <f>SUM(M8:M18)</f>
        <v>1380406.4</v>
      </c>
      <c r="N19" s="69"/>
    </row>
    <row r="20" spans="4:14" ht="12.75">
      <c r="D20" s="70"/>
      <c r="H20" s="65"/>
      <c r="I20" s="66"/>
      <c r="J20" s="66"/>
      <c r="K20" s="66"/>
      <c r="L20" s="67"/>
      <c r="M20" s="85"/>
      <c r="N20" s="69"/>
    </row>
    <row r="21" spans="4:14" ht="12.75">
      <c r="D21" s="70"/>
      <c r="H21" s="65"/>
      <c r="I21" s="66"/>
      <c r="J21" s="66"/>
      <c r="K21" s="66"/>
      <c r="L21" s="67"/>
      <c r="M21" s="85"/>
      <c r="N21" s="69"/>
    </row>
    <row r="22" spans="4:14" ht="12.75">
      <c r="D22" s="70"/>
      <c r="H22" s="65"/>
      <c r="I22" s="66"/>
      <c r="J22" s="66"/>
      <c r="K22" s="66"/>
      <c r="L22" s="67"/>
      <c r="M22" s="85"/>
      <c r="N22" s="69"/>
    </row>
    <row r="23" spans="4:14" ht="12.75">
      <c r="D23" s="70"/>
      <c r="H23" s="65"/>
      <c r="I23" s="66"/>
      <c r="J23" s="66"/>
      <c r="K23" s="66"/>
      <c r="L23" s="67"/>
      <c r="M23" s="85"/>
      <c r="N23" s="69"/>
    </row>
    <row r="24" spans="4:14" ht="12.75">
      <c r="D24" s="70"/>
      <c r="H24" s="65"/>
      <c r="I24" s="66"/>
      <c r="J24" s="66"/>
      <c r="K24" s="66"/>
      <c r="L24" s="67"/>
      <c r="M24" s="85"/>
      <c r="N24" s="69"/>
    </row>
    <row r="25" spans="4:14" ht="15.75">
      <c r="D25" s="72"/>
      <c r="F25" s="73"/>
      <c r="H25" s="65"/>
      <c r="I25" s="66"/>
      <c r="J25" s="66"/>
      <c r="K25" s="66"/>
      <c r="L25" s="67"/>
      <c r="M25" s="85"/>
      <c r="N25" s="69"/>
    </row>
    <row r="26" spans="4:14" ht="12.75">
      <c r="D26" s="70"/>
      <c r="G26"/>
      <c r="H26" s="65"/>
      <c r="I26" s="66"/>
      <c r="J26" s="66"/>
      <c r="K26" s="66"/>
      <c r="L26" s="67"/>
      <c r="M26" s="85"/>
      <c r="N26" s="69"/>
    </row>
    <row r="27" spans="4:14" ht="15">
      <c r="D27" s="49" t="s">
        <v>91</v>
      </c>
      <c r="E27" s="48"/>
      <c r="I27" s="49" t="s">
        <v>92</v>
      </c>
      <c r="J27" s="44"/>
      <c r="K27" s="45"/>
      <c r="L27" s="42"/>
      <c r="M27" s="86"/>
      <c r="N27" s="46"/>
    </row>
    <row r="28" spans="4:14" ht="15">
      <c r="D28" s="48" t="s">
        <v>93</v>
      </c>
      <c r="E28" s="48"/>
      <c r="I28" s="48" t="s">
        <v>96</v>
      </c>
      <c r="J28" s="44"/>
      <c r="K28" s="45"/>
      <c r="L28" s="42"/>
      <c r="M28" s="86"/>
      <c r="N28" s="46"/>
    </row>
    <row r="29" spans="4:14" ht="12.75">
      <c r="D29" s="74"/>
      <c r="I29" s="45"/>
      <c r="J29" s="45"/>
      <c r="K29" s="45"/>
      <c r="L29" s="42"/>
      <c r="M29" s="86"/>
      <c r="N29" s="46"/>
    </row>
    <row r="30" spans="10:14" ht="12.75">
      <c r="J30" s="45"/>
      <c r="K30" s="45"/>
      <c r="L30" s="42"/>
      <c r="M30" s="86"/>
      <c r="N30" s="46"/>
    </row>
    <row r="31" spans="10:14" ht="12.75">
      <c r="J31" s="45"/>
      <c r="K31" s="45"/>
      <c r="L31" s="42"/>
      <c r="M31" s="86"/>
      <c r="N31" s="46"/>
    </row>
    <row r="34" spans="9:13" ht="15">
      <c r="I34" s="49"/>
      <c r="J34" s="48"/>
      <c r="K34" s="48"/>
      <c r="L34" s="48"/>
      <c r="M34" s="51"/>
    </row>
    <row r="35" spans="9:13" ht="15">
      <c r="I35" s="48"/>
      <c r="J35" s="49"/>
      <c r="K35" s="48"/>
      <c r="L35" s="48"/>
      <c r="M35" s="51"/>
    </row>
    <row r="36" spans="9:13" ht="15">
      <c r="I36" s="48"/>
      <c r="J36" s="48"/>
      <c r="K36" s="48"/>
      <c r="L36" s="48"/>
      <c r="M36" s="51"/>
    </row>
    <row r="38" spans="6:7" ht="15">
      <c r="F38" s="50"/>
      <c r="G38" s="48"/>
    </row>
    <row r="39" spans="6:7" ht="15">
      <c r="F39" s="51"/>
      <c r="G39" s="48"/>
    </row>
    <row r="40" spans="6:7" ht="15">
      <c r="F40" s="51"/>
      <c r="G40" s="48"/>
    </row>
  </sheetData>
  <sheetProtection selectLockedCells="1" selectUnlockedCells="1"/>
  <mergeCells count="35">
    <mergeCell ref="F3:J3"/>
    <mergeCell ref="G10:G12"/>
    <mergeCell ref="H10:H12"/>
    <mergeCell ref="A10:A12"/>
    <mergeCell ref="B10:B12"/>
    <mergeCell ref="C10:C12"/>
    <mergeCell ref="D10:D12"/>
    <mergeCell ref="E10:E12"/>
    <mergeCell ref="F10:F12"/>
    <mergeCell ref="I10:I11"/>
    <mergeCell ref="A8:A9"/>
    <mergeCell ref="F8:F9"/>
    <mergeCell ref="H8:H9"/>
    <mergeCell ref="D8:D9"/>
    <mergeCell ref="E8:E9"/>
    <mergeCell ref="G8:G9"/>
    <mergeCell ref="B8:B9"/>
    <mergeCell ref="I8:I9"/>
    <mergeCell ref="I17:I18"/>
    <mergeCell ref="C17:C18"/>
    <mergeCell ref="B17:B18"/>
    <mergeCell ref="A17:A18"/>
    <mergeCell ref="D17:D18"/>
    <mergeCell ref="E17:E18"/>
    <mergeCell ref="F17:F18"/>
    <mergeCell ref="G17:G18"/>
    <mergeCell ref="H17:H18"/>
    <mergeCell ref="D13:D16"/>
    <mergeCell ref="C13:C16"/>
    <mergeCell ref="B13:B16"/>
    <mergeCell ref="A13:A16"/>
    <mergeCell ref="E13:E16"/>
    <mergeCell ref="F13:F16"/>
    <mergeCell ref="G13:G16"/>
    <mergeCell ref="H13:H16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C1">
      <selection activeCell="I16" sqref="I16"/>
    </sheetView>
  </sheetViews>
  <sheetFormatPr defaultColWidth="9.140625" defaultRowHeight="12.75"/>
  <cols>
    <col min="1" max="1" width="3.8515625" style="1" bestFit="1" customWidth="1"/>
    <col min="2" max="2" width="6.8515625" style="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" customWidth="1"/>
    <col min="7" max="7" width="26.8515625" style="1" bestFit="1" customWidth="1"/>
    <col min="8" max="8" width="14.00390625" style="1" bestFit="1" customWidth="1"/>
    <col min="9" max="9" width="36.8515625" style="1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" bestFit="1" customWidth="1"/>
    <col min="14" max="14" width="9.140625" style="1" customWidth="1"/>
  </cols>
  <sheetData>
    <row r="1" ht="12.75">
      <c r="A1" s="9" t="s">
        <v>73</v>
      </c>
    </row>
    <row r="3" spans="1:15" s="15" customFormat="1" ht="18">
      <c r="A3" s="9"/>
      <c r="B3" s="9"/>
      <c r="C3" s="9"/>
      <c r="D3" s="9"/>
      <c r="E3" s="9"/>
      <c r="F3" s="164" t="s">
        <v>112</v>
      </c>
      <c r="G3" s="164"/>
      <c r="H3" s="164"/>
      <c r="I3" s="164"/>
      <c r="J3" s="164"/>
      <c r="K3" s="9"/>
      <c r="M3" s="9"/>
      <c r="N3" s="19"/>
      <c r="O3" s="9"/>
    </row>
    <row r="4" spans="1:15" s="15" customFormat="1" ht="12.75">
      <c r="A4" s="9"/>
      <c r="B4" s="9"/>
      <c r="C4" s="9"/>
      <c r="D4" s="9"/>
      <c r="E4" s="9"/>
      <c r="F4" s="21"/>
      <c r="G4" s="21"/>
      <c r="H4" s="21"/>
      <c r="I4" s="21"/>
      <c r="J4" s="19"/>
      <c r="K4" s="9"/>
      <c r="M4" s="9"/>
      <c r="N4" s="19"/>
      <c r="O4" s="9"/>
    </row>
    <row r="5" spans="1:15" s="15" customFormat="1" ht="12.75">
      <c r="A5" s="9"/>
      <c r="B5" s="9"/>
      <c r="C5" s="9"/>
      <c r="D5" s="9"/>
      <c r="E5" s="9"/>
      <c r="F5" s="21"/>
      <c r="G5" s="21"/>
      <c r="H5" s="21"/>
      <c r="I5" s="21"/>
      <c r="J5" s="19"/>
      <c r="K5" s="9"/>
      <c r="M5" s="9"/>
      <c r="N5" s="19"/>
      <c r="O5" s="9"/>
    </row>
    <row r="6" spans="1:4" ht="13.5" thickBot="1">
      <c r="A6" s="9" t="s">
        <v>113</v>
      </c>
      <c r="B6" s="9"/>
      <c r="C6" s="9"/>
      <c r="D6" s="9"/>
    </row>
    <row r="7" spans="1:14" s="3" customFormat="1" ht="38.25" customHeight="1" thickBot="1">
      <c r="A7" s="52" t="s">
        <v>95</v>
      </c>
      <c r="B7" s="54" t="s">
        <v>75</v>
      </c>
      <c r="C7" s="27" t="s">
        <v>76</v>
      </c>
      <c r="D7" s="54" t="s">
        <v>77</v>
      </c>
      <c r="E7" s="27" t="s">
        <v>78</v>
      </c>
      <c r="F7" s="27" t="s">
        <v>79</v>
      </c>
      <c r="G7" s="27" t="s">
        <v>80</v>
      </c>
      <c r="H7" s="27" t="s">
        <v>81</v>
      </c>
      <c r="I7" s="27" t="s">
        <v>82</v>
      </c>
      <c r="J7" s="27" t="s">
        <v>83</v>
      </c>
      <c r="K7" s="27" t="s">
        <v>84</v>
      </c>
      <c r="L7" s="28" t="s">
        <v>85</v>
      </c>
      <c r="M7" s="28" t="s">
        <v>86</v>
      </c>
      <c r="N7" s="29" t="s">
        <v>0</v>
      </c>
    </row>
    <row r="8" spans="1:14" ht="26.25" thickBot="1">
      <c r="A8" s="115">
        <v>1</v>
      </c>
      <c r="B8" s="118">
        <v>2384</v>
      </c>
      <c r="C8" s="130" t="s">
        <v>101</v>
      </c>
      <c r="D8" s="131" t="s">
        <v>39</v>
      </c>
      <c r="E8" s="118">
        <v>4851409</v>
      </c>
      <c r="F8" s="132">
        <f>M8</f>
        <v>34317.66</v>
      </c>
      <c r="G8" s="38" t="s">
        <v>53</v>
      </c>
      <c r="H8" s="133" t="s">
        <v>110</v>
      </c>
      <c r="I8" s="39" t="s">
        <v>25</v>
      </c>
      <c r="J8" s="134" t="s">
        <v>27</v>
      </c>
      <c r="K8" s="134">
        <v>2645125</v>
      </c>
      <c r="L8" s="135">
        <v>44347</v>
      </c>
      <c r="M8" s="136">
        <v>34317.66</v>
      </c>
      <c r="N8" s="137" t="s">
        <v>40</v>
      </c>
    </row>
    <row r="9" spans="1:14" ht="26.25" thickBot="1">
      <c r="A9" s="117">
        <v>2</v>
      </c>
      <c r="B9" s="118">
        <v>2385</v>
      </c>
      <c r="C9" s="119" t="s">
        <v>101</v>
      </c>
      <c r="D9" s="120" t="s">
        <v>98</v>
      </c>
      <c r="E9" s="118">
        <v>33358111</v>
      </c>
      <c r="F9" s="116">
        <f>M9</f>
        <v>21743.65</v>
      </c>
      <c r="G9" s="96" t="s">
        <v>54</v>
      </c>
      <c r="H9" s="129" t="s">
        <v>102</v>
      </c>
      <c r="I9" s="96" t="s">
        <v>35</v>
      </c>
      <c r="J9" s="39" t="s">
        <v>36</v>
      </c>
      <c r="K9" s="39">
        <v>8625892</v>
      </c>
      <c r="L9" s="40">
        <v>44347</v>
      </c>
      <c r="M9" s="41">
        <v>21743.65</v>
      </c>
      <c r="N9" s="62" t="s">
        <v>40</v>
      </c>
    </row>
    <row r="10" spans="4:14" ht="16.5" thickBot="1">
      <c r="D10" s="63" t="s">
        <v>90</v>
      </c>
      <c r="E10" s="64"/>
      <c r="F10" s="80">
        <f>SUM(F8:F9)</f>
        <v>56061.310000000005</v>
      </c>
      <c r="H10" s="65"/>
      <c r="I10" s="66"/>
      <c r="J10" s="66"/>
      <c r="K10" s="66"/>
      <c r="L10" s="67"/>
      <c r="M10" s="68">
        <f>SUM(M8:M9)</f>
        <v>56061.310000000005</v>
      </c>
      <c r="N10" s="69"/>
    </row>
    <row r="11" spans="4:14" ht="12.75">
      <c r="D11" s="70"/>
      <c r="H11" s="65"/>
      <c r="I11" s="66"/>
      <c r="J11" s="66"/>
      <c r="K11" s="66"/>
      <c r="L11" s="67"/>
      <c r="M11" s="71"/>
      <c r="N11" s="69"/>
    </row>
    <row r="12" spans="4:14" ht="12.75">
      <c r="D12" s="70"/>
      <c r="H12" s="65"/>
      <c r="I12" s="66"/>
      <c r="J12" s="66"/>
      <c r="K12" s="66"/>
      <c r="L12" s="67"/>
      <c r="M12" s="71"/>
      <c r="N12" s="69"/>
    </row>
    <row r="13" spans="4:14" ht="12.75">
      <c r="D13" s="70"/>
      <c r="H13" s="65"/>
      <c r="I13" s="66"/>
      <c r="J13" s="66"/>
      <c r="K13" s="66"/>
      <c r="L13" s="67"/>
      <c r="M13" s="71"/>
      <c r="N13" s="69"/>
    </row>
    <row r="14" spans="4:14" ht="12.75">
      <c r="D14" s="70"/>
      <c r="H14" s="65"/>
      <c r="I14" s="66"/>
      <c r="J14" s="66"/>
      <c r="K14" s="66"/>
      <c r="L14" s="67"/>
      <c r="M14" s="71"/>
      <c r="N14" s="69"/>
    </row>
    <row r="15" spans="4:14" ht="12.75">
      <c r="D15" s="70"/>
      <c r="H15" s="65"/>
      <c r="I15" s="66"/>
      <c r="J15" s="66"/>
      <c r="K15" s="66"/>
      <c r="L15" s="67"/>
      <c r="M15" s="71"/>
      <c r="N15" s="69"/>
    </row>
    <row r="16" spans="4:14" ht="15.75">
      <c r="D16" s="72"/>
      <c r="F16" s="81"/>
      <c r="H16" s="65"/>
      <c r="I16" s="66"/>
      <c r="J16" s="66"/>
      <c r="K16" s="66"/>
      <c r="L16" s="67"/>
      <c r="M16" s="71"/>
      <c r="N16" s="69"/>
    </row>
    <row r="17" spans="4:14" ht="12.75">
      <c r="D17" s="70"/>
      <c r="G17"/>
      <c r="H17" s="65"/>
      <c r="I17" s="66"/>
      <c r="J17" s="66"/>
      <c r="K17" s="66"/>
      <c r="L17" s="67"/>
      <c r="M17" s="71"/>
      <c r="N17" s="69"/>
    </row>
    <row r="18" spans="4:14" ht="15">
      <c r="D18" s="49" t="s">
        <v>91</v>
      </c>
      <c r="E18" s="48"/>
      <c r="I18" s="49" t="s">
        <v>92</v>
      </c>
      <c r="J18" s="44"/>
      <c r="K18" s="45"/>
      <c r="L18" s="42"/>
      <c r="M18" s="46"/>
      <c r="N18" s="46"/>
    </row>
    <row r="19" spans="4:14" ht="15">
      <c r="D19" s="48" t="s">
        <v>93</v>
      </c>
      <c r="E19" s="48"/>
      <c r="I19" s="48" t="s">
        <v>96</v>
      </c>
      <c r="J19" s="44"/>
      <c r="K19" s="45"/>
      <c r="L19" s="42"/>
      <c r="M19" s="46"/>
      <c r="N19" s="46"/>
    </row>
    <row r="20" spans="4:14" ht="12.75">
      <c r="D20" s="74"/>
      <c r="I20" s="45"/>
      <c r="J20" s="45"/>
      <c r="K20" s="45"/>
      <c r="L20" s="42"/>
      <c r="M20" s="46"/>
      <c r="N20" s="46"/>
    </row>
    <row r="21" spans="10:14" ht="12.75">
      <c r="J21" s="45"/>
      <c r="K21" s="45"/>
      <c r="L21" s="42"/>
      <c r="M21" s="46"/>
      <c r="N21" s="46"/>
    </row>
    <row r="22" spans="10:14" ht="12.75">
      <c r="J22" s="45"/>
      <c r="K22" s="45"/>
      <c r="L22" s="42"/>
      <c r="M22" s="46"/>
      <c r="N22" s="46"/>
    </row>
    <row r="25" spans="9:13" ht="15">
      <c r="I25" s="49"/>
      <c r="J25" s="48"/>
      <c r="K25" s="48"/>
      <c r="L25" s="48"/>
      <c r="M25" s="48"/>
    </row>
    <row r="26" spans="9:13" ht="15">
      <c r="I26" s="48"/>
      <c r="J26" s="49"/>
      <c r="K26" s="48"/>
      <c r="L26" s="48"/>
      <c r="M26" s="48"/>
    </row>
    <row r="27" spans="9:13" ht="15">
      <c r="I27" s="48"/>
      <c r="J27" s="48"/>
      <c r="K27" s="48"/>
      <c r="L27" s="48"/>
      <c r="M27" s="48"/>
    </row>
    <row r="29" spans="6:7" ht="15">
      <c r="F29" s="49"/>
      <c r="G29" s="48"/>
    </row>
    <row r="30" spans="6:7" ht="15">
      <c r="F30" s="48"/>
      <c r="G30" s="48"/>
    </row>
    <row r="31" spans="6:7" ht="15">
      <c r="F31" s="48"/>
      <c r="G31" s="48"/>
    </row>
  </sheetData>
  <sheetProtection selectLockedCells="1" selectUnlockedCells="1"/>
  <mergeCells count="1">
    <mergeCell ref="F3:J3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8515625" style="1" bestFit="1" customWidth="1"/>
    <col min="2" max="2" width="6.8515625" style="1" customWidth="1"/>
    <col min="3" max="3" width="10.140625" style="1" bestFit="1" customWidth="1"/>
    <col min="4" max="4" width="16.28125" style="1" customWidth="1"/>
    <col min="5" max="5" width="10.28125" style="1" customWidth="1"/>
    <col min="6" max="6" width="13.140625" style="1" customWidth="1"/>
    <col min="7" max="7" width="26.8515625" style="1" bestFit="1" customWidth="1"/>
    <col min="8" max="8" width="14.00390625" style="1" bestFit="1" customWidth="1"/>
    <col min="9" max="9" width="36.8515625" style="0" customWidth="1"/>
    <col min="10" max="10" width="9.57421875" style="1" customWidth="1"/>
    <col min="11" max="11" width="9.8515625" style="1" customWidth="1"/>
    <col min="12" max="12" width="10.8515625" style="1" customWidth="1"/>
    <col min="13" max="13" width="11.7109375" style="17" bestFit="1" customWidth="1"/>
    <col min="14" max="14" width="9.140625" style="1" customWidth="1"/>
  </cols>
  <sheetData>
    <row r="1" ht="12.75">
      <c r="A1" s="9" t="s">
        <v>73</v>
      </c>
    </row>
    <row r="3" spans="1:15" s="15" customFormat="1" ht="18">
      <c r="A3" s="9"/>
      <c r="B3" s="9"/>
      <c r="C3" s="9"/>
      <c r="D3" s="9"/>
      <c r="E3" s="164" t="s">
        <v>108</v>
      </c>
      <c r="F3" s="164"/>
      <c r="G3" s="164"/>
      <c r="H3" s="164"/>
      <c r="I3" s="164"/>
      <c r="J3" s="164"/>
      <c r="K3" s="164"/>
      <c r="M3" s="18"/>
      <c r="N3" s="19"/>
      <c r="O3" s="9"/>
    </row>
    <row r="4" spans="1:15" s="15" customFormat="1" ht="12.75">
      <c r="A4" s="9"/>
      <c r="B4" s="9"/>
      <c r="C4" s="9"/>
      <c r="D4" s="9"/>
      <c r="E4" s="9"/>
      <c r="F4" s="21"/>
      <c r="G4" s="21"/>
      <c r="H4" s="21"/>
      <c r="I4" s="82"/>
      <c r="J4" s="19"/>
      <c r="K4" s="9"/>
      <c r="M4" s="18"/>
      <c r="N4" s="19"/>
      <c r="O4" s="9"/>
    </row>
    <row r="5" spans="1:15" s="15" customFormat="1" ht="12.75">
      <c r="A5" s="9"/>
      <c r="B5" s="9"/>
      <c r="C5" s="9"/>
      <c r="D5" s="9"/>
      <c r="E5" s="9"/>
      <c r="F5" s="21"/>
      <c r="G5" s="21"/>
      <c r="H5" s="21"/>
      <c r="I5" s="82"/>
      <c r="J5" s="19"/>
      <c r="K5" s="9"/>
      <c r="M5" s="18"/>
      <c r="N5" s="19"/>
      <c r="O5" s="9"/>
    </row>
    <row r="6" spans="1:4" ht="13.5" thickBot="1">
      <c r="A6" s="9" t="s">
        <v>109</v>
      </c>
      <c r="B6" s="9"/>
      <c r="C6" s="9"/>
      <c r="D6" s="9"/>
    </row>
    <row r="7" spans="1:14" s="3" customFormat="1" ht="38.25" customHeight="1" thickBot="1">
      <c r="A7" s="52" t="s">
        <v>95</v>
      </c>
      <c r="B7" s="54" t="s">
        <v>75</v>
      </c>
      <c r="C7" s="27" t="s">
        <v>76</v>
      </c>
      <c r="D7" s="54" t="s">
        <v>77</v>
      </c>
      <c r="E7" s="27" t="s">
        <v>78</v>
      </c>
      <c r="F7" s="94" t="s">
        <v>79</v>
      </c>
      <c r="G7" s="94" t="s">
        <v>80</v>
      </c>
      <c r="H7" s="94" t="s">
        <v>81</v>
      </c>
      <c r="I7" s="35" t="s">
        <v>82</v>
      </c>
      <c r="J7" s="27" t="s">
        <v>83</v>
      </c>
      <c r="K7" s="27" t="s">
        <v>84</v>
      </c>
      <c r="L7" s="28" t="s">
        <v>85</v>
      </c>
      <c r="M7" s="83" t="s">
        <v>86</v>
      </c>
      <c r="N7" s="29" t="s">
        <v>0</v>
      </c>
    </row>
    <row r="8" spans="1:14" ht="12.75" customHeight="1">
      <c r="A8" s="194">
        <v>1</v>
      </c>
      <c r="B8" s="156">
        <v>2380</v>
      </c>
      <c r="C8" s="169" t="s">
        <v>101</v>
      </c>
      <c r="D8" s="186" t="s">
        <v>115</v>
      </c>
      <c r="E8" s="213">
        <v>30565678</v>
      </c>
      <c r="F8" s="158">
        <f>SUM(M8:M12)</f>
        <v>885675.3600000001</v>
      </c>
      <c r="G8" s="161" t="s">
        <v>51</v>
      </c>
      <c r="H8" s="209" t="s">
        <v>111</v>
      </c>
      <c r="I8" s="30" t="s">
        <v>23</v>
      </c>
      <c r="J8" s="59" t="s">
        <v>24</v>
      </c>
      <c r="K8" s="59">
        <v>971</v>
      </c>
      <c r="L8" s="60">
        <v>44347</v>
      </c>
      <c r="M8" s="76">
        <v>82523.01</v>
      </c>
      <c r="N8" s="61" t="s">
        <v>41</v>
      </c>
    </row>
    <row r="9" spans="1:16" ht="12.75">
      <c r="A9" s="212"/>
      <c r="B9" s="144"/>
      <c r="C9" s="146"/>
      <c r="D9" s="187"/>
      <c r="E9" s="214"/>
      <c r="F9" s="159"/>
      <c r="G9" s="162"/>
      <c r="H9" s="184"/>
      <c r="I9" s="31" t="s">
        <v>23</v>
      </c>
      <c r="J9" s="5" t="s">
        <v>24</v>
      </c>
      <c r="K9" s="5">
        <v>969</v>
      </c>
      <c r="L9" s="6">
        <v>44347</v>
      </c>
      <c r="M9" s="77">
        <v>27885.8</v>
      </c>
      <c r="N9" s="57" t="s">
        <v>41</v>
      </c>
      <c r="P9">
        <v>0</v>
      </c>
    </row>
    <row r="10" spans="1:14" ht="12.75">
      <c r="A10" s="212"/>
      <c r="B10" s="144"/>
      <c r="C10" s="146"/>
      <c r="D10" s="187"/>
      <c r="E10" s="214"/>
      <c r="F10" s="159"/>
      <c r="G10" s="162"/>
      <c r="H10" s="184"/>
      <c r="I10" s="31" t="s">
        <v>23</v>
      </c>
      <c r="J10" s="5" t="s">
        <v>24</v>
      </c>
      <c r="K10" s="5">
        <v>968</v>
      </c>
      <c r="L10" s="6">
        <v>44347</v>
      </c>
      <c r="M10" s="77">
        <v>358447.08</v>
      </c>
      <c r="N10" s="57" t="s">
        <v>41</v>
      </c>
    </row>
    <row r="11" spans="1:14" ht="12.75">
      <c r="A11" s="212"/>
      <c r="B11" s="144"/>
      <c r="C11" s="146"/>
      <c r="D11" s="187"/>
      <c r="E11" s="214"/>
      <c r="F11" s="159"/>
      <c r="G11" s="162"/>
      <c r="H11" s="184"/>
      <c r="I11" s="31" t="s">
        <v>23</v>
      </c>
      <c r="J11" s="5" t="s">
        <v>24</v>
      </c>
      <c r="K11" s="5">
        <v>970</v>
      </c>
      <c r="L11" s="6">
        <v>44347</v>
      </c>
      <c r="M11" s="77">
        <v>52750.08</v>
      </c>
      <c r="N11" s="57" t="s">
        <v>41</v>
      </c>
    </row>
    <row r="12" spans="1:14" ht="13.5" thickBot="1">
      <c r="A12" s="195"/>
      <c r="B12" s="157"/>
      <c r="C12" s="170"/>
      <c r="D12" s="188"/>
      <c r="E12" s="215"/>
      <c r="F12" s="160"/>
      <c r="G12" s="163"/>
      <c r="H12" s="185"/>
      <c r="I12" s="34" t="s">
        <v>47</v>
      </c>
      <c r="J12" s="108" t="s">
        <v>1</v>
      </c>
      <c r="K12" s="108">
        <v>214</v>
      </c>
      <c r="L12" s="109">
        <v>44347</v>
      </c>
      <c r="M12" s="138">
        <v>364069.39</v>
      </c>
      <c r="N12" s="110" t="s">
        <v>41</v>
      </c>
    </row>
    <row r="13" spans="1:14" ht="12.75">
      <c r="A13" s="166">
        <v>2</v>
      </c>
      <c r="B13" s="156">
        <v>2381</v>
      </c>
      <c r="C13" s="169" t="s">
        <v>101</v>
      </c>
      <c r="D13" s="186" t="s">
        <v>98</v>
      </c>
      <c r="E13" s="156">
        <v>33358111</v>
      </c>
      <c r="F13" s="158">
        <f>SUM(M13:M17)</f>
        <v>314949.67</v>
      </c>
      <c r="G13" s="192" t="s">
        <v>54</v>
      </c>
      <c r="H13" s="198" t="s">
        <v>99</v>
      </c>
      <c r="I13" s="59" t="s">
        <v>33</v>
      </c>
      <c r="J13" s="59" t="s">
        <v>34</v>
      </c>
      <c r="K13" s="113" t="s">
        <v>107</v>
      </c>
      <c r="L13" s="60">
        <v>44347</v>
      </c>
      <c r="M13" s="76">
        <v>42605.34</v>
      </c>
      <c r="N13" s="61" t="s">
        <v>41</v>
      </c>
    </row>
    <row r="14" spans="1:14" ht="12.75">
      <c r="A14" s="167"/>
      <c r="B14" s="144"/>
      <c r="C14" s="146"/>
      <c r="D14" s="187"/>
      <c r="E14" s="144"/>
      <c r="F14" s="159"/>
      <c r="G14" s="162"/>
      <c r="H14" s="184"/>
      <c r="I14" s="11" t="s">
        <v>23</v>
      </c>
      <c r="J14" s="5" t="s">
        <v>48</v>
      </c>
      <c r="K14" s="5">
        <v>48</v>
      </c>
      <c r="L14" s="6">
        <v>44347</v>
      </c>
      <c r="M14" s="77">
        <v>24385.8</v>
      </c>
      <c r="N14" s="57" t="s">
        <v>41</v>
      </c>
    </row>
    <row r="15" spans="1:14" ht="12.75">
      <c r="A15" s="167"/>
      <c r="B15" s="144"/>
      <c r="C15" s="146"/>
      <c r="D15" s="187"/>
      <c r="E15" s="144"/>
      <c r="F15" s="159"/>
      <c r="G15" s="162"/>
      <c r="H15" s="184"/>
      <c r="I15" s="11" t="s">
        <v>23</v>
      </c>
      <c r="J15" s="5" t="s">
        <v>48</v>
      </c>
      <c r="K15" s="5">
        <v>49</v>
      </c>
      <c r="L15" s="6">
        <v>44347</v>
      </c>
      <c r="M15" s="77">
        <v>174542.29</v>
      </c>
      <c r="N15" s="57" t="s">
        <v>41</v>
      </c>
    </row>
    <row r="16" spans="1:14" ht="12.75">
      <c r="A16" s="167"/>
      <c r="B16" s="144"/>
      <c r="C16" s="146"/>
      <c r="D16" s="187"/>
      <c r="E16" s="144"/>
      <c r="F16" s="159"/>
      <c r="G16" s="162"/>
      <c r="H16" s="184"/>
      <c r="I16" s="11" t="s">
        <v>23</v>
      </c>
      <c r="J16" s="5" t="s">
        <v>48</v>
      </c>
      <c r="K16" s="5">
        <v>43</v>
      </c>
      <c r="L16" s="6">
        <v>44347</v>
      </c>
      <c r="M16" s="77">
        <v>21840.36</v>
      </c>
      <c r="N16" s="57" t="s">
        <v>41</v>
      </c>
    </row>
    <row r="17" spans="1:14" ht="13.5" thickBot="1">
      <c r="A17" s="168"/>
      <c r="B17" s="157"/>
      <c r="C17" s="170"/>
      <c r="D17" s="188"/>
      <c r="E17" s="157"/>
      <c r="F17" s="160"/>
      <c r="G17" s="163"/>
      <c r="H17" s="185"/>
      <c r="I17" s="111" t="s">
        <v>23</v>
      </c>
      <c r="J17" s="32" t="s">
        <v>48</v>
      </c>
      <c r="K17" s="32">
        <v>47</v>
      </c>
      <c r="L17" s="33">
        <v>44347</v>
      </c>
      <c r="M17" s="79">
        <v>51575.88</v>
      </c>
      <c r="N17" s="58" t="s">
        <v>41</v>
      </c>
    </row>
    <row r="18" spans="1:14" ht="12.75" customHeight="1">
      <c r="A18" s="166">
        <v>3</v>
      </c>
      <c r="B18" s="156">
        <v>2382</v>
      </c>
      <c r="C18" s="189" t="s">
        <v>101</v>
      </c>
      <c r="D18" s="196" t="s">
        <v>104</v>
      </c>
      <c r="E18" s="203">
        <v>335278</v>
      </c>
      <c r="F18" s="206">
        <f>M18+M19+M20+M21+M22</f>
        <v>275408.22</v>
      </c>
      <c r="G18" s="210" t="s">
        <v>72</v>
      </c>
      <c r="H18" s="209" t="s">
        <v>99</v>
      </c>
      <c r="I18" s="75" t="s">
        <v>23</v>
      </c>
      <c r="J18" s="59" t="s">
        <v>24</v>
      </c>
      <c r="K18" s="59">
        <v>972</v>
      </c>
      <c r="L18" s="60">
        <v>44347</v>
      </c>
      <c r="M18" s="76">
        <v>6103.9</v>
      </c>
      <c r="N18" s="61" t="s">
        <v>41</v>
      </c>
    </row>
    <row r="19" spans="1:14" ht="12.75">
      <c r="A19" s="167"/>
      <c r="B19" s="144"/>
      <c r="C19" s="190"/>
      <c r="D19" s="202"/>
      <c r="E19" s="204"/>
      <c r="F19" s="207"/>
      <c r="G19" s="140"/>
      <c r="H19" s="184"/>
      <c r="I19" s="11" t="s">
        <v>23</v>
      </c>
      <c r="J19" s="5" t="s">
        <v>24</v>
      </c>
      <c r="K19" s="5">
        <v>973</v>
      </c>
      <c r="L19" s="6">
        <v>44347</v>
      </c>
      <c r="M19" s="77">
        <v>180515.58</v>
      </c>
      <c r="N19" s="57" t="s">
        <v>41</v>
      </c>
    </row>
    <row r="20" spans="1:14" ht="12.75">
      <c r="A20" s="167"/>
      <c r="B20" s="144"/>
      <c r="C20" s="190"/>
      <c r="D20" s="202"/>
      <c r="E20" s="204"/>
      <c r="F20" s="207"/>
      <c r="G20" s="140"/>
      <c r="H20" s="184"/>
      <c r="I20" s="11" t="s">
        <v>23</v>
      </c>
      <c r="J20" s="5" t="s">
        <v>24</v>
      </c>
      <c r="K20" s="5">
        <v>974</v>
      </c>
      <c r="L20" s="6">
        <v>44347</v>
      </c>
      <c r="M20" s="77">
        <v>24385.8</v>
      </c>
      <c r="N20" s="57" t="s">
        <v>41</v>
      </c>
    </row>
    <row r="21" spans="1:14" ht="12.75">
      <c r="A21" s="167"/>
      <c r="B21" s="144"/>
      <c r="C21" s="190"/>
      <c r="D21" s="202"/>
      <c r="E21" s="204"/>
      <c r="F21" s="207"/>
      <c r="G21" s="140"/>
      <c r="H21" s="184"/>
      <c r="I21" s="11" t="s">
        <v>23</v>
      </c>
      <c r="J21" s="5" t="s">
        <v>24</v>
      </c>
      <c r="K21" s="5">
        <v>976</v>
      </c>
      <c r="L21" s="6">
        <v>44347</v>
      </c>
      <c r="M21" s="77">
        <v>14486.24</v>
      </c>
      <c r="N21" s="57" t="s">
        <v>41</v>
      </c>
    </row>
    <row r="22" spans="1:14" ht="13.5" thickBot="1">
      <c r="A22" s="168"/>
      <c r="B22" s="157"/>
      <c r="C22" s="191"/>
      <c r="D22" s="197"/>
      <c r="E22" s="205"/>
      <c r="F22" s="208"/>
      <c r="G22" s="211"/>
      <c r="H22" s="185"/>
      <c r="I22" s="111" t="s">
        <v>23</v>
      </c>
      <c r="J22" s="32" t="s">
        <v>24</v>
      </c>
      <c r="K22" s="32">
        <v>977</v>
      </c>
      <c r="L22" s="33">
        <v>44347</v>
      </c>
      <c r="M22" s="79">
        <v>49916.7</v>
      </c>
      <c r="N22" s="58" t="s">
        <v>41</v>
      </c>
    </row>
    <row r="23" spans="1:14" ht="12.75" customHeight="1">
      <c r="A23" s="166">
        <v>4</v>
      </c>
      <c r="B23" s="156">
        <v>2383</v>
      </c>
      <c r="C23" s="169" t="s">
        <v>101</v>
      </c>
      <c r="D23" s="186" t="s">
        <v>97</v>
      </c>
      <c r="E23" s="156">
        <v>4851409</v>
      </c>
      <c r="F23" s="158">
        <f>SUM(M23:M26)</f>
        <v>129106.07999999999</v>
      </c>
      <c r="G23" s="161" t="s">
        <v>53</v>
      </c>
      <c r="H23" s="209" t="s">
        <v>110</v>
      </c>
      <c r="I23" s="102" t="s">
        <v>35</v>
      </c>
      <c r="J23" s="59" t="s">
        <v>36</v>
      </c>
      <c r="K23" s="59">
        <v>8625891</v>
      </c>
      <c r="L23" s="60">
        <v>44347</v>
      </c>
      <c r="M23" s="76">
        <v>42605.34</v>
      </c>
      <c r="N23" s="61" t="s">
        <v>41</v>
      </c>
    </row>
    <row r="24" spans="1:14" ht="12.75">
      <c r="A24" s="167"/>
      <c r="B24" s="144"/>
      <c r="C24" s="146"/>
      <c r="D24" s="187"/>
      <c r="E24" s="144"/>
      <c r="F24" s="159"/>
      <c r="G24" s="162"/>
      <c r="H24" s="184"/>
      <c r="I24" s="11" t="s">
        <v>23</v>
      </c>
      <c r="J24" s="5" t="s">
        <v>48</v>
      </c>
      <c r="K24" s="5">
        <v>44</v>
      </c>
      <c r="L24" s="6">
        <v>44347</v>
      </c>
      <c r="M24" s="77">
        <v>42605.34</v>
      </c>
      <c r="N24" s="57" t="s">
        <v>41</v>
      </c>
    </row>
    <row r="25" spans="1:14" ht="12.75">
      <c r="A25" s="167"/>
      <c r="B25" s="144"/>
      <c r="C25" s="146"/>
      <c r="D25" s="187"/>
      <c r="E25" s="144"/>
      <c r="F25" s="159"/>
      <c r="G25" s="162"/>
      <c r="H25" s="184"/>
      <c r="I25" s="11" t="s">
        <v>23</v>
      </c>
      <c r="J25" s="5" t="s">
        <v>48</v>
      </c>
      <c r="K25" s="5">
        <v>45</v>
      </c>
      <c r="L25" s="6">
        <v>44347</v>
      </c>
      <c r="M25" s="77">
        <v>13942.9</v>
      </c>
      <c r="N25" s="57" t="s">
        <v>41</v>
      </c>
    </row>
    <row r="26" spans="1:14" ht="13.5" thickBot="1">
      <c r="A26" s="168"/>
      <c r="B26" s="157"/>
      <c r="C26" s="170"/>
      <c r="D26" s="188"/>
      <c r="E26" s="157"/>
      <c r="F26" s="160"/>
      <c r="G26" s="163"/>
      <c r="H26" s="185"/>
      <c r="I26" s="111" t="s">
        <v>23</v>
      </c>
      <c r="J26" s="32" t="s">
        <v>48</v>
      </c>
      <c r="K26" s="32">
        <v>46</v>
      </c>
      <c r="L26" s="33">
        <v>44347</v>
      </c>
      <c r="M26" s="79">
        <v>29952.5</v>
      </c>
      <c r="N26" s="58" t="s">
        <v>41</v>
      </c>
    </row>
    <row r="27" spans="4:14" ht="16.5" thickBot="1">
      <c r="D27" s="63" t="s">
        <v>90</v>
      </c>
      <c r="E27" s="64"/>
      <c r="F27" s="84">
        <f>SUM(F8:F26)</f>
        <v>1605139.33</v>
      </c>
      <c r="G27" s="112"/>
      <c r="H27" s="65"/>
      <c r="I27" s="16"/>
      <c r="J27" s="66"/>
      <c r="K27" s="66"/>
      <c r="L27" s="67"/>
      <c r="M27" s="68">
        <f>SUM(M8:M26)</f>
        <v>1605139.33</v>
      </c>
      <c r="N27" s="69"/>
    </row>
    <row r="28" spans="4:14" ht="12.75">
      <c r="D28" s="70"/>
      <c r="H28" s="65"/>
      <c r="I28" s="16"/>
      <c r="J28" s="66"/>
      <c r="K28" s="66"/>
      <c r="L28" s="67"/>
      <c r="M28" s="85"/>
      <c r="N28" s="69"/>
    </row>
    <row r="29" spans="4:14" ht="15.75">
      <c r="D29" s="72"/>
      <c r="F29" s="81"/>
      <c r="H29" s="65"/>
      <c r="I29" s="16"/>
      <c r="J29" s="66"/>
      <c r="K29" s="66"/>
      <c r="L29" s="67"/>
      <c r="M29" s="85"/>
      <c r="N29" s="69"/>
    </row>
    <row r="30" spans="4:14" ht="12.75">
      <c r="D30" s="70"/>
      <c r="G30"/>
      <c r="H30" s="65"/>
      <c r="I30" s="16"/>
      <c r="J30" s="66"/>
      <c r="K30" s="66"/>
      <c r="L30" s="67"/>
      <c r="M30" s="85"/>
      <c r="N30" s="69"/>
    </row>
    <row r="31" spans="4:14" ht="15">
      <c r="D31" s="49" t="s">
        <v>91</v>
      </c>
      <c r="E31" s="48"/>
      <c r="I31" s="47" t="s">
        <v>92</v>
      </c>
      <c r="J31" s="44"/>
      <c r="K31" s="45"/>
      <c r="L31" s="42"/>
      <c r="M31" s="86"/>
      <c r="N31" s="46"/>
    </row>
    <row r="32" spans="4:14" ht="15">
      <c r="D32" s="48" t="s">
        <v>93</v>
      </c>
      <c r="E32" s="48"/>
      <c r="I32" s="44" t="s">
        <v>96</v>
      </c>
      <c r="J32" s="44"/>
      <c r="K32" s="45"/>
      <c r="L32" s="42"/>
      <c r="M32" s="86"/>
      <c r="N32" s="46"/>
    </row>
    <row r="33" spans="4:14" ht="12.75">
      <c r="D33" s="74"/>
      <c r="I33" s="87"/>
      <c r="J33" s="45"/>
      <c r="K33" s="45"/>
      <c r="L33" s="42"/>
      <c r="M33" s="86"/>
      <c r="N33" s="46"/>
    </row>
    <row r="34" spans="10:14" ht="12.75">
      <c r="J34" s="45"/>
      <c r="K34" s="45"/>
      <c r="L34" s="42"/>
      <c r="M34" s="86"/>
      <c r="N34" s="46"/>
    </row>
    <row r="35" spans="10:14" ht="12.75">
      <c r="J35" s="45"/>
      <c r="K35" s="45"/>
      <c r="L35" s="42"/>
      <c r="M35" s="86"/>
      <c r="N35" s="46"/>
    </row>
    <row r="38" spans="9:13" ht="15">
      <c r="I38" s="47"/>
      <c r="J38" s="48"/>
      <c r="K38" s="48"/>
      <c r="L38" s="48"/>
      <c r="M38" s="51"/>
    </row>
    <row r="39" spans="9:13" ht="15">
      <c r="I39" s="44"/>
      <c r="J39" s="49"/>
      <c r="K39" s="48"/>
      <c r="L39" s="48"/>
      <c r="M39" s="51"/>
    </row>
    <row r="40" spans="9:13" ht="15">
      <c r="I40" s="44"/>
      <c r="J40" s="48"/>
      <c r="K40" s="48"/>
      <c r="L40" s="48"/>
      <c r="M40" s="51"/>
    </row>
    <row r="42" spans="6:7" ht="15">
      <c r="F42" s="49"/>
      <c r="G42" s="48"/>
    </row>
    <row r="43" spans="6:7" ht="15">
      <c r="F43" s="48"/>
      <c r="G43" s="48"/>
    </row>
    <row r="44" spans="6:7" ht="15">
      <c r="F44" s="48"/>
      <c r="G44" s="48"/>
    </row>
  </sheetData>
  <sheetProtection selectLockedCells="1" selectUnlockedCells="1"/>
  <mergeCells count="33">
    <mergeCell ref="F23:F26"/>
    <mergeCell ref="G23:G26"/>
    <mergeCell ref="H23:H26"/>
    <mergeCell ref="A23:A26"/>
    <mergeCell ref="B23:B26"/>
    <mergeCell ref="C23:C26"/>
    <mergeCell ref="D23:D26"/>
    <mergeCell ref="E23:E26"/>
    <mergeCell ref="E3:K3"/>
    <mergeCell ref="A8:A12"/>
    <mergeCell ref="B8:B12"/>
    <mergeCell ref="C8:C12"/>
    <mergeCell ref="D8:D12"/>
    <mergeCell ref="E8:E12"/>
    <mergeCell ref="F8:F12"/>
    <mergeCell ref="G8:G12"/>
    <mergeCell ref="H8:H12"/>
    <mergeCell ref="D18:D22"/>
    <mergeCell ref="E18:E22"/>
    <mergeCell ref="F18:F22"/>
    <mergeCell ref="H18:H22"/>
    <mergeCell ref="G18:G22"/>
    <mergeCell ref="A18:A22"/>
    <mergeCell ref="B18:B22"/>
    <mergeCell ref="C18:C22"/>
    <mergeCell ref="A13:A17"/>
    <mergeCell ref="B13:B17"/>
    <mergeCell ref="C13:C17"/>
    <mergeCell ref="H13:H17"/>
    <mergeCell ref="D13:D17"/>
    <mergeCell ref="E13:E17"/>
    <mergeCell ref="F13:F17"/>
    <mergeCell ref="G13:G17"/>
  </mergeCells>
  <printOptions/>
  <pageMargins left="0.16" right="0.15748031496063" top="0.27" bottom="0.393700787401575" header="0.69" footer="0.196850393700787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Freddie</cp:lastModifiedBy>
  <cp:lastPrinted>2021-08-17T09:51:44Z</cp:lastPrinted>
  <dcterms:created xsi:type="dcterms:W3CDTF">2021-08-17T04:56:02Z</dcterms:created>
  <dcterms:modified xsi:type="dcterms:W3CDTF">2021-08-18T05:15:59Z</dcterms:modified>
  <cp:category/>
  <cp:version/>
  <cp:contentType/>
  <cp:contentStatus/>
</cp:coreProperties>
</file>