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25" activeTab="0"/>
  </bookViews>
  <sheets>
    <sheet name="U(03)-20.07" sheetId="1" r:id="rId1"/>
    <sheet name="PNS(03) 20.07" sheetId="2" r:id="rId2"/>
    <sheet name="PNS (04) 28.07" sheetId="3" r:id="rId3"/>
    <sheet name="U-CV(04) 22.07" sheetId="4" r:id="rId4"/>
    <sheet name="P-CV(04) 22.07" sheetId="5" r:id="rId5"/>
  </sheets>
  <definedNames/>
  <calcPr fullCalcOnLoad="1"/>
</workbook>
</file>

<file path=xl/sharedStrings.xml><?xml version="1.0" encoding="utf-8"?>
<sst xmlns="http://schemas.openxmlformats.org/spreadsheetml/2006/main" count="357" uniqueCount="122">
  <si>
    <t>TIP
DECONT</t>
  </si>
  <si>
    <t>HHS</t>
  </si>
  <si>
    <t>UNICE</t>
  </si>
  <si>
    <t>SC ALDEDRA SRL</t>
  </si>
  <si>
    <t>ALDC</t>
  </si>
  <si>
    <t>SC DUCFARM SRL</t>
  </si>
  <si>
    <t>DUCT</t>
  </si>
  <si>
    <t>DUCB</t>
  </si>
  <si>
    <t>DUCME</t>
  </si>
  <si>
    <t>DUCLP</t>
  </si>
  <si>
    <t>DUC</t>
  </si>
  <si>
    <t>DUCAV</t>
  </si>
  <si>
    <t>DUCU</t>
  </si>
  <si>
    <t>DUCMI</t>
  </si>
  <si>
    <t>SC ANTISEPTICA SRL</t>
  </si>
  <si>
    <t>SC DELFARM SRL</t>
  </si>
  <si>
    <t>FADEL</t>
  </si>
  <si>
    <t>PNS</t>
  </si>
  <si>
    <t xml:space="preserve">SC MONADISFARM SRL </t>
  </si>
  <si>
    <t>MON</t>
  </si>
  <si>
    <t>S.C.PHEDRAFARM IMPEX SRL</t>
  </si>
  <si>
    <t>ADAI</t>
  </si>
  <si>
    <t>SC FARMACIA TOMA SRL</t>
  </si>
  <si>
    <t>CJT</t>
  </si>
  <si>
    <t>SC FARMACIA VINCA SRL</t>
  </si>
  <si>
    <t>VINCA</t>
  </si>
  <si>
    <t>SC NAPOFARM SRL</t>
  </si>
  <si>
    <t>CJNAPCR</t>
  </si>
  <si>
    <t>CJNAPCL</t>
  </si>
  <si>
    <t>CJNAP</t>
  </si>
  <si>
    <t>SC PICAFARM SRL</t>
  </si>
  <si>
    <t>CJPFL</t>
  </si>
  <si>
    <t>PMV</t>
  </si>
  <si>
    <t>PBT</t>
  </si>
  <si>
    <t>SC ROOA IMPEX SRL</t>
  </si>
  <si>
    <t>CJRO</t>
  </si>
  <si>
    <t>SC RUSAV FARMACIE SRL</t>
  </si>
  <si>
    <t>RUSTM</t>
  </si>
  <si>
    <t>CJRUS</t>
  </si>
  <si>
    <t>SC SANLIV SRL</t>
  </si>
  <si>
    <t>CJSAN</t>
  </si>
  <si>
    <t>SC FILDAS TRADING SRL</t>
  </si>
  <si>
    <t>UNICE-CV</t>
  </si>
  <si>
    <t>PNS-CV</t>
  </si>
  <si>
    <t>SC MOCIU FARMACIE SRL</t>
  </si>
  <si>
    <t>CJMO</t>
  </si>
  <si>
    <t>AS</t>
  </si>
  <si>
    <t>SC CLADONIA  SRL</t>
  </si>
  <si>
    <t>SC DELFARM  SRL</t>
  </si>
  <si>
    <t>SC HERA HEALTH SOLUTIONS SRL</t>
  </si>
  <si>
    <t>VINCAP</t>
  </si>
  <si>
    <t xml:space="preserve">UNICE </t>
  </si>
  <si>
    <t>RO51TREZ4065069XXX001276</t>
  </si>
  <si>
    <t>RO13TREZ2165069XXX039057</t>
  </si>
  <si>
    <t>RO40TREZ7005069XXX000706</t>
  </si>
  <si>
    <t>RO28TREZ0465069XXX006550</t>
  </si>
  <si>
    <t>RO26TREZ7005069XXX011822</t>
  </si>
  <si>
    <t>12327</t>
  </si>
  <si>
    <t>4837</t>
  </si>
  <si>
    <t>210258</t>
  </si>
  <si>
    <t>14575</t>
  </si>
  <si>
    <t>7518</t>
  </si>
  <si>
    <t>2253</t>
  </si>
  <si>
    <t>15285</t>
  </si>
  <si>
    <t>17248</t>
  </si>
  <si>
    <t>OO957</t>
  </si>
  <si>
    <t>SC HERBA FARM SRL</t>
  </si>
  <si>
    <t>CJHRB</t>
  </si>
  <si>
    <t>O16</t>
  </si>
  <si>
    <t>LAV</t>
  </si>
  <si>
    <t xml:space="preserve">S.C.ADA PHARM SRL </t>
  </si>
  <si>
    <t xml:space="preserve">ADAB </t>
  </si>
  <si>
    <t xml:space="preserve">E </t>
  </si>
  <si>
    <t>SC MOCIU SRL</t>
  </si>
  <si>
    <t>OO959</t>
  </si>
  <si>
    <t>SERVICIUL DECONTARE APMDDF</t>
  </si>
  <si>
    <t>Nr.
crt.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</si>
  <si>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</si>
  <si>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</si>
  <si>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</si>
  <si>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</si>
  <si>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</si>
  <si>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</si>
  <si>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</si>
  <si>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</si>
  <si>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</si>
  <si>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</si>
  <si>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</si>
  <si>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VALOARE
FACTURĂ</t>
  </si>
  <si>
    <t>SC Alliance 
Healthcare 
Romania SRL</t>
  </si>
  <si>
    <t>TREZORERIA
 OPERATIVA 
CLUJ-NAPOCA</t>
  </si>
  <si>
    <t>S.C.MEDIPLUS
 EXIM SRL</t>
  </si>
  <si>
    <t>TREZORERIA 
OPERATIVA 
BUCURESTI</t>
  </si>
  <si>
    <t>SC PHARMA
 S.A. IASI</t>
  </si>
  <si>
    <t>TREZORERIA
IASI</t>
  </si>
  <si>
    <t>TOTAL</t>
  </si>
  <si>
    <t xml:space="preserve">DIRECTOR EXECUTIV RELAŢII CONTRACTUALE </t>
  </si>
  <si>
    <t>ŞEF SERVICIU</t>
  </si>
  <si>
    <t xml:space="preserve">Ec. FLORINA FILIPAŞ                       </t>
  </si>
  <si>
    <t>Ec.CARMEN CÂMPEAN</t>
  </si>
  <si>
    <t>Ec. CARMEN CÂMPEAN</t>
  </si>
  <si>
    <t>SC FILDAS 
TRADING SRL</t>
  </si>
  <si>
    <t>SC DONA.
LOGISTICA SA</t>
  </si>
  <si>
    <t>TREZORERIA 
BUCURESTI</t>
  </si>
  <si>
    <t>SC PHARMA 
S.A.IASI</t>
  </si>
  <si>
    <t>BORDEROU PLĂŢI CESIUNI UNICE – luna martie 2021</t>
  </si>
  <si>
    <t>BORDEROU PLĂŢI CESIUNI PNS  – luna MARTIE(rest) 2021</t>
  </si>
  <si>
    <t>20.07.2021</t>
  </si>
  <si>
    <t>Nr. Ordonanţare: 3362/F21/20.07.2021</t>
  </si>
  <si>
    <t>Nr. Ordonanţare: 3363/F21/20.07.2021</t>
  </si>
  <si>
    <t>22.07.2021</t>
  </si>
  <si>
    <t>Nr. Ordonanţare: 3365/F21/22.07.2021</t>
  </si>
  <si>
    <t>BORDEROU PLĂŢI CESIUNI PNS - CV oncologie – luna APRILIE 2021</t>
  </si>
  <si>
    <t>00960</t>
  </si>
  <si>
    <t>BORDEROU PLĂŢI CESIUNI UNICE - CV – luna aprilie 2021</t>
  </si>
  <si>
    <t>Nr. Ordonanţare: 3368/F21/23.05.2021</t>
  </si>
  <si>
    <t>BORDEROU PLĂŢI CESIUNI PNS  – luna APRILIE(parțial) 2021</t>
  </si>
  <si>
    <t xml:space="preserve">TREZORERIA </t>
  </si>
  <si>
    <t>BUCURESTI</t>
  </si>
  <si>
    <t>28.07.2021</t>
  </si>
  <si>
    <t>Nr. Ordonanţare: 3369/F21/28.07.2021</t>
  </si>
  <si>
    <t>Nr.
Crt.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</si>
</sst>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#,##0.00;[Red]#,##0.00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1" applyNumberFormat="0" applyAlignment="0" applyProtection="0"/>
    <xf numFmtId="0" fontId="12" fillId="1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9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4" fontId="0" fillId="0" borderId="11" xfId="0" applyNumberFormat="1" applyBorder="1" applyAlignment="1">
      <alignment horizontal="left"/>
    </xf>
    <xf numFmtId="4" fontId="0" fillId="0" borderId="11" xfId="0" applyNumberFormat="1" applyBorder="1" applyAlignment="1">
      <alignment horizontal="left"/>
    </xf>
    <xf numFmtId="0" fontId="2" fillId="0" borderId="0" xfId="0" applyFont="1" applyAlignment="1">
      <alignment horizontal="left"/>
    </xf>
    <xf numFmtId="0" fontId="0" fillId="4" borderId="10" xfId="0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left" vertical="center"/>
    </xf>
    <xf numFmtId="4" fontId="0" fillId="0" borderId="12" xfId="0" applyNumberFormat="1" applyBorder="1" applyAlignment="1">
      <alignment horizontal="left"/>
    </xf>
    <xf numFmtId="0" fontId="0" fillId="0" borderId="12" xfId="0" applyBorder="1" applyAlignment="1">
      <alignment/>
    </xf>
    <xf numFmtId="14" fontId="0" fillId="0" borderId="13" xfId="0" applyNumberForma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15" xfId="0" applyFont="1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14" fontId="0" fillId="0" borderId="15" xfId="0" applyNumberFormat="1" applyBorder="1" applyAlignment="1">
      <alignment/>
    </xf>
    <xf numFmtId="0" fontId="2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horizontal="right"/>
    </xf>
    <xf numFmtId="14" fontId="0" fillId="0" borderId="13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14" fontId="0" fillId="0" borderId="19" xfId="0" applyNumberFormat="1" applyBorder="1" applyAlignment="1">
      <alignment/>
    </xf>
    <xf numFmtId="0" fontId="2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/>
    </xf>
    <xf numFmtId="0" fontId="0" fillId="0" borderId="19" xfId="0" applyBorder="1" applyAlignment="1">
      <alignment horizontal="left"/>
    </xf>
    <xf numFmtId="14" fontId="0" fillId="0" borderId="19" xfId="0" applyNumberFormat="1" applyBorder="1" applyAlignment="1">
      <alignment horizontal="left"/>
    </xf>
    <xf numFmtId="4" fontId="0" fillId="0" borderId="19" xfId="0" applyNumberFormat="1" applyBorder="1" applyAlignment="1">
      <alignment horizontal="left"/>
    </xf>
    <xf numFmtId="14" fontId="0" fillId="0" borderId="21" xfId="0" applyNumberFormat="1" applyBorder="1" applyAlignment="1">
      <alignment horizontal="left"/>
    </xf>
    <xf numFmtId="4" fontId="0" fillId="0" borderId="21" xfId="0" applyNumberFormat="1" applyBorder="1" applyAlignment="1">
      <alignment horizontal="left"/>
    </xf>
    <xf numFmtId="0" fontId="5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4" fontId="6" fillId="0" borderId="24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left"/>
    </xf>
    <xf numFmtId="4" fontId="2" fillId="0" borderId="25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4" fontId="2" fillId="0" borderId="19" xfId="0" applyNumberFormat="1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14" fontId="0" fillId="0" borderId="17" xfId="0" applyNumberFormat="1" applyBorder="1" applyAlignment="1">
      <alignment horizontal="left"/>
    </xf>
    <xf numFmtId="4" fontId="0" fillId="0" borderId="17" xfId="0" applyNumberFormat="1" applyBorder="1" applyAlignment="1">
      <alignment horizontal="left"/>
    </xf>
    <xf numFmtId="0" fontId="0" fillId="0" borderId="17" xfId="0" applyBorder="1" applyAlignment="1">
      <alignment/>
    </xf>
    <xf numFmtId="0" fontId="0" fillId="0" borderId="0" xfId="0" applyFont="1" applyAlignment="1">
      <alignment horizontal="left" wrapText="1"/>
    </xf>
    <xf numFmtId="14" fontId="0" fillId="0" borderId="0" xfId="0" applyNumberFormat="1" applyAlignment="1">
      <alignment horizontal="left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left" vertical="center"/>
    </xf>
    <xf numFmtId="0" fontId="5" fillId="0" borderId="0" xfId="0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" fontId="2" fillId="0" borderId="19" xfId="0" applyNumberFormat="1" applyFont="1" applyBorder="1" applyAlignment="1">
      <alignment horizontal="right" wrapText="1"/>
    </xf>
    <xf numFmtId="0" fontId="0" fillId="0" borderId="2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5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4" fontId="2" fillId="0" borderId="32" xfId="0" applyNumberFormat="1" applyFont="1" applyBorder="1" applyAlignment="1">
      <alignment horizontal="left"/>
    </xf>
    <xf numFmtId="0" fontId="0" fillId="0" borderId="0" xfId="0" applyAlignment="1">
      <alignment vertical="center"/>
    </xf>
    <xf numFmtId="4" fontId="2" fillId="0" borderId="25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right" wrapText="1"/>
    </xf>
    <xf numFmtId="4" fontId="2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Border="1" applyAlignment="1">
      <alignment horizontal="left"/>
    </xf>
    <xf numFmtId="0" fontId="0" fillId="0" borderId="22" xfId="0" applyFont="1" applyBorder="1" applyAlignment="1">
      <alignment horizontal="center"/>
    </xf>
    <xf numFmtId="14" fontId="0" fillId="0" borderId="23" xfId="0" applyNumberFormat="1" applyBorder="1" applyAlignment="1">
      <alignment/>
    </xf>
    <xf numFmtId="0" fontId="2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4" fontId="2" fillId="0" borderId="32" xfId="0" applyNumberFormat="1" applyFont="1" applyBorder="1" applyAlignment="1">
      <alignment/>
    </xf>
    <xf numFmtId="4" fontId="6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right"/>
    </xf>
    <xf numFmtId="1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4" fontId="0" fillId="0" borderId="13" xfId="0" applyNumberFormat="1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Fon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0" fillId="0" borderId="21" xfId="0" applyBorder="1" applyAlignment="1">
      <alignment vertical="center"/>
    </xf>
    <xf numFmtId="0" fontId="0" fillId="0" borderId="33" xfId="0" applyBorder="1" applyAlignment="1">
      <alignment horizontal="left"/>
    </xf>
    <xf numFmtId="4" fontId="0" fillId="0" borderId="33" xfId="0" applyNumberFormat="1" applyBorder="1" applyAlignment="1">
      <alignment horizontal="left"/>
    </xf>
    <xf numFmtId="0" fontId="0" fillId="0" borderId="34" xfId="0" applyBorder="1" applyAlignment="1">
      <alignment horizontal="left"/>
    </xf>
    <xf numFmtId="4" fontId="2" fillId="0" borderId="32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15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14" fontId="0" fillId="0" borderId="19" xfId="0" applyNumberFormat="1" applyBorder="1" applyAlignment="1">
      <alignment/>
    </xf>
    <xf numFmtId="4" fontId="2" fillId="0" borderId="19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4" fontId="0" fillId="0" borderId="19" xfId="0" applyNumberFormat="1" applyBorder="1" applyAlignment="1">
      <alignment horizontal="right"/>
    </xf>
    <xf numFmtId="4" fontId="2" fillId="0" borderId="19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35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14" fontId="0" fillId="0" borderId="15" xfId="0" applyNumberFormat="1" applyBorder="1" applyAlignment="1">
      <alignment horizontal="center"/>
    </xf>
    <xf numFmtId="14" fontId="0" fillId="0" borderId="33" xfId="0" applyNumberFormat="1" applyBorder="1" applyAlignment="1">
      <alignment horizontal="center"/>
    </xf>
    <xf numFmtId="0" fontId="2" fillId="0" borderId="38" xfId="0" applyFont="1" applyBorder="1" applyAlignment="1">
      <alignment wrapText="1"/>
    </xf>
    <xf numFmtId="0" fontId="2" fillId="0" borderId="39" xfId="0" applyFont="1" applyBorder="1" applyAlignment="1">
      <alignment wrapText="1"/>
    </xf>
    <xf numFmtId="4" fontId="2" fillId="0" borderId="15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14" fontId="0" fillId="0" borderId="3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4" fontId="2" fillId="0" borderId="15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15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2" fillId="0" borderId="37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" fontId="2" fillId="0" borderId="15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2" fillId="0" borderId="37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4" fontId="2" fillId="0" borderId="13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4" fontId="0" fillId="0" borderId="37" xfId="0" applyNumberFormat="1" applyFont="1" applyBorder="1" applyAlignment="1">
      <alignment horizontal="right"/>
    </xf>
    <xf numFmtId="4" fontId="0" fillId="0" borderId="40" xfId="0" applyNumberFormat="1" applyFont="1" applyBorder="1" applyAlignment="1">
      <alignment horizontal="right"/>
    </xf>
    <xf numFmtId="4" fontId="0" fillId="0" borderId="35" xfId="0" applyNumberFormat="1" applyFont="1" applyBorder="1" applyAlignment="1">
      <alignment horizontal="right"/>
    </xf>
    <xf numFmtId="14" fontId="0" fillId="0" borderId="37" xfId="0" applyNumberFormat="1" applyFont="1" applyBorder="1" applyAlignment="1">
      <alignment horizontal="center"/>
    </xf>
    <xf numFmtId="14" fontId="0" fillId="0" borderId="40" xfId="0" applyNumberFormat="1" applyFont="1" applyBorder="1" applyAlignment="1">
      <alignment horizontal="center"/>
    </xf>
    <xf numFmtId="14" fontId="0" fillId="0" borderId="35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3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3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center" wrapText="1"/>
    </xf>
    <xf numFmtId="14" fontId="0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.8515625" style="0" bestFit="1" customWidth="1"/>
    <col min="2" max="2" width="6.8515625" style="21" customWidth="1"/>
    <col min="3" max="3" width="10.140625" style="0" bestFit="1" customWidth="1"/>
    <col min="4" max="4" width="16.28125" style="0" customWidth="1"/>
    <col min="5" max="5" width="10.28125" style="0" customWidth="1"/>
    <col min="6" max="6" width="13.140625" style="21" customWidth="1"/>
    <col min="7" max="7" width="26.8515625" style="0" bestFit="1" customWidth="1"/>
    <col min="8" max="8" width="14.00390625" style="1" bestFit="1" customWidth="1"/>
    <col min="9" max="9" width="36.8515625" style="1" customWidth="1"/>
    <col min="10" max="10" width="9.57421875" style="1" customWidth="1"/>
    <col min="11" max="11" width="9.8515625" style="1" customWidth="1"/>
    <col min="12" max="12" width="10.8515625" style="1" customWidth="1"/>
    <col min="13" max="13" width="11.7109375" style="1" bestFit="1" customWidth="1"/>
    <col min="14" max="14" width="9.140625" style="1" customWidth="1"/>
  </cols>
  <sheetData>
    <row r="1" ht="12.75">
      <c r="A1" s="13" t="s">
        <v>75</v>
      </c>
    </row>
    <row r="3" spans="2:15" s="20" customFormat="1" ht="18">
      <c r="B3" s="22"/>
      <c r="F3" s="154" t="s">
        <v>105</v>
      </c>
      <c r="G3" s="154"/>
      <c r="H3" s="154"/>
      <c r="I3" s="154"/>
      <c r="J3" s="154"/>
      <c r="K3" s="13"/>
      <c r="M3" s="13"/>
      <c r="N3" s="23"/>
      <c r="O3" s="13"/>
    </row>
    <row r="4" spans="2:15" s="20" customFormat="1" ht="12.75">
      <c r="B4" s="22"/>
      <c r="F4" s="24"/>
      <c r="G4" s="23"/>
      <c r="H4" s="25"/>
      <c r="I4" s="23"/>
      <c r="J4" s="23"/>
      <c r="K4" s="13"/>
      <c r="M4" s="13"/>
      <c r="N4" s="23"/>
      <c r="O4" s="13"/>
    </row>
    <row r="5" spans="2:15" s="20" customFormat="1" ht="12.75">
      <c r="B5" s="22"/>
      <c r="F5" s="24"/>
      <c r="G5" s="23"/>
      <c r="H5" s="25"/>
      <c r="I5" s="23"/>
      <c r="J5" s="23"/>
      <c r="K5" s="13"/>
      <c r="M5" s="13"/>
      <c r="N5" s="23"/>
      <c r="O5" s="13"/>
    </row>
    <row r="6" spans="1:4" ht="13.5" thickBot="1">
      <c r="A6" s="20" t="s">
        <v>108</v>
      </c>
      <c r="B6" s="22"/>
      <c r="C6" s="20"/>
      <c r="D6" s="20"/>
    </row>
    <row r="7" spans="1:14" s="3" customFormat="1" ht="38.25" customHeight="1" thickBot="1">
      <c r="A7" s="26" t="s">
        <v>121</v>
      </c>
      <c r="B7" s="27" t="s">
        <v>77</v>
      </c>
      <c r="C7" s="28" t="s">
        <v>78</v>
      </c>
      <c r="D7" s="29" t="s">
        <v>79</v>
      </c>
      <c r="E7" s="28" t="s">
        <v>80</v>
      </c>
      <c r="F7" s="30" t="s">
        <v>81</v>
      </c>
      <c r="G7" s="28" t="s">
        <v>82</v>
      </c>
      <c r="H7" s="31" t="s">
        <v>83</v>
      </c>
      <c r="I7" s="78" t="s">
        <v>84</v>
      </c>
      <c r="J7" s="78" t="s">
        <v>85</v>
      </c>
      <c r="K7" s="78" t="s">
        <v>86</v>
      </c>
      <c r="L7" s="79" t="s">
        <v>87</v>
      </c>
      <c r="M7" s="79" t="s">
        <v>88</v>
      </c>
      <c r="N7" s="80" t="s">
        <v>0</v>
      </c>
    </row>
    <row r="8" spans="1:14" s="3" customFormat="1" ht="25.5" customHeight="1">
      <c r="A8" s="32">
        <v>1</v>
      </c>
      <c r="B8" s="33">
        <v>2144</v>
      </c>
      <c r="C8" s="34" t="s">
        <v>107</v>
      </c>
      <c r="D8" s="35" t="s">
        <v>89</v>
      </c>
      <c r="E8" s="36">
        <v>30565678</v>
      </c>
      <c r="F8" s="37">
        <f>SUM(M8:M41)</f>
        <v>4773131.329999999</v>
      </c>
      <c r="G8" s="36" t="s">
        <v>53</v>
      </c>
      <c r="H8" s="38" t="s">
        <v>90</v>
      </c>
      <c r="I8" s="151" t="s">
        <v>5</v>
      </c>
      <c r="J8" s="10" t="s">
        <v>12</v>
      </c>
      <c r="K8" s="10" t="s">
        <v>57</v>
      </c>
      <c r="L8" s="127">
        <v>44286</v>
      </c>
      <c r="M8" s="17">
        <v>400228.92</v>
      </c>
      <c r="N8" s="18" t="s">
        <v>51</v>
      </c>
    </row>
    <row r="9" spans="1:14" s="3" customFormat="1" ht="12.75">
      <c r="A9" s="39"/>
      <c r="B9" s="40"/>
      <c r="C9" s="41"/>
      <c r="D9" s="42"/>
      <c r="E9" s="43"/>
      <c r="F9" s="44"/>
      <c r="G9" s="43"/>
      <c r="H9" s="45"/>
      <c r="I9" s="149"/>
      <c r="J9" s="4" t="s">
        <v>6</v>
      </c>
      <c r="K9" s="4" t="s">
        <v>58</v>
      </c>
      <c r="L9" s="6">
        <v>44286</v>
      </c>
      <c r="M9" s="7">
        <v>315162.53</v>
      </c>
      <c r="N9" s="8" t="s">
        <v>51</v>
      </c>
    </row>
    <row r="10" spans="1:14" s="3" customFormat="1" ht="12.75">
      <c r="A10" s="39"/>
      <c r="B10" s="40"/>
      <c r="C10" s="41"/>
      <c r="D10" s="42"/>
      <c r="E10" s="43"/>
      <c r="F10" s="44"/>
      <c r="G10" s="43"/>
      <c r="H10" s="45"/>
      <c r="I10" s="149"/>
      <c r="J10" s="4" t="s">
        <v>7</v>
      </c>
      <c r="K10" s="4" t="s">
        <v>59</v>
      </c>
      <c r="L10" s="6">
        <v>44286</v>
      </c>
      <c r="M10" s="7">
        <v>342968.37</v>
      </c>
      <c r="N10" s="8" t="s">
        <v>51</v>
      </c>
    </row>
    <row r="11" spans="1:14" s="3" customFormat="1" ht="12.75">
      <c r="A11" s="39"/>
      <c r="B11" s="40"/>
      <c r="C11" s="41"/>
      <c r="D11" s="42"/>
      <c r="E11" s="43"/>
      <c r="F11" s="44"/>
      <c r="G11" s="43"/>
      <c r="H11" s="45"/>
      <c r="I11" s="149"/>
      <c r="J11" s="4" t="s">
        <v>9</v>
      </c>
      <c r="K11" s="4" t="s">
        <v>60</v>
      </c>
      <c r="L11" s="6">
        <v>44286</v>
      </c>
      <c r="M11" s="7">
        <v>714679.4</v>
      </c>
      <c r="N11" s="8" t="s">
        <v>2</v>
      </c>
    </row>
    <row r="12" spans="1:14" s="3" customFormat="1" ht="12.75">
      <c r="A12" s="39"/>
      <c r="B12" s="40"/>
      <c r="C12" s="41"/>
      <c r="D12" s="42"/>
      <c r="E12" s="43"/>
      <c r="F12" s="44"/>
      <c r="G12" s="43"/>
      <c r="H12" s="45"/>
      <c r="I12" s="149"/>
      <c r="J12" s="14" t="s">
        <v>8</v>
      </c>
      <c r="K12" s="14" t="s">
        <v>61</v>
      </c>
      <c r="L12" s="6">
        <v>44286</v>
      </c>
      <c r="M12" s="7">
        <v>369168.16000000003</v>
      </c>
      <c r="N12" s="8" t="s">
        <v>2</v>
      </c>
    </row>
    <row r="13" spans="1:14" s="3" customFormat="1" ht="12.75">
      <c r="A13" s="39"/>
      <c r="B13" s="40"/>
      <c r="C13" s="41"/>
      <c r="D13" s="42"/>
      <c r="E13" s="43"/>
      <c r="F13" s="44"/>
      <c r="G13" s="43"/>
      <c r="H13" s="45"/>
      <c r="I13" s="149"/>
      <c r="J13" s="4" t="s">
        <v>10</v>
      </c>
      <c r="K13" s="4" t="s">
        <v>62</v>
      </c>
      <c r="L13" s="6">
        <v>44286</v>
      </c>
      <c r="M13" s="7">
        <v>791240.09</v>
      </c>
      <c r="N13" s="8" t="s">
        <v>2</v>
      </c>
    </row>
    <row r="14" spans="1:14" s="3" customFormat="1" ht="12.75">
      <c r="A14" s="39"/>
      <c r="B14" s="40"/>
      <c r="C14" s="41"/>
      <c r="D14" s="42"/>
      <c r="E14" s="43"/>
      <c r="F14" s="44"/>
      <c r="G14" s="43"/>
      <c r="H14" s="45"/>
      <c r="I14" s="149"/>
      <c r="J14" s="4" t="s">
        <v>13</v>
      </c>
      <c r="K14" s="4" t="s">
        <v>63</v>
      </c>
      <c r="L14" s="6">
        <v>44286</v>
      </c>
      <c r="M14" s="7">
        <v>298203.66</v>
      </c>
      <c r="N14" s="8" t="s">
        <v>2</v>
      </c>
    </row>
    <row r="15" spans="1:14" s="3" customFormat="1" ht="12.75">
      <c r="A15" s="39"/>
      <c r="B15" s="40"/>
      <c r="C15" s="41"/>
      <c r="D15" s="42"/>
      <c r="E15" s="43"/>
      <c r="F15" s="44"/>
      <c r="G15" s="43"/>
      <c r="H15" s="45"/>
      <c r="I15" s="149"/>
      <c r="J15" s="9" t="s">
        <v>11</v>
      </c>
      <c r="K15" s="9" t="s">
        <v>64</v>
      </c>
      <c r="L15" s="6">
        <v>44286</v>
      </c>
      <c r="M15" s="12">
        <v>307207.42</v>
      </c>
      <c r="N15" s="8" t="s">
        <v>2</v>
      </c>
    </row>
    <row r="16" spans="1:14" ht="12.75" customHeight="1">
      <c r="A16" s="39"/>
      <c r="B16" s="40"/>
      <c r="C16" s="41"/>
      <c r="D16" s="42"/>
      <c r="E16" s="43"/>
      <c r="F16" s="44"/>
      <c r="G16" s="43"/>
      <c r="H16" s="45"/>
      <c r="I16" s="4" t="s">
        <v>22</v>
      </c>
      <c r="J16" s="4" t="s">
        <v>23</v>
      </c>
      <c r="K16" s="4">
        <v>500161</v>
      </c>
      <c r="L16" s="6">
        <v>44286</v>
      </c>
      <c r="M16" s="7">
        <v>45638.54</v>
      </c>
      <c r="N16" s="8" t="s">
        <v>2</v>
      </c>
    </row>
    <row r="17" spans="1:14" ht="12.75">
      <c r="A17" s="39"/>
      <c r="B17" s="40"/>
      <c r="C17" s="41"/>
      <c r="D17" s="42"/>
      <c r="E17" s="43"/>
      <c r="F17" s="44"/>
      <c r="G17" s="43"/>
      <c r="H17" s="45"/>
      <c r="I17" s="4" t="s">
        <v>44</v>
      </c>
      <c r="J17" s="4" t="s">
        <v>45</v>
      </c>
      <c r="K17" s="4">
        <v>1000103</v>
      </c>
      <c r="L17" s="6">
        <v>44286</v>
      </c>
      <c r="M17" s="7">
        <v>19121.55</v>
      </c>
      <c r="N17" s="8" t="s">
        <v>2</v>
      </c>
    </row>
    <row r="18" spans="1:14" ht="12.75">
      <c r="A18" s="39"/>
      <c r="B18" s="40"/>
      <c r="C18" s="41"/>
      <c r="D18" s="42"/>
      <c r="E18" s="43"/>
      <c r="F18" s="44"/>
      <c r="G18" s="43"/>
      <c r="H18" s="45"/>
      <c r="I18" s="4" t="s">
        <v>34</v>
      </c>
      <c r="J18" s="4" t="s">
        <v>35</v>
      </c>
      <c r="K18" s="4" t="s">
        <v>65</v>
      </c>
      <c r="L18" s="6">
        <v>44286</v>
      </c>
      <c r="M18" s="7">
        <v>65945.03</v>
      </c>
      <c r="N18" s="8" t="s">
        <v>2</v>
      </c>
    </row>
    <row r="19" spans="1:14" ht="12.75">
      <c r="A19" s="39"/>
      <c r="B19" s="40"/>
      <c r="C19" s="41"/>
      <c r="D19" s="42"/>
      <c r="E19" s="43"/>
      <c r="F19" s="44"/>
      <c r="G19" s="43"/>
      <c r="H19" s="45"/>
      <c r="I19" s="149" t="s">
        <v>26</v>
      </c>
      <c r="J19" s="4" t="s">
        <v>28</v>
      </c>
      <c r="K19" s="4">
        <v>2645111</v>
      </c>
      <c r="L19" s="6">
        <v>44286</v>
      </c>
      <c r="M19" s="7">
        <v>123654.79</v>
      </c>
      <c r="N19" s="8" t="s">
        <v>2</v>
      </c>
    </row>
    <row r="20" spans="1:14" ht="12.75">
      <c r="A20" s="39"/>
      <c r="B20" s="40"/>
      <c r="C20" s="41"/>
      <c r="D20" s="42"/>
      <c r="E20" s="43"/>
      <c r="F20" s="44"/>
      <c r="G20" s="43"/>
      <c r="H20" s="45"/>
      <c r="I20" s="149"/>
      <c r="J20" s="4" t="s">
        <v>28</v>
      </c>
      <c r="K20" s="4">
        <v>2645112</v>
      </c>
      <c r="L20" s="6">
        <v>44286</v>
      </c>
      <c r="M20" s="7">
        <v>102235.76</v>
      </c>
      <c r="N20" s="8" t="s">
        <v>2</v>
      </c>
    </row>
    <row r="21" spans="1:14" ht="12.75">
      <c r="A21" s="39"/>
      <c r="B21" s="40"/>
      <c r="C21" s="41"/>
      <c r="D21" s="42"/>
      <c r="E21" s="43"/>
      <c r="F21" s="44"/>
      <c r="G21" s="43"/>
      <c r="H21" s="45"/>
      <c r="I21" s="149"/>
      <c r="J21" s="4" t="s">
        <v>28</v>
      </c>
      <c r="K21" s="4">
        <v>2645113</v>
      </c>
      <c r="L21" s="6">
        <v>44286</v>
      </c>
      <c r="M21" s="7">
        <v>106750.14</v>
      </c>
      <c r="N21" s="8" t="s">
        <v>2</v>
      </c>
    </row>
    <row r="22" spans="1:14" ht="12.75">
      <c r="A22" s="39"/>
      <c r="B22" s="40"/>
      <c r="C22" s="41"/>
      <c r="D22" s="42"/>
      <c r="E22" s="43"/>
      <c r="F22" s="44"/>
      <c r="G22" s="43"/>
      <c r="H22" s="45"/>
      <c r="I22" s="149"/>
      <c r="J22" s="4" t="s">
        <v>29</v>
      </c>
      <c r="K22" s="4">
        <v>645088</v>
      </c>
      <c r="L22" s="6">
        <v>44286</v>
      </c>
      <c r="M22" s="7">
        <v>83636.26</v>
      </c>
      <c r="N22" s="8" t="s">
        <v>2</v>
      </c>
    </row>
    <row r="23" spans="1:14" ht="12.75">
      <c r="A23" s="39"/>
      <c r="B23" s="40"/>
      <c r="C23" s="41"/>
      <c r="D23" s="42"/>
      <c r="E23" s="43"/>
      <c r="F23" s="44"/>
      <c r="G23" s="43"/>
      <c r="H23" s="45"/>
      <c r="I23" s="149"/>
      <c r="J23" s="4" t="s">
        <v>27</v>
      </c>
      <c r="K23" s="4">
        <v>36445333</v>
      </c>
      <c r="L23" s="6">
        <v>44286</v>
      </c>
      <c r="M23" s="7">
        <v>114849.34</v>
      </c>
      <c r="N23" s="8" t="s">
        <v>2</v>
      </c>
    </row>
    <row r="24" spans="1:14" ht="12.75">
      <c r="A24" s="39"/>
      <c r="B24" s="40"/>
      <c r="C24" s="41"/>
      <c r="D24" s="42"/>
      <c r="E24" s="43"/>
      <c r="F24" s="44"/>
      <c r="G24" s="43"/>
      <c r="H24" s="45"/>
      <c r="I24" s="149" t="s">
        <v>30</v>
      </c>
      <c r="J24" s="4" t="s">
        <v>31</v>
      </c>
      <c r="K24" s="4">
        <v>10041</v>
      </c>
      <c r="L24" s="6">
        <v>44286</v>
      </c>
      <c r="M24" s="7">
        <v>10623.34</v>
      </c>
      <c r="N24" s="8" t="s">
        <v>2</v>
      </c>
    </row>
    <row r="25" spans="1:14" ht="12.75">
      <c r="A25" s="39"/>
      <c r="B25" s="40"/>
      <c r="C25" s="41"/>
      <c r="D25" s="42"/>
      <c r="E25" s="43"/>
      <c r="F25" s="44"/>
      <c r="G25" s="43"/>
      <c r="H25" s="45"/>
      <c r="I25" s="149"/>
      <c r="J25" s="4" t="s">
        <v>32</v>
      </c>
      <c r="K25" s="4">
        <v>180260</v>
      </c>
      <c r="L25" s="6">
        <v>44286</v>
      </c>
      <c r="M25" s="7">
        <v>19270.38</v>
      </c>
      <c r="N25" s="8" t="s">
        <v>2</v>
      </c>
    </row>
    <row r="26" spans="1:14" ht="12.75">
      <c r="A26" s="39"/>
      <c r="B26" s="40"/>
      <c r="C26" s="41"/>
      <c r="D26" s="42"/>
      <c r="E26" s="43"/>
      <c r="F26" s="44"/>
      <c r="G26" s="43"/>
      <c r="H26" s="45"/>
      <c r="I26" s="149"/>
      <c r="J26" s="4" t="s">
        <v>33</v>
      </c>
      <c r="K26" s="4">
        <v>100081</v>
      </c>
      <c r="L26" s="6">
        <v>44286</v>
      </c>
      <c r="M26" s="7">
        <v>9469.15</v>
      </c>
      <c r="N26" s="8" t="s">
        <v>2</v>
      </c>
    </row>
    <row r="27" spans="1:14" ht="12.75">
      <c r="A27" s="39"/>
      <c r="B27" s="40"/>
      <c r="C27" s="41"/>
      <c r="D27" s="42"/>
      <c r="E27" s="43"/>
      <c r="F27" s="44"/>
      <c r="G27" s="43"/>
      <c r="H27" s="45"/>
      <c r="I27" s="152" t="s">
        <v>36</v>
      </c>
      <c r="J27" s="4" t="s">
        <v>37</v>
      </c>
      <c r="K27" s="4">
        <v>100212</v>
      </c>
      <c r="L27" s="6">
        <v>44286</v>
      </c>
      <c r="M27" s="7">
        <v>58821.26</v>
      </c>
      <c r="N27" s="8" t="s">
        <v>2</v>
      </c>
    </row>
    <row r="28" spans="1:14" ht="12.75">
      <c r="A28" s="39"/>
      <c r="B28" s="40"/>
      <c r="C28" s="41"/>
      <c r="D28" s="42"/>
      <c r="E28" s="43"/>
      <c r="F28" s="44"/>
      <c r="G28" s="43"/>
      <c r="H28" s="45"/>
      <c r="I28" s="152"/>
      <c r="J28" s="4" t="s">
        <v>38</v>
      </c>
      <c r="K28" s="4">
        <v>8625883</v>
      </c>
      <c r="L28" s="6">
        <v>44286</v>
      </c>
      <c r="M28" s="7">
        <v>59643.67</v>
      </c>
      <c r="N28" s="8" t="s">
        <v>2</v>
      </c>
    </row>
    <row r="29" spans="1:14" ht="12.75">
      <c r="A29" s="39"/>
      <c r="B29" s="40"/>
      <c r="C29" s="41"/>
      <c r="D29" s="42"/>
      <c r="E29" s="43"/>
      <c r="F29" s="44"/>
      <c r="G29" s="43"/>
      <c r="H29" s="45"/>
      <c r="I29" s="4" t="s">
        <v>39</v>
      </c>
      <c r="J29" s="4" t="s">
        <v>40</v>
      </c>
      <c r="K29" s="4">
        <v>250</v>
      </c>
      <c r="L29" s="6">
        <v>44286</v>
      </c>
      <c r="M29" s="7">
        <v>49331.16</v>
      </c>
      <c r="N29" s="8" t="s">
        <v>2</v>
      </c>
    </row>
    <row r="30" spans="1:14" ht="12.75">
      <c r="A30" s="39"/>
      <c r="B30" s="40"/>
      <c r="C30" s="41"/>
      <c r="D30" s="42"/>
      <c r="E30" s="43"/>
      <c r="F30" s="44"/>
      <c r="G30" s="43"/>
      <c r="H30" s="45"/>
      <c r="I30" s="4" t="s">
        <v>15</v>
      </c>
      <c r="J30" s="4" t="s">
        <v>16</v>
      </c>
      <c r="K30" s="4">
        <v>2500</v>
      </c>
      <c r="L30" s="6">
        <v>44286</v>
      </c>
      <c r="M30" s="7">
        <v>45570.8</v>
      </c>
      <c r="N30" s="8" t="s">
        <v>2</v>
      </c>
    </row>
    <row r="31" spans="1:14" ht="12.75">
      <c r="A31" s="39"/>
      <c r="B31" s="40"/>
      <c r="C31" s="41"/>
      <c r="D31" s="42"/>
      <c r="E31" s="43"/>
      <c r="F31" s="44"/>
      <c r="G31" s="43"/>
      <c r="H31" s="45"/>
      <c r="I31" s="4" t="s">
        <v>18</v>
      </c>
      <c r="J31" s="4" t="s">
        <v>19</v>
      </c>
      <c r="K31" s="4">
        <v>19563</v>
      </c>
      <c r="L31" s="6">
        <v>44286</v>
      </c>
      <c r="M31" s="7">
        <v>4791.79</v>
      </c>
      <c r="N31" s="8" t="s">
        <v>2</v>
      </c>
    </row>
    <row r="32" spans="1:14" ht="12.75">
      <c r="A32" s="39"/>
      <c r="B32" s="40"/>
      <c r="C32" s="41"/>
      <c r="D32" s="42"/>
      <c r="E32" s="43"/>
      <c r="F32" s="44"/>
      <c r="G32" s="43"/>
      <c r="H32" s="45"/>
      <c r="I32" s="9" t="s">
        <v>66</v>
      </c>
      <c r="J32" s="4" t="s">
        <v>67</v>
      </c>
      <c r="K32" s="4">
        <v>103228</v>
      </c>
      <c r="L32" s="6">
        <v>44286</v>
      </c>
      <c r="M32" s="7">
        <v>33347.98</v>
      </c>
      <c r="N32" s="8" t="s">
        <v>2</v>
      </c>
    </row>
    <row r="33" spans="1:14" ht="12.75">
      <c r="A33" s="39"/>
      <c r="B33" s="40"/>
      <c r="C33" s="41"/>
      <c r="D33" s="42"/>
      <c r="E33" s="43"/>
      <c r="F33" s="44"/>
      <c r="G33" s="43"/>
      <c r="H33" s="45"/>
      <c r="I33" s="150" t="s">
        <v>3</v>
      </c>
      <c r="J33" s="4" t="s">
        <v>4</v>
      </c>
      <c r="K33" s="4">
        <v>1341</v>
      </c>
      <c r="L33" s="6">
        <v>44286</v>
      </c>
      <c r="M33" s="7">
        <v>13365.65</v>
      </c>
      <c r="N33" s="8" t="s">
        <v>2</v>
      </c>
    </row>
    <row r="34" spans="1:14" ht="12.75">
      <c r="A34" s="39"/>
      <c r="B34" s="40"/>
      <c r="C34" s="41"/>
      <c r="D34" s="42"/>
      <c r="E34" s="43"/>
      <c r="F34" s="44"/>
      <c r="G34" s="43"/>
      <c r="H34" s="45"/>
      <c r="I34" s="153"/>
      <c r="J34" s="4" t="s">
        <v>4</v>
      </c>
      <c r="K34" s="4">
        <v>1346</v>
      </c>
      <c r="L34" s="6">
        <v>44286</v>
      </c>
      <c r="M34" s="7">
        <v>48638.75</v>
      </c>
      <c r="N34" s="8" t="s">
        <v>2</v>
      </c>
    </row>
    <row r="35" spans="1:14" ht="12.75">
      <c r="A35" s="39"/>
      <c r="B35" s="40"/>
      <c r="C35" s="41"/>
      <c r="D35" s="42"/>
      <c r="E35" s="43"/>
      <c r="F35" s="44"/>
      <c r="G35" s="43"/>
      <c r="H35" s="45"/>
      <c r="I35" s="153"/>
      <c r="J35" s="4" t="s">
        <v>4</v>
      </c>
      <c r="K35" s="4">
        <v>1351</v>
      </c>
      <c r="L35" s="6">
        <v>44286</v>
      </c>
      <c r="M35" s="7">
        <v>7669.26</v>
      </c>
      <c r="N35" s="8" t="s">
        <v>2</v>
      </c>
    </row>
    <row r="36" spans="1:14" ht="12.75">
      <c r="A36" s="39"/>
      <c r="B36" s="40"/>
      <c r="C36" s="41"/>
      <c r="D36" s="42"/>
      <c r="E36" s="43"/>
      <c r="F36" s="44"/>
      <c r="G36" s="43"/>
      <c r="H36" s="45"/>
      <c r="I36" s="153"/>
      <c r="J36" s="4" t="s">
        <v>4</v>
      </c>
      <c r="K36" s="4">
        <v>1356</v>
      </c>
      <c r="L36" s="6">
        <v>44286</v>
      </c>
      <c r="M36" s="7">
        <v>18684.46</v>
      </c>
      <c r="N36" s="8" t="s">
        <v>2</v>
      </c>
    </row>
    <row r="37" spans="1:14" ht="12.75">
      <c r="A37" s="39"/>
      <c r="B37" s="40"/>
      <c r="C37" s="41"/>
      <c r="D37" s="42"/>
      <c r="E37" s="43"/>
      <c r="F37" s="44"/>
      <c r="G37" s="43"/>
      <c r="H37" s="45"/>
      <c r="I37" s="151"/>
      <c r="J37" s="4" t="s">
        <v>4</v>
      </c>
      <c r="K37" s="4">
        <v>1361</v>
      </c>
      <c r="L37" s="6">
        <v>44286</v>
      </c>
      <c r="M37" s="7">
        <v>19824.74</v>
      </c>
      <c r="N37" s="8" t="s">
        <v>2</v>
      </c>
    </row>
    <row r="38" spans="1:14" ht="12.75">
      <c r="A38" s="39"/>
      <c r="B38" s="40"/>
      <c r="C38" s="41"/>
      <c r="D38" s="42"/>
      <c r="E38" s="43"/>
      <c r="F38" s="44"/>
      <c r="G38" s="43"/>
      <c r="H38" s="45"/>
      <c r="I38" s="4" t="s">
        <v>47</v>
      </c>
      <c r="J38" s="4" t="s">
        <v>69</v>
      </c>
      <c r="K38" s="4">
        <v>1000</v>
      </c>
      <c r="L38" s="6">
        <v>44286</v>
      </c>
      <c r="M38" s="7">
        <v>25121.07</v>
      </c>
      <c r="N38" s="8" t="s">
        <v>2</v>
      </c>
    </row>
    <row r="39" spans="1:14" ht="12.75">
      <c r="A39" s="39"/>
      <c r="B39" s="40"/>
      <c r="C39" s="41"/>
      <c r="D39" s="42"/>
      <c r="E39" s="43"/>
      <c r="F39" s="44"/>
      <c r="G39" s="43"/>
      <c r="H39" s="45"/>
      <c r="I39" s="4" t="s">
        <v>49</v>
      </c>
      <c r="J39" s="9" t="s">
        <v>1</v>
      </c>
      <c r="K39" s="9">
        <v>210</v>
      </c>
      <c r="L39" s="11">
        <v>44286</v>
      </c>
      <c r="M39" s="12">
        <v>114521.67</v>
      </c>
      <c r="N39" s="15" t="s">
        <v>2</v>
      </c>
    </row>
    <row r="40" spans="1:14" ht="12.75">
      <c r="A40" s="46"/>
      <c r="B40" s="117"/>
      <c r="C40" s="118"/>
      <c r="D40" s="119"/>
      <c r="E40" s="46"/>
      <c r="F40" s="120"/>
      <c r="G40" s="46"/>
      <c r="H40" s="121"/>
      <c r="I40" s="149" t="s">
        <v>70</v>
      </c>
      <c r="J40" s="4" t="s">
        <v>71</v>
      </c>
      <c r="K40" s="4">
        <v>336</v>
      </c>
      <c r="L40" s="6">
        <v>44286</v>
      </c>
      <c r="M40" s="7">
        <v>16857.72</v>
      </c>
      <c r="N40" s="15" t="s">
        <v>2</v>
      </c>
    </row>
    <row r="41" spans="1:14" ht="13.5" thickBot="1">
      <c r="A41" s="46"/>
      <c r="B41" s="117"/>
      <c r="C41" s="118"/>
      <c r="D41" s="119"/>
      <c r="E41" s="46"/>
      <c r="F41" s="120"/>
      <c r="G41" s="46"/>
      <c r="H41" s="121"/>
      <c r="I41" s="150"/>
      <c r="J41" s="47" t="s">
        <v>21</v>
      </c>
      <c r="K41" s="47">
        <v>535</v>
      </c>
      <c r="L41" s="81">
        <v>44286</v>
      </c>
      <c r="M41" s="82">
        <v>16888.52</v>
      </c>
      <c r="N41" s="83" t="s">
        <v>2</v>
      </c>
    </row>
    <row r="42" spans="1:14" ht="39" thickBot="1">
      <c r="A42" s="48">
        <v>2</v>
      </c>
      <c r="B42" s="49">
        <v>2145</v>
      </c>
      <c r="C42" s="50" t="s">
        <v>107</v>
      </c>
      <c r="D42" s="51" t="s">
        <v>91</v>
      </c>
      <c r="E42" s="52">
        <v>9311280</v>
      </c>
      <c r="F42" s="53">
        <f>SUM(M42)</f>
        <v>32045.4</v>
      </c>
      <c r="G42" s="52" t="s">
        <v>54</v>
      </c>
      <c r="H42" s="54" t="s">
        <v>92</v>
      </c>
      <c r="I42" s="55" t="s">
        <v>20</v>
      </c>
      <c r="J42" s="56" t="s">
        <v>72</v>
      </c>
      <c r="K42" s="56">
        <v>399</v>
      </c>
      <c r="L42" s="57">
        <v>44286</v>
      </c>
      <c r="M42" s="58">
        <v>32045.4</v>
      </c>
      <c r="N42" s="56" t="s">
        <v>51</v>
      </c>
    </row>
    <row r="43" spans="1:14" ht="13.5" customHeight="1">
      <c r="A43" s="159">
        <v>3</v>
      </c>
      <c r="B43" s="161">
        <v>2146</v>
      </c>
      <c r="C43" s="163" t="s">
        <v>107</v>
      </c>
      <c r="D43" s="165" t="s">
        <v>93</v>
      </c>
      <c r="E43" s="155">
        <v>13591928</v>
      </c>
      <c r="F43" s="167">
        <f>SUM(M43:M44)</f>
        <v>58072.73</v>
      </c>
      <c r="G43" s="155" t="s">
        <v>52</v>
      </c>
      <c r="H43" s="157" t="s">
        <v>94</v>
      </c>
      <c r="I43" s="122" t="s">
        <v>15</v>
      </c>
      <c r="J43" s="123" t="s">
        <v>16</v>
      </c>
      <c r="K43" s="123">
        <v>2505</v>
      </c>
      <c r="L43" s="19">
        <v>44286</v>
      </c>
      <c r="M43" s="124">
        <v>44366.8</v>
      </c>
      <c r="N43" s="125" t="s">
        <v>2</v>
      </c>
    </row>
    <row r="44" spans="1:14" ht="13.5" thickBot="1">
      <c r="A44" s="160"/>
      <c r="B44" s="162"/>
      <c r="C44" s="164"/>
      <c r="D44" s="166"/>
      <c r="E44" s="156"/>
      <c r="F44" s="168"/>
      <c r="G44" s="156"/>
      <c r="H44" s="158"/>
      <c r="I44" s="47" t="s">
        <v>14</v>
      </c>
      <c r="J44" s="126" t="s">
        <v>46</v>
      </c>
      <c r="K44" s="126" t="s">
        <v>68</v>
      </c>
      <c r="L44" s="81">
        <v>44286</v>
      </c>
      <c r="M44" s="82">
        <v>13705.93</v>
      </c>
      <c r="N44" s="83" t="s">
        <v>2</v>
      </c>
    </row>
    <row r="45" spans="1:14" ht="16.5" thickBot="1">
      <c r="A45" s="3"/>
      <c r="C45" s="3"/>
      <c r="D45" s="61" t="s">
        <v>95</v>
      </c>
      <c r="E45" s="62"/>
      <c r="F45" s="63">
        <f>F8+F42+F43</f>
        <v>4863249.46</v>
      </c>
      <c r="G45" s="3"/>
      <c r="L45" s="64"/>
      <c r="M45" s="65">
        <f>SUM(M8:M44)</f>
        <v>4863249.459999999</v>
      </c>
      <c r="N45" s="2"/>
    </row>
    <row r="46" spans="1:14" ht="12.75">
      <c r="A46" s="3"/>
      <c r="C46" s="3"/>
      <c r="D46" s="66"/>
      <c r="E46" s="3"/>
      <c r="G46" s="3"/>
      <c r="L46" s="64"/>
      <c r="M46" s="2"/>
      <c r="N46" s="2"/>
    </row>
    <row r="47" spans="1:14" ht="15">
      <c r="A47" s="3"/>
      <c r="C47" s="3"/>
      <c r="J47" s="67"/>
      <c r="K47" s="68"/>
      <c r="L47" s="64"/>
      <c r="M47" s="69"/>
      <c r="N47" s="69"/>
    </row>
    <row r="48" spans="1:14" ht="15">
      <c r="A48" s="3"/>
      <c r="C48" s="3"/>
      <c r="J48" s="67"/>
      <c r="K48" s="68"/>
      <c r="L48" s="64"/>
      <c r="M48" s="69"/>
      <c r="N48" s="69"/>
    </row>
    <row r="49" spans="1:14" ht="12.75">
      <c r="A49" s="3"/>
      <c r="C49" s="3"/>
      <c r="D49" s="70"/>
      <c r="E49" s="3"/>
      <c r="G49" s="3"/>
      <c r="I49" s="68"/>
      <c r="J49" s="68"/>
      <c r="K49" s="68"/>
      <c r="L49" s="64"/>
      <c r="M49" s="69"/>
      <c r="N49" s="69"/>
    </row>
    <row r="50" spans="1:14" ht="15">
      <c r="A50" s="3"/>
      <c r="C50" s="3"/>
      <c r="D50" s="71" t="s">
        <v>96</v>
      </c>
      <c r="E50" s="72"/>
      <c r="G50" s="3"/>
      <c r="I50" s="73" t="s">
        <v>97</v>
      </c>
      <c r="J50" s="68"/>
      <c r="K50" s="68"/>
      <c r="L50" s="64"/>
      <c r="M50" s="69"/>
      <c r="N50" s="69"/>
    </row>
    <row r="51" spans="1:14" ht="15">
      <c r="A51" s="3"/>
      <c r="C51" s="3"/>
      <c r="D51" s="67" t="s">
        <v>98</v>
      </c>
      <c r="E51" s="72"/>
      <c r="G51" s="3"/>
      <c r="I51" s="72" t="s">
        <v>99</v>
      </c>
      <c r="J51" s="68"/>
      <c r="K51" s="68"/>
      <c r="L51" s="64"/>
      <c r="M51" s="69"/>
      <c r="N51" s="69"/>
    </row>
    <row r="54" spans="1:15" s="1" customFormat="1" ht="15">
      <c r="A54"/>
      <c r="B54" s="21"/>
      <c r="C54"/>
      <c r="D54"/>
      <c r="E54"/>
      <c r="F54" s="21"/>
      <c r="G54"/>
      <c r="I54" s="73"/>
      <c r="J54" s="72"/>
      <c r="K54" s="72"/>
      <c r="L54" s="72"/>
      <c r="M54" s="72"/>
      <c r="O54"/>
    </row>
    <row r="55" spans="1:15" s="1" customFormat="1" ht="15">
      <c r="A55"/>
      <c r="B55" s="21"/>
      <c r="C55"/>
      <c r="D55"/>
      <c r="E55"/>
      <c r="F55" s="21"/>
      <c r="G55"/>
      <c r="I55" s="72"/>
      <c r="J55" s="73"/>
      <c r="K55" s="72"/>
      <c r="L55" s="72"/>
      <c r="M55" s="72"/>
      <c r="O55"/>
    </row>
    <row r="56" spans="1:15" s="1" customFormat="1" ht="15">
      <c r="A56"/>
      <c r="B56" s="21"/>
      <c r="C56"/>
      <c r="D56"/>
      <c r="E56"/>
      <c r="F56" s="21"/>
      <c r="G56"/>
      <c r="I56" s="72"/>
      <c r="J56" s="72"/>
      <c r="K56" s="72"/>
      <c r="L56" s="72"/>
      <c r="M56" s="72"/>
      <c r="O56"/>
    </row>
    <row r="58" spans="1:15" s="1" customFormat="1" ht="15">
      <c r="A58"/>
      <c r="B58" s="21"/>
      <c r="C58"/>
      <c r="D58"/>
      <c r="E58"/>
      <c r="F58" s="74"/>
      <c r="G58" s="67"/>
      <c r="O58"/>
    </row>
    <row r="59" spans="1:15" s="1" customFormat="1" ht="15">
      <c r="A59"/>
      <c r="B59" s="21"/>
      <c r="C59"/>
      <c r="D59"/>
      <c r="E59"/>
      <c r="F59" s="75"/>
      <c r="G59" s="67"/>
      <c r="O59"/>
    </row>
    <row r="60" spans="1:15" s="1" customFormat="1" ht="15">
      <c r="A60"/>
      <c r="B60" s="21"/>
      <c r="C60"/>
      <c r="D60"/>
      <c r="E60"/>
      <c r="F60" s="75"/>
      <c r="G60" s="67"/>
      <c r="O60"/>
    </row>
  </sheetData>
  <sheetProtection selectLockedCells="1" selectUnlockedCells="1"/>
  <mergeCells count="15">
    <mergeCell ref="E43:E44"/>
    <mergeCell ref="F43:F44"/>
    <mergeCell ref="A43:A44"/>
    <mergeCell ref="B43:B44"/>
    <mergeCell ref="C43:C44"/>
    <mergeCell ref="D43:D44"/>
    <mergeCell ref="F3:J3"/>
    <mergeCell ref="G43:G44"/>
    <mergeCell ref="H43:H44"/>
    <mergeCell ref="I8:I15"/>
    <mergeCell ref="I19:I23"/>
    <mergeCell ref="I24:I26"/>
    <mergeCell ref="I27:I28"/>
    <mergeCell ref="I33:I37"/>
    <mergeCell ref="I40:I41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B1">
      <selection activeCell="A7" sqref="A7"/>
    </sheetView>
  </sheetViews>
  <sheetFormatPr defaultColWidth="9.140625" defaultRowHeight="12.75"/>
  <cols>
    <col min="1" max="1" width="3.8515625" style="1" bestFit="1" customWidth="1"/>
    <col min="2" max="2" width="6.8515625" style="21" customWidth="1"/>
    <col min="3" max="3" width="10.140625" style="1" bestFit="1" customWidth="1"/>
    <col min="4" max="4" width="16.28125" style="1" customWidth="1"/>
    <col min="5" max="5" width="10.28125" style="1" customWidth="1"/>
    <col min="6" max="6" width="13.140625" style="21" customWidth="1"/>
    <col min="7" max="7" width="26.8515625" style="1" bestFit="1" customWidth="1"/>
    <col min="8" max="8" width="14.00390625" style="1" bestFit="1" customWidth="1"/>
    <col min="9" max="9" width="36.8515625" style="1" customWidth="1"/>
    <col min="10" max="10" width="9.57421875" style="1" customWidth="1"/>
    <col min="11" max="11" width="9.8515625" style="1" customWidth="1"/>
    <col min="12" max="12" width="10.8515625" style="1" customWidth="1"/>
    <col min="13" max="13" width="11.7109375" style="1" bestFit="1" customWidth="1"/>
    <col min="14" max="14" width="9.140625" style="1" customWidth="1"/>
  </cols>
  <sheetData>
    <row r="1" ht="12.75">
      <c r="A1" s="13" t="s">
        <v>75</v>
      </c>
    </row>
    <row r="3" spans="1:15" s="20" customFormat="1" ht="18">
      <c r="A3" s="13"/>
      <c r="B3" s="22"/>
      <c r="C3" s="13"/>
      <c r="D3" s="13"/>
      <c r="E3" s="13"/>
      <c r="F3" s="154" t="s">
        <v>106</v>
      </c>
      <c r="G3" s="154"/>
      <c r="H3" s="154"/>
      <c r="I3" s="154"/>
      <c r="J3" s="154"/>
      <c r="K3" s="13"/>
      <c r="M3" s="13"/>
      <c r="N3" s="23"/>
      <c r="O3" s="13"/>
    </row>
    <row r="4" spans="1:15" s="20" customFormat="1" ht="12.75">
      <c r="A4" s="13"/>
      <c r="B4" s="22"/>
      <c r="C4" s="13"/>
      <c r="D4" s="13"/>
      <c r="E4" s="13"/>
      <c r="F4" s="24"/>
      <c r="G4" s="25"/>
      <c r="H4" s="25"/>
      <c r="I4" s="25"/>
      <c r="J4" s="23"/>
      <c r="K4" s="13"/>
      <c r="M4" s="13"/>
      <c r="N4" s="23"/>
      <c r="O4" s="13"/>
    </row>
    <row r="5" spans="1:15" s="20" customFormat="1" ht="12.75">
      <c r="A5" s="13"/>
      <c r="B5" s="22"/>
      <c r="C5" s="13"/>
      <c r="D5" s="13"/>
      <c r="E5" s="13"/>
      <c r="F5" s="24"/>
      <c r="G5" s="25"/>
      <c r="H5" s="25"/>
      <c r="I5" s="25"/>
      <c r="J5" s="23"/>
      <c r="K5" s="13"/>
      <c r="M5" s="13"/>
      <c r="N5" s="23"/>
      <c r="O5" s="13"/>
    </row>
    <row r="6" spans="1:4" ht="13.5" thickBot="1">
      <c r="A6" s="13" t="s">
        <v>109</v>
      </c>
      <c r="B6" s="22"/>
      <c r="C6" s="13"/>
      <c r="D6" s="13"/>
    </row>
    <row r="7" spans="1:14" s="3" customFormat="1" ht="38.25" customHeight="1" thickBot="1">
      <c r="A7" s="76" t="s">
        <v>76</v>
      </c>
      <c r="B7" s="106" t="s">
        <v>77</v>
      </c>
      <c r="C7" s="78" t="s">
        <v>78</v>
      </c>
      <c r="D7" s="77" t="s">
        <v>79</v>
      </c>
      <c r="E7" s="78" t="s">
        <v>80</v>
      </c>
      <c r="F7" s="107" t="s">
        <v>81</v>
      </c>
      <c r="G7" s="78" t="s">
        <v>82</v>
      </c>
      <c r="H7" s="78" t="s">
        <v>83</v>
      </c>
      <c r="I7" s="78" t="s">
        <v>84</v>
      </c>
      <c r="J7" s="78" t="s">
        <v>85</v>
      </c>
      <c r="K7" s="78" t="s">
        <v>86</v>
      </c>
      <c r="L7" s="79" t="s">
        <v>87</v>
      </c>
      <c r="M7" s="79" t="s">
        <v>88</v>
      </c>
      <c r="N7" s="80" t="s">
        <v>0</v>
      </c>
    </row>
    <row r="8" spans="1:14" ht="12.75" customHeight="1">
      <c r="A8" s="159">
        <v>1</v>
      </c>
      <c r="B8" s="169">
        <v>2147</v>
      </c>
      <c r="C8" s="163" t="s">
        <v>107</v>
      </c>
      <c r="D8" s="172" t="s">
        <v>89</v>
      </c>
      <c r="E8" s="155">
        <v>30565678</v>
      </c>
      <c r="F8" s="174">
        <f>SUM(M8:M9)</f>
        <v>72229.75</v>
      </c>
      <c r="G8" s="155" t="s">
        <v>53</v>
      </c>
      <c r="H8" s="176" t="s">
        <v>90</v>
      </c>
      <c r="I8" s="178" t="s">
        <v>24</v>
      </c>
      <c r="J8" s="4" t="s">
        <v>25</v>
      </c>
      <c r="K8" s="4">
        <v>945</v>
      </c>
      <c r="L8" s="6">
        <v>44286</v>
      </c>
      <c r="M8" s="7">
        <v>40927.49</v>
      </c>
      <c r="N8" s="96" t="s">
        <v>17</v>
      </c>
    </row>
    <row r="9" spans="1:14" ht="26.25" customHeight="1" thickBot="1">
      <c r="A9" s="160"/>
      <c r="B9" s="170"/>
      <c r="C9" s="171"/>
      <c r="D9" s="173"/>
      <c r="E9" s="156"/>
      <c r="F9" s="175"/>
      <c r="G9" s="156"/>
      <c r="H9" s="177"/>
      <c r="I9" s="179"/>
      <c r="J9" s="47" t="s">
        <v>50</v>
      </c>
      <c r="K9" s="47">
        <v>30</v>
      </c>
      <c r="L9" s="81">
        <v>44286</v>
      </c>
      <c r="M9" s="82">
        <v>31302.26</v>
      </c>
      <c r="N9" s="97" t="s">
        <v>17</v>
      </c>
    </row>
    <row r="10" spans="1:14" ht="12.75" customHeight="1">
      <c r="A10" s="159">
        <v>3</v>
      </c>
      <c r="B10" s="169">
        <v>2148</v>
      </c>
      <c r="C10" s="163" t="s">
        <v>107</v>
      </c>
      <c r="D10" s="180" t="s">
        <v>41</v>
      </c>
      <c r="E10" s="159">
        <v>4851409</v>
      </c>
      <c r="F10" s="174">
        <f>SUM(M10:M11)</f>
        <v>11945.830000000002</v>
      </c>
      <c r="G10" s="155" t="s">
        <v>55</v>
      </c>
      <c r="H10" s="176" t="s">
        <v>92</v>
      </c>
      <c r="I10" s="94" t="s">
        <v>26</v>
      </c>
      <c r="J10" s="94" t="s">
        <v>28</v>
      </c>
      <c r="K10" s="94">
        <v>2645109</v>
      </c>
      <c r="L10" s="59">
        <v>44286</v>
      </c>
      <c r="M10" s="60">
        <v>8474.2</v>
      </c>
      <c r="N10" s="95" t="s">
        <v>17</v>
      </c>
    </row>
    <row r="11" spans="1:14" ht="13.5" thickBot="1">
      <c r="A11" s="160"/>
      <c r="B11" s="170"/>
      <c r="C11" s="171"/>
      <c r="D11" s="181"/>
      <c r="E11" s="160"/>
      <c r="F11" s="175"/>
      <c r="G11" s="156"/>
      <c r="H11" s="177"/>
      <c r="I11" s="47" t="s">
        <v>24</v>
      </c>
      <c r="J11" s="47" t="s">
        <v>25</v>
      </c>
      <c r="K11" s="47">
        <v>933</v>
      </c>
      <c r="L11" s="81">
        <v>44286</v>
      </c>
      <c r="M11" s="82">
        <v>3471.63</v>
      </c>
      <c r="N11" s="97" t="s">
        <v>17</v>
      </c>
    </row>
    <row r="12" spans="1:14" ht="26.25" thickBot="1">
      <c r="A12" s="111">
        <v>4</v>
      </c>
      <c r="B12" s="49">
        <v>2149</v>
      </c>
      <c r="C12" s="112" t="s">
        <v>107</v>
      </c>
      <c r="D12" s="113" t="s">
        <v>104</v>
      </c>
      <c r="E12" s="48">
        <v>13591928</v>
      </c>
      <c r="F12" s="108">
        <f>SUM(M12)</f>
        <v>1885.3</v>
      </c>
      <c r="G12" s="109" t="s">
        <v>52</v>
      </c>
      <c r="H12" s="114" t="s">
        <v>94</v>
      </c>
      <c r="I12" s="56" t="s">
        <v>48</v>
      </c>
      <c r="J12" s="56" t="s">
        <v>16</v>
      </c>
      <c r="K12" s="56">
        <v>2502</v>
      </c>
      <c r="L12" s="57">
        <v>44286</v>
      </c>
      <c r="M12" s="58">
        <v>1885.3</v>
      </c>
      <c r="N12" s="110" t="s">
        <v>17</v>
      </c>
    </row>
    <row r="13" spans="4:14" ht="16.5" thickBot="1">
      <c r="D13" s="98" t="s">
        <v>95</v>
      </c>
      <c r="E13" s="99"/>
      <c r="F13" s="115">
        <f>SUM(F8:F12)</f>
        <v>86060.88</v>
      </c>
      <c r="H13" s="84"/>
      <c r="I13" s="16"/>
      <c r="J13" s="16"/>
      <c r="K13" s="16"/>
      <c r="L13" s="85"/>
      <c r="M13" s="102">
        <f>SUM(M8:M12)</f>
        <v>86060.88</v>
      </c>
      <c r="N13" s="86"/>
    </row>
    <row r="14" spans="4:14" ht="12.75">
      <c r="D14" s="87"/>
      <c r="H14" s="84"/>
      <c r="I14" s="16"/>
      <c r="J14" s="16"/>
      <c r="K14" s="16"/>
      <c r="L14" s="85"/>
      <c r="M14" s="88"/>
      <c r="N14" s="86"/>
    </row>
    <row r="15" spans="4:14" ht="12.75">
      <c r="D15" s="87"/>
      <c r="H15" s="84"/>
      <c r="I15" s="16"/>
      <c r="J15" s="16"/>
      <c r="K15" s="16"/>
      <c r="L15" s="85"/>
      <c r="M15" s="88"/>
      <c r="N15" s="86"/>
    </row>
    <row r="16" spans="4:14" ht="12.75">
      <c r="D16" s="87"/>
      <c r="H16" s="84"/>
      <c r="I16" s="16"/>
      <c r="J16" s="16"/>
      <c r="K16" s="16"/>
      <c r="L16" s="85"/>
      <c r="M16" s="88"/>
      <c r="N16" s="86"/>
    </row>
    <row r="17" spans="4:14" ht="12.75">
      <c r="D17" s="87"/>
      <c r="H17" s="84"/>
      <c r="I17" s="16"/>
      <c r="J17" s="16"/>
      <c r="K17" s="16"/>
      <c r="L17" s="85"/>
      <c r="M17" s="88"/>
      <c r="N17" s="86"/>
    </row>
    <row r="18" spans="4:14" ht="12.75">
      <c r="D18" s="87"/>
      <c r="H18" s="84"/>
      <c r="I18" s="16"/>
      <c r="J18" s="16"/>
      <c r="K18" s="16"/>
      <c r="L18" s="85"/>
      <c r="M18" s="88"/>
      <c r="N18" s="86"/>
    </row>
    <row r="19" spans="4:14" ht="15.75">
      <c r="D19" s="89"/>
      <c r="F19" s="116"/>
      <c r="H19" s="84"/>
      <c r="I19" s="16"/>
      <c r="J19" s="16"/>
      <c r="K19" s="16"/>
      <c r="L19" s="85"/>
      <c r="M19" s="88"/>
      <c r="N19" s="86"/>
    </row>
    <row r="20" spans="4:14" ht="12.75">
      <c r="D20" s="87"/>
      <c r="G20"/>
      <c r="H20" s="84"/>
      <c r="I20" s="16"/>
      <c r="J20" s="16"/>
      <c r="K20" s="16"/>
      <c r="L20" s="85"/>
      <c r="M20" s="88"/>
      <c r="N20" s="86"/>
    </row>
    <row r="21" spans="4:14" ht="15">
      <c r="D21" s="73" t="s">
        <v>96</v>
      </c>
      <c r="E21" s="72"/>
      <c r="I21" s="73" t="s">
        <v>97</v>
      </c>
      <c r="J21" s="67"/>
      <c r="K21" s="68"/>
      <c r="L21" s="64"/>
      <c r="M21" s="69"/>
      <c r="N21" s="69"/>
    </row>
    <row r="22" spans="4:14" ht="15">
      <c r="D22" s="72" t="s">
        <v>98</v>
      </c>
      <c r="E22" s="72"/>
      <c r="I22" s="72" t="s">
        <v>100</v>
      </c>
      <c r="J22" s="67"/>
      <c r="K22" s="68"/>
      <c r="L22" s="64"/>
      <c r="M22" s="69"/>
      <c r="N22" s="69"/>
    </row>
    <row r="23" spans="4:14" ht="12.75">
      <c r="D23" s="91"/>
      <c r="I23" s="68"/>
      <c r="J23" s="68"/>
      <c r="K23" s="68"/>
      <c r="L23" s="64"/>
      <c r="M23" s="69"/>
      <c r="N23" s="69"/>
    </row>
    <row r="24" spans="10:14" ht="12.75">
      <c r="J24" s="68"/>
      <c r="K24" s="68"/>
      <c r="L24" s="64"/>
      <c r="M24" s="69"/>
      <c r="N24" s="69"/>
    </row>
    <row r="25" spans="10:14" ht="12.75">
      <c r="J25" s="68"/>
      <c r="K25" s="68"/>
      <c r="L25" s="64"/>
      <c r="M25" s="69"/>
      <c r="N25" s="69"/>
    </row>
    <row r="28" spans="9:13" ht="15">
      <c r="I28" s="73"/>
      <c r="J28" s="72"/>
      <c r="K28" s="72"/>
      <c r="L28" s="72"/>
      <c r="M28" s="72"/>
    </row>
    <row r="29" spans="9:13" ht="15">
      <c r="I29" s="72"/>
      <c r="J29" s="73"/>
      <c r="K29" s="72"/>
      <c r="L29" s="72"/>
      <c r="M29" s="72"/>
    </row>
    <row r="30" spans="9:13" ht="15">
      <c r="I30" s="72"/>
      <c r="J30" s="72"/>
      <c r="K30" s="72"/>
      <c r="L30" s="72"/>
      <c r="M30" s="72"/>
    </row>
    <row r="32" spans="6:7" ht="15">
      <c r="F32" s="74"/>
      <c r="G32" s="72"/>
    </row>
    <row r="33" spans="6:7" ht="15">
      <c r="F33" s="75"/>
      <c r="G33" s="72"/>
    </row>
    <row r="34" spans="6:7" ht="15">
      <c r="F34" s="75"/>
      <c r="G34" s="72"/>
    </row>
  </sheetData>
  <sheetProtection selectLockedCells="1" selectUnlockedCells="1"/>
  <mergeCells count="18">
    <mergeCell ref="G10:G11"/>
    <mergeCell ref="H10:H11"/>
    <mergeCell ref="A10:A11"/>
    <mergeCell ref="B10:B11"/>
    <mergeCell ref="C10:C11"/>
    <mergeCell ref="D10:D11"/>
    <mergeCell ref="E10:E11"/>
    <mergeCell ref="F10:F11"/>
    <mergeCell ref="F3:J3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E1">
      <selection activeCell="G22" sqref="G22"/>
    </sheetView>
  </sheetViews>
  <sheetFormatPr defaultColWidth="9.140625" defaultRowHeight="12.75"/>
  <cols>
    <col min="1" max="1" width="3.8515625" style="1" bestFit="1" customWidth="1"/>
    <col min="2" max="2" width="6.8515625" style="21" customWidth="1"/>
    <col min="3" max="3" width="10.140625" style="1" bestFit="1" customWidth="1"/>
    <col min="4" max="4" width="16.28125" style="1" customWidth="1"/>
    <col min="5" max="5" width="10.28125" style="1" customWidth="1"/>
    <col min="6" max="6" width="13.140625" style="21" customWidth="1"/>
    <col min="7" max="7" width="26.8515625" style="1" bestFit="1" customWidth="1"/>
    <col min="8" max="8" width="14.00390625" style="1" bestFit="1" customWidth="1"/>
    <col min="9" max="9" width="36.8515625" style="1" customWidth="1"/>
    <col min="10" max="10" width="9.57421875" style="1" customWidth="1"/>
    <col min="11" max="11" width="9.8515625" style="1" customWidth="1"/>
    <col min="12" max="12" width="10.8515625" style="1" customWidth="1"/>
    <col min="13" max="13" width="11.7109375" style="21" bestFit="1" customWidth="1"/>
    <col min="14" max="14" width="9.140625" style="1" customWidth="1"/>
  </cols>
  <sheetData>
    <row r="1" ht="12.75">
      <c r="A1" s="13" t="s">
        <v>75</v>
      </c>
    </row>
    <row r="3" spans="1:15" s="20" customFormat="1" ht="18">
      <c r="A3" s="13"/>
      <c r="B3" s="22"/>
      <c r="C3" s="13"/>
      <c r="D3" s="13"/>
      <c r="E3" s="13"/>
      <c r="F3" s="154" t="s">
        <v>116</v>
      </c>
      <c r="G3" s="154"/>
      <c r="H3" s="154"/>
      <c r="I3" s="154"/>
      <c r="J3" s="154"/>
      <c r="K3" s="13"/>
      <c r="M3" s="22"/>
      <c r="N3" s="23"/>
      <c r="O3" s="13"/>
    </row>
    <row r="4" spans="1:15" s="20" customFormat="1" ht="12.75">
      <c r="A4" s="13"/>
      <c r="B4" s="22"/>
      <c r="C4" s="13"/>
      <c r="D4" s="13"/>
      <c r="E4" s="13"/>
      <c r="F4" s="24"/>
      <c r="G4" s="25"/>
      <c r="H4" s="25"/>
      <c r="I4" s="25"/>
      <c r="J4" s="23"/>
      <c r="K4" s="13"/>
      <c r="M4" s="22"/>
      <c r="N4" s="23"/>
      <c r="O4" s="13"/>
    </row>
    <row r="5" spans="1:15" s="20" customFormat="1" ht="12.75">
      <c r="A5" s="13"/>
      <c r="B5" s="22"/>
      <c r="C5" s="13"/>
      <c r="D5" s="13"/>
      <c r="E5" s="13"/>
      <c r="F5" s="24"/>
      <c r="G5" s="25"/>
      <c r="H5" s="25"/>
      <c r="I5" s="25"/>
      <c r="J5" s="23"/>
      <c r="K5" s="13"/>
      <c r="M5" s="22"/>
      <c r="N5" s="23"/>
      <c r="O5" s="13"/>
    </row>
    <row r="6" spans="1:4" ht="13.5" thickBot="1">
      <c r="A6" s="13" t="s">
        <v>120</v>
      </c>
      <c r="B6" s="22"/>
      <c r="C6" s="13"/>
      <c r="D6" s="13"/>
    </row>
    <row r="7" spans="1:14" s="3" customFormat="1" ht="38.25" customHeight="1" thickBot="1">
      <c r="A7" s="76" t="s">
        <v>76</v>
      </c>
      <c r="B7" s="106" t="s">
        <v>77</v>
      </c>
      <c r="C7" s="78" t="s">
        <v>78</v>
      </c>
      <c r="D7" s="77" t="s">
        <v>79</v>
      </c>
      <c r="E7" s="78" t="s">
        <v>80</v>
      </c>
      <c r="F7" s="107" t="s">
        <v>81</v>
      </c>
      <c r="G7" s="78" t="s">
        <v>82</v>
      </c>
      <c r="H7" s="78" t="s">
        <v>83</v>
      </c>
      <c r="I7" s="78" t="s">
        <v>84</v>
      </c>
      <c r="J7" s="78" t="s">
        <v>85</v>
      </c>
      <c r="K7" s="78" t="s">
        <v>86</v>
      </c>
      <c r="L7" s="79" t="s">
        <v>87</v>
      </c>
      <c r="M7" s="147" t="s">
        <v>88</v>
      </c>
      <c r="N7" s="80" t="s">
        <v>0</v>
      </c>
    </row>
    <row r="8" spans="1:14" ht="39" thickBot="1">
      <c r="A8" s="141">
        <v>1</v>
      </c>
      <c r="B8" s="52">
        <v>2172</v>
      </c>
      <c r="C8" s="143" t="s">
        <v>119</v>
      </c>
      <c r="D8" s="78" t="s">
        <v>89</v>
      </c>
      <c r="E8" s="52">
        <v>30565678</v>
      </c>
      <c r="F8" s="144">
        <f>SUM(M8:M8)</f>
        <v>490969.11</v>
      </c>
      <c r="G8" s="142" t="s">
        <v>53</v>
      </c>
      <c r="H8" s="145" t="s">
        <v>90</v>
      </c>
      <c r="I8" s="142" t="s">
        <v>24</v>
      </c>
      <c r="J8" s="56" t="s">
        <v>25</v>
      </c>
      <c r="K8" s="56">
        <v>965</v>
      </c>
      <c r="L8" s="57">
        <v>44316</v>
      </c>
      <c r="M8" s="146">
        <v>490969.11</v>
      </c>
      <c r="N8" s="110" t="s">
        <v>17</v>
      </c>
    </row>
    <row r="9" spans="1:14" ht="12.75" customHeight="1">
      <c r="A9" s="188">
        <v>2</v>
      </c>
      <c r="B9" s="155">
        <v>2174</v>
      </c>
      <c r="C9" s="163" t="s">
        <v>119</v>
      </c>
      <c r="D9" s="192" t="s">
        <v>41</v>
      </c>
      <c r="E9" s="155">
        <v>4851409</v>
      </c>
      <c r="F9" s="174">
        <f>SUM(M9:M12)</f>
        <v>220611.67</v>
      </c>
      <c r="G9" s="155" t="s">
        <v>55</v>
      </c>
      <c r="H9" s="176" t="s">
        <v>92</v>
      </c>
      <c r="I9" s="139" t="s">
        <v>44</v>
      </c>
      <c r="J9" s="94" t="s">
        <v>45</v>
      </c>
      <c r="K9" s="94">
        <v>1000107</v>
      </c>
      <c r="L9" s="59">
        <v>44316</v>
      </c>
      <c r="M9" s="133">
        <v>3752.04</v>
      </c>
      <c r="N9" s="95" t="s">
        <v>17</v>
      </c>
    </row>
    <row r="10" spans="1:14" ht="12.75" customHeight="1">
      <c r="A10" s="190"/>
      <c r="B10" s="182"/>
      <c r="C10" s="191"/>
      <c r="D10" s="193"/>
      <c r="E10" s="182"/>
      <c r="F10" s="195"/>
      <c r="G10" s="182"/>
      <c r="H10" s="183"/>
      <c r="I10" s="4" t="s">
        <v>26</v>
      </c>
      <c r="J10" s="4" t="s">
        <v>28</v>
      </c>
      <c r="K10" s="4">
        <v>2645117</v>
      </c>
      <c r="L10" s="6">
        <v>44316</v>
      </c>
      <c r="M10" s="134">
        <v>54839.92</v>
      </c>
      <c r="N10" s="96" t="s">
        <v>17</v>
      </c>
    </row>
    <row r="11" spans="1:14" ht="12.75" customHeight="1">
      <c r="A11" s="190"/>
      <c r="B11" s="182"/>
      <c r="C11" s="191"/>
      <c r="D11" s="193"/>
      <c r="E11" s="182"/>
      <c r="F11" s="195"/>
      <c r="G11" s="182"/>
      <c r="H11" s="183"/>
      <c r="I11" s="138" t="s">
        <v>36</v>
      </c>
      <c r="J11" s="4" t="s">
        <v>38</v>
      </c>
      <c r="K11" s="4">
        <v>8625887</v>
      </c>
      <c r="L11" s="6">
        <v>44316</v>
      </c>
      <c r="M11" s="134">
        <v>124202.39</v>
      </c>
      <c r="N11" s="96" t="s">
        <v>17</v>
      </c>
    </row>
    <row r="12" spans="1:14" ht="13.5" thickBot="1">
      <c r="A12" s="189"/>
      <c r="B12" s="156"/>
      <c r="C12" s="171"/>
      <c r="D12" s="194"/>
      <c r="E12" s="156"/>
      <c r="F12" s="175"/>
      <c r="G12" s="156"/>
      <c r="H12" s="177"/>
      <c r="I12" s="47" t="s">
        <v>24</v>
      </c>
      <c r="J12" s="47" t="s">
        <v>25</v>
      </c>
      <c r="K12" s="47">
        <v>949</v>
      </c>
      <c r="L12" s="81">
        <v>44316</v>
      </c>
      <c r="M12" s="135">
        <v>37817.32</v>
      </c>
      <c r="N12" s="97" t="s">
        <v>17</v>
      </c>
    </row>
    <row r="13" spans="1:14" ht="26.25" thickBot="1">
      <c r="A13" s="140">
        <v>3</v>
      </c>
      <c r="B13" s="52">
        <v>2175</v>
      </c>
      <c r="C13" s="112" t="s">
        <v>119</v>
      </c>
      <c r="D13" s="148" t="s">
        <v>104</v>
      </c>
      <c r="E13" s="52">
        <v>13591928</v>
      </c>
      <c r="F13" s="108">
        <f>SUM(M13)</f>
        <v>8188.81</v>
      </c>
      <c r="G13" s="109" t="s">
        <v>52</v>
      </c>
      <c r="H13" s="114" t="s">
        <v>94</v>
      </c>
      <c r="I13" s="56" t="s">
        <v>48</v>
      </c>
      <c r="J13" s="56" t="s">
        <v>16</v>
      </c>
      <c r="K13" s="56">
        <v>2516</v>
      </c>
      <c r="L13" s="57">
        <v>44316</v>
      </c>
      <c r="M13" s="146">
        <v>8188.81</v>
      </c>
      <c r="N13" s="110" t="s">
        <v>17</v>
      </c>
    </row>
    <row r="14" spans="1:14" ht="25.5" customHeight="1">
      <c r="A14" s="188">
        <v>4</v>
      </c>
      <c r="B14" s="155">
        <v>2173</v>
      </c>
      <c r="C14" s="163" t="s">
        <v>119</v>
      </c>
      <c r="D14" s="184" t="s">
        <v>102</v>
      </c>
      <c r="E14" s="155">
        <v>33358111</v>
      </c>
      <c r="F14" s="186">
        <f>M14+M15</f>
        <v>175870.03000000003</v>
      </c>
      <c r="G14" s="155" t="s">
        <v>56</v>
      </c>
      <c r="H14" s="136" t="s">
        <v>117</v>
      </c>
      <c r="I14" s="94" t="s">
        <v>26</v>
      </c>
      <c r="J14" s="94" t="s">
        <v>29</v>
      </c>
      <c r="K14" s="94">
        <v>645092</v>
      </c>
      <c r="L14" s="59">
        <v>44316</v>
      </c>
      <c r="M14" s="133">
        <v>143009.14</v>
      </c>
      <c r="N14" s="95" t="s">
        <v>17</v>
      </c>
    </row>
    <row r="15" spans="1:14" ht="13.5" thickBot="1">
      <c r="A15" s="189"/>
      <c r="B15" s="156"/>
      <c r="C15" s="164"/>
      <c r="D15" s="185"/>
      <c r="E15" s="156"/>
      <c r="F15" s="187"/>
      <c r="G15" s="156"/>
      <c r="H15" s="137" t="s">
        <v>118</v>
      </c>
      <c r="I15" s="47" t="s">
        <v>30</v>
      </c>
      <c r="J15" s="47" t="s">
        <v>31</v>
      </c>
      <c r="K15" s="47">
        <v>10049</v>
      </c>
      <c r="L15" s="81">
        <v>44316</v>
      </c>
      <c r="M15" s="135">
        <v>32860.89</v>
      </c>
      <c r="N15" s="97" t="s">
        <v>17</v>
      </c>
    </row>
    <row r="16" spans="4:14" ht="16.5" thickBot="1">
      <c r="D16" s="98" t="s">
        <v>95</v>
      </c>
      <c r="E16" s="99"/>
      <c r="F16" s="115">
        <f>SUM(F8:F15)</f>
        <v>895639.6200000001</v>
      </c>
      <c r="H16" s="84"/>
      <c r="I16" s="16"/>
      <c r="J16" s="16"/>
      <c r="K16" s="16"/>
      <c r="L16" s="85"/>
      <c r="M16" s="102">
        <f>SUM(M8:M15)</f>
        <v>895639.62</v>
      </c>
      <c r="N16" s="86"/>
    </row>
    <row r="17" spans="4:14" ht="12.75">
      <c r="D17" s="87"/>
      <c r="H17" s="84"/>
      <c r="I17" s="16"/>
      <c r="J17" s="16"/>
      <c r="K17" s="16"/>
      <c r="L17" s="85"/>
      <c r="M17" s="103"/>
      <c r="N17" s="86"/>
    </row>
    <row r="18" spans="4:14" ht="12.75">
      <c r="D18" s="87"/>
      <c r="H18" s="84"/>
      <c r="I18" s="16"/>
      <c r="J18" s="16"/>
      <c r="K18" s="16"/>
      <c r="L18" s="85"/>
      <c r="M18" s="103"/>
      <c r="N18" s="86"/>
    </row>
    <row r="19" spans="4:14" ht="12.75">
      <c r="D19" s="87"/>
      <c r="H19" s="84"/>
      <c r="I19" s="16"/>
      <c r="J19" s="16"/>
      <c r="K19" s="16"/>
      <c r="L19" s="85"/>
      <c r="M19" s="103"/>
      <c r="N19" s="86"/>
    </row>
    <row r="20" spans="4:14" ht="12.75">
      <c r="D20" s="87"/>
      <c r="H20" s="84"/>
      <c r="I20" s="16"/>
      <c r="J20" s="16"/>
      <c r="K20" s="16"/>
      <c r="L20" s="85"/>
      <c r="M20" s="103"/>
      <c r="N20" s="86"/>
    </row>
    <row r="21" spans="4:14" ht="12.75">
      <c r="D21" s="87"/>
      <c r="H21" s="84"/>
      <c r="I21" s="16"/>
      <c r="J21" s="16"/>
      <c r="K21" s="16"/>
      <c r="L21" s="85"/>
      <c r="M21" s="103"/>
      <c r="N21" s="86"/>
    </row>
    <row r="22" spans="4:14" ht="15.75">
      <c r="D22" s="89"/>
      <c r="F22" s="116"/>
      <c r="H22" s="84"/>
      <c r="I22" s="16"/>
      <c r="J22" s="16"/>
      <c r="K22" s="16"/>
      <c r="L22" s="85"/>
      <c r="M22" s="103"/>
      <c r="N22" s="86"/>
    </row>
    <row r="23" spans="4:14" ht="12.75">
      <c r="D23" s="87"/>
      <c r="G23"/>
      <c r="H23" s="84"/>
      <c r="I23" s="16"/>
      <c r="J23" s="16"/>
      <c r="K23" s="16"/>
      <c r="L23" s="85"/>
      <c r="M23" s="103"/>
      <c r="N23" s="86"/>
    </row>
    <row r="24" spans="4:14" ht="15">
      <c r="D24" s="73" t="s">
        <v>96</v>
      </c>
      <c r="E24" s="72"/>
      <c r="I24" s="73" t="s">
        <v>97</v>
      </c>
      <c r="J24" s="67"/>
      <c r="K24" s="68"/>
      <c r="L24" s="64"/>
      <c r="M24" s="104"/>
      <c r="N24" s="69"/>
    </row>
    <row r="25" spans="4:14" ht="15">
      <c r="D25" s="72" t="s">
        <v>98</v>
      </c>
      <c r="E25" s="72"/>
      <c r="I25" s="72" t="s">
        <v>100</v>
      </c>
      <c r="J25" s="67"/>
      <c r="K25" s="68"/>
      <c r="L25" s="64"/>
      <c r="M25" s="104"/>
      <c r="N25" s="69"/>
    </row>
    <row r="26" spans="4:14" ht="12.75">
      <c r="D26" s="91"/>
      <c r="I26" s="68"/>
      <c r="J26" s="68"/>
      <c r="K26" s="68"/>
      <c r="L26" s="64"/>
      <c r="M26" s="104"/>
      <c r="N26" s="69"/>
    </row>
    <row r="27" spans="10:14" ht="12.75">
      <c r="J27" s="68"/>
      <c r="K27" s="68"/>
      <c r="L27" s="64"/>
      <c r="M27" s="104"/>
      <c r="N27" s="69"/>
    </row>
    <row r="28" spans="10:14" ht="12.75">
      <c r="J28" s="68"/>
      <c r="K28" s="68"/>
      <c r="L28" s="64"/>
      <c r="M28" s="104"/>
      <c r="N28" s="69"/>
    </row>
    <row r="31" spans="9:13" ht="15">
      <c r="I31" s="73"/>
      <c r="J31" s="72"/>
      <c r="K31" s="72"/>
      <c r="L31" s="72"/>
      <c r="M31" s="75"/>
    </row>
    <row r="32" spans="9:13" ht="15">
      <c r="I32" s="72"/>
      <c r="J32" s="73"/>
      <c r="K32" s="72"/>
      <c r="L32" s="72"/>
      <c r="M32" s="75"/>
    </row>
    <row r="33" spans="9:13" ht="15">
      <c r="I33" s="72"/>
      <c r="J33" s="72"/>
      <c r="K33" s="72"/>
      <c r="L33" s="72"/>
      <c r="M33" s="75"/>
    </row>
    <row r="35" spans="6:7" ht="15">
      <c r="F35" s="74"/>
      <c r="G35" s="72"/>
    </row>
    <row r="36" spans="2:15" s="1" customFormat="1" ht="15">
      <c r="B36" s="21"/>
      <c r="F36" s="75"/>
      <c r="G36" s="72"/>
      <c r="M36" s="21"/>
      <c r="O36"/>
    </row>
    <row r="37" spans="2:15" s="1" customFormat="1" ht="15">
      <c r="B37" s="21"/>
      <c r="F37" s="75"/>
      <c r="G37" s="72"/>
      <c r="M37" s="21"/>
      <c r="O37"/>
    </row>
  </sheetData>
  <sheetProtection selectLockedCells="1" selectUnlockedCells="1"/>
  <mergeCells count="16">
    <mergeCell ref="F3:J3"/>
    <mergeCell ref="C14:C15"/>
    <mergeCell ref="B14:B15"/>
    <mergeCell ref="A14:A15"/>
    <mergeCell ref="A9:A12"/>
    <mergeCell ref="B9:B12"/>
    <mergeCell ref="C9:C12"/>
    <mergeCell ref="D9:D12"/>
    <mergeCell ref="E9:E12"/>
    <mergeCell ref="F9:F12"/>
    <mergeCell ref="G9:G12"/>
    <mergeCell ref="H9:H12"/>
    <mergeCell ref="D14:D15"/>
    <mergeCell ref="E14:E15"/>
    <mergeCell ref="G14:G15"/>
    <mergeCell ref="F14:F15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.8515625" style="1" bestFit="1" customWidth="1"/>
    <col min="2" max="2" width="6.8515625" style="1" customWidth="1"/>
    <col min="3" max="3" width="10.140625" style="1" bestFit="1" customWidth="1"/>
    <col min="4" max="4" width="16.28125" style="1" customWidth="1"/>
    <col min="5" max="5" width="10.28125" style="1" customWidth="1"/>
    <col min="6" max="6" width="13.140625" style="1" customWidth="1"/>
    <col min="7" max="7" width="26.8515625" style="1" bestFit="1" customWidth="1"/>
    <col min="8" max="8" width="14.00390625" style="1" bestFit="1" customWidth="1"/>
    <col min="9" max="9" width="36.8515625" style="1" customWidth="1"/>
    <col min="10" max="10" width="9.57421875" style="1" customWidth="1"/>
    <col min="11" max="11" width="9.8515625" style="1" customWidth="1"/>
    <col min="12" max="12" width="10.8515625" style="1" customWidth="1"/>
    <col min="13" max="13" width="11.7109375" style="1" bestFit="1" customWidth="1"/>
    <col min="14" max="14" width="9.140625" style="1" customWidth="1"/>
  </cols>
  <sheetData>
    <row r="1" ht="12.75">
      <c r="A1" s="13" t="s">
        <v>75</v>
      </c>
    </row>
    <row r="3" spans="1:15" s="20" customFormat="1" ht="18">
      <c r="A3" s="13"/>
      <c r="B3" s="13"/>
      <c r="C3" s="13"/>
      <c r="D3" s="13"/>
      <c r="E3" s="13"/>
      <c r="F3" s="154" t="s">
        <v>114</v>
      </c>
      <c r="G3" s="154"/>
      <c r="H3" s="154"/>
      <c r="I3" s="154"/>
      <c r="J3" s="154"/>
      <c r="K3" s="13"/>
      <c r="M3" s="13"/>
      <c r="N3" s="23"/>
      <c r="O3" s="13"/>
    </row>
    <row r="4" spans="1:15" s="20" customFormat="1" ht="12.75">
      <c r="A4" s="13"/>
      <c r="B4" s="13"/>
      <c r="C4" s="13"/>
      <c r="D4" s="13"/>
      <c r="E4" s="13"/>
      <c r="F4" s="25"/>
      <c r="G4" s="25"/>
      <c r="H4" s="25"/>
      <c r="I4" s="25"/>
      <c r="J4" s="23"/>
      <c r="K4" s="13"/>
      <c r="M4" s="13"/>
      <c r="N4" s="23"/>
      <c r="O4" s="13"/>
    </row>
    <row r="5" spans="1:15" s="20" customFormat="1" ht="12.75">
      <c r="A5" s="13"/>
      <c r="B5" s="13"/>
      <c r="C5" s="13"/>
      <c r="D5" s="13"/>
      <c r="E5" s="13"/>
      <c r="F5" s="25"/>
      <c r="G5" s="25"/>
      <c r="H5" s="25"/>
      <c r="I5" s="25"/>
      <c r="J5" s="23"/>
      <c r="K5" s="13"/>
      <c r="M5" s="13"/>
      <c r="N5" s="23"/>
      <c r="O5" s="13"/>
    </row>
    <row r="6" spans="1:4" ht="13.5" thickBot="1">
      <c r="A6" s="13" t="s">
        <v>115</v>
      </c>
      <c r="B6" s="13"/>
      <c r="C6" s="13"/>
      <c r="D6" s="13"/>
    </row>
    <row r="7" spans="1:14" s="3" customFormat="1" ht="38.25" customHeight="1" thickBot="1">
      <c r="A7" s="76" t="s">
        <v>76</v>
      </c>
      <c r="B7" s="77" t="s">
        <v>77</v>
      </c>
      <c r="C7" s="78" t="s">
        <v>78</v>
      </c>
      <c r="D7" s="77" t="s">
        <v>79</v>
      </c>
      <c r="E7" s="78" t="s">
        <v>80</v>
      </c>
      <c r="F7" s="78" t="s">
        <v>81</v>
      </c>
      <c r="G7" s="78" t="s">
        <v>82</v>
      </c>
      <c r="H7" s="78" t="s">
        <v>83</v>
      </c>
      <c r="I7" s="78" t="s">
        <v>84</v>
      </c>
      <c r="J7" s="78" t="s">
        <v>85</v>
      </c>
      <c r="K7" s="78" t="s">
        <v>86</v>
      </c>
      <c r="L7" s="79" t="s">
        <v>87</v>
      </c>
      <c r="M7" s="79" t="s">
        <v>88</v>
      </c>
      <c r="N7" s="80" t="s">
        <v>0</v>
      </c>
    </row>
    <row r="8" spans="1:14" ht="12.75" customHeight="1">
      <c r="A8" s="199">
        <v>1</v>
      </c>
      <c r="B8" s="196">
        <v>2159</v>
      </c>
      <c r="C8" s="211" t="s">
        <v>110</v>
      </c>
      <c r="D8" s="205" t="s">
        <v>41</v>
      </c>
      <c r="E8" s="196">
        <v>4851409</v>
      </c>
      <c r="F8" s="208">
        <f>SUM(M8:M11)</f>
        <v>54324.3</v>
      </c>
      <c r="G8" s="202" t="s">
        <v>55</v>
      </c>
      <c r="H8" s="176" t="s">
        <v>92</v>
      </c>
      <c r="I8" s="128" t="s">
        <v>73</v>
      </c>
      <c r="J8" s="94" t="s">
        <v>45</v>
      </c>
      <c r="K8" s="94">
        <v>1000106</v>
      </c>
      <c r="L8" s="59">
        <v>44316</v>
      </c>
      <c r="M8" s="133">
        <v>3065.34</v>
      </c>
      <c r="N8" s="95" t="s">
        <v>42</v>
      </c>
    </row>
    <row r="9" spans="1:14" ht="12.75">
      <c r="A9" s="200"/>
      <c r="B9" s="197"/>
      <c r="C9" s="212"/>
      <c r="D9" s="206"/>
      <c r="E9" s="197"/>
      <c r="F9" s="209"/>
      <c r="G9" s="203"/>
      <c r="H9" s="183"/>
      <c r="I9" s="4" t="s">
        <v>26</v>
      </c>
      <c r="J9" s="4" t="s">
        <v>28</v>
      </c>
      <c r="K9" s="4">
        <v>2645116</v>
      </c>
      <c r="L9" s="6">
        <v>44316</v>
      </c>
      <c r="M9" s="134">
        <v>35293.13</v>
      </c>
      <c r="N9" s="96" t="s">
        <v>42</v>
      </c>
    </row>
    <row r="10" spans="1:14" ht="12.75">
      <c r="A10" s="200"/>
      <c r="B10" s="197"/>
      <c r="C10" s="212"/>
      <c r="D10" s="206"/>
      <c r="E10" s="197"/>
      <c r="F10" s="209"/>
      <c r="G10" s="203"/>
      <c r="H10" s="183"/>
      <c r="I10" s="4" t="s">
        <v>34</v>
      </c>
      <c r="J10" s="4" t="s">
        <v>35</v>
      </c>
      <c r="K10" s="5" t="s">
        <v>113</v>
      </c>
      <c r="L10" s="6">
        <v>44316</v>
      </c>
      <c r="M10" s="134">
        <v>8663.43</v>
      </c>
      <c r="N10" s="96" t="s">
        <v>42</v>
      </c>
    </row>
    <row r="11" spans="1:14" ht="13.5" thickBot="1">
      <c r="A11" s="201"/>
      <c r="B11" s="198"/>
      <c r="C11" s="213"/>
      <c r="D11" s="207"/>
      <c r="E11" s="198"/>
      <c r="F11" s="210"/>
      <c r="G11" s="204"/>
      <c r="H11" s="177"/>
      <c r="I11" s="129" t="s">
        <v>39</v>
      </c>
      <c r="J11" s="47" t="s">
        <v>40</v>
      </c>
      <c r="K11" s="47">
        <v>253</v>
      </c>
      <c r="L11" s="81">
        <v>44316</v>
      </c>
      <c r="M11" s="135">
        <v>7302.4</v>
      </c>
      <c r="N11" s="97" t="s">
        <v>42</v>
      </c>
    </row>
    <row r="12" spans="4:14" ht="16.5" thickBot="1">
      <c r="D12" s="98" t="s">
        <v>95</v>
      </c>
      <c r="E12" s="99"/>
      <c r="F12" s="132">
        <f>SUM(F8:F8)</f>
        <v>54324.3</v>
      </c>
      <c r="H12" s="84"/>
      <c r="I12" s="16"/>
      <c r="J12" s="16"/>
      <c r="K12" s="16"/>
      <c r="L12" s="85"/>
      <c r="M12" s="102">
        <f>SUM(M8:M11)</f>
        <v>54324.3</v>
      </c>
      <c r="N12" s="86"/>
    </row>
    <row r="13" spans="4:14" ht="12.75">
      <c r="D13" s="87"/>
      <c r="H13" s="84"/>
      <c r="I13" s="16"/>
      <c r="J13" s="16"/>
      <c r="K13" s="16"/>
      <c r="L13" s="85"/>
      <c r="M13" s="88"/>
      <c r="N13" s="86"/>
    </row>
    <row r="14" spans="4:14" ht="12.75">
      <c r="D14" s="87"/>
      <c r="H14" s="84"/>
      <c r="I14" s="16"/>
      <c r="J14" s="16"/>
      <c r="K14" s="16"/>
      <c r="L14" s="85"/>
      <c r="M14" s="88"/>
      <c r="N14" s="86"/>
    </row>
    <row r="15" spans="4:14" ht="12.75">
      <c r="D15" s="87"/>
      <c r="H15" s="84"/>
      <c r="I15" s="16"/>
      <c r="J15" s="16"/>
      <c r="K15" s="16"/>
      <c r="L15" s="85"/>
      <c r="M15" s="88"/>
      <c r="N15" s="86"/>
    </row>
    <row r="16" spans="4:14" ht="12.75">
      <c r="D16" s="87"/>
      <c r="H16" s="84"/>
      <c r="I16" s="16"/>
      <c r="J16" s="16"/>
      <c r="K16" s="16"/>
      <c r="L16" s="85"/>
      <c r="M16" s="88"/>
      <c r="N16" s="86"/>
    </row>
    <row r="17" spans="4:14" ht="12.75">
      <c r="D17" s="87"/>
      <c r="H17" s="84"/>
      <c r="I17" s="16"/>
      <c r="J17" s="16"/>
      <c r="K17" s="16"/>
      <c r="L17" s="85"/>
      <c r="M17" s="88"/>
      <c r="N17" s="86"/>
    </row>
    <row r="18" spans="4:14" ht="15.75">
      <c r="D18" s="89"/>
      <c r="F18" s="90"/>
      <c r="H18" s="84"/>
      <c r="I18" s="16"/>
      <c r="J18" s="16"/>
      <c r="K18" s="16"/>
      <c r="L18" s="85"/>
      <c r="M18" s="88"/>
      <c r="N18" s="86"/>
    </row>
    <row r="19" spans="4:14" ht="12.75">
      <c r="D19" s="87"/>
      <c r="G19"/>
      <c r="H19" s="84"/>
      <c r="I19" s="16"/>
      <c r="J19" s="16"/>
      <c r="K19" s="16"/>
      <c r="L19" s="85"/>
      <c r="M19" s="88"/>
      <c r="N19" s="86"/>
    </row>
    <row r="20" spans="4:14" ht="15">
      <c r="D20" s="73" t="s">
        <v>96</v>
      </c>
      <c r="E20" s="72"/>
      <c r="I20" s="73" t="s">
        <v>97</v>
      </c>
      <c r="J20" s="67"/>
      <c r="K20" s="68"/>
      <c r="L20" s="64"/>
      <c r="M20" s="69"/>
      <c r="N20" s="69"/>
    </row>
    <row r="21" spans="4:14" ht="15">
      <c r="D21" s="72" t="s">
        <v>98</v>
      </c>
      <c r="E21" s="72"/>
      <c r="I21" s="72" t="s">
        <v>100</v>
      </c>
      <c r="J21" s="67"/>
      <c r="K21" s="68"/>
      <c r="L21" s="64"/>
      <c r="M21" s="69"/>
      <c r="N21" s="69"/>
    </row>
    <row r="22" spans="4:14" ht="12.75">
      <c r="D22" s="91"/>
      <c r="I22" s="68"/>
      <c r="J22" s="68"/>
      <c r="K22" s="68"/>
      <c r="L22" s="64"/>
      <c r="M22" s="69"/>
      <c r="N22" s="69"/>
    </row>
    <row r="23" spans="10:14" ht="12.75">
      <c r="J23" s="68"/>
      <c r="K23" s="68"/>
      <c r="L23" s="64"/>
      <c r="M23" s="69"/>
      <c r="N23" s="69"/>
    </row>
    <row r="24" spans="10:14" ht="12.75">
      <c r="J24" s="68"/>
      <c r="K24" s="68"/>
      <c r="L24" s="64"/>
      <c r="M24" s="69"/>
      <c r="N24" s="69"/>
    </row>
    <row r="27" spans="9:13" ht="15">
      <c r="I27" s="73"/>
      <c r="J27" s="72"/>
      <c r="K27" s="72"/>
      <c r="L27" s="72"/>
      <c r="M27" s="72"/>
    </row>
    <row r="28" spans="9:13" ht="15">
      <c r="I28" s="72"/>
      <c r="J28" s="73"/>
      <c r="K28" s="72"/>
      <c r="L28" s="72"/>
      <c r="M28" s="72"/>
    </row>
    <row r="29" spans="9:13" ht="15">
      <c r="I29" s="72"/>
      <c r="J29" s="72"/>
      <c r="K29" s="72"/>
      <c r="L29" s="72"/>
      <c r="M29" s="72"/>
    </row>
    <row r="31" spans="6:7" ht="15">
      <c r="F31" s="73"/>
      <c r="G31" s="72"/>
    </row>
    <row r="32" spans="6:7" ht="15">
      <c r="F32" s="72"/>
      <c r="G32" s="72"/>
    </row>
    <row r="33" spans="6:7" ht="15">
      <c r="F33" s="72"/>
      <c r="G33" s="72"/>
    </row>
  </sheetData>
  <sheetProtection selectLockedCells="1" selectUnlockedCells="1"/>
  <mergeCells count="9">
    <mergeCell ref="B8:B11"/>
    <mergeCell ref="A8:A11"/>
    <mergeCell ref="G8:G11"/>
    <mergeCell ref="F3:J3"/>
    <mergeCell ref="D8:D11"/>
    <mergeCell ref="H8:H11"/>
    <mergeCell ref="E8:E11"/>
    <mergeCell ref="F8:F11"/>
    <mergeCell ref="C8:C11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D1">
      <selection activeCell="H17" sqref="H17:H21"/>
    </sheetView>
  </sheetViews>
  <sheetFormatPr defaultColWidth="9.140625" defaultRowHeight="12.75"/>
  <cols>
    <col min="1" max="1" width="3.8515625" style="1" bestFit="1" customWidth="1"/>
    <col min="2" max="2" width="6.8515625" style="1" customWidth="1"/>
    <col min="3" max="3" width="10.140625" style="1" bestFit="1" customWidth="1"/>
    <col min="4" max="4" width="16.28125" style="1" customWidth="1"/>
    <col min="5" max="5" width="10.28125" style="1" customWidth="1"/>
    <col min="6" max="6" width="13.140625" style="1" customWidth="1"/>
    <col min="7" max="7" width="26.8515625" style="1" bestFit="1" customWidth="1"/>
    <col min="8" max="8" width="14.00390625" style="1" bestFit="1" customWidth="1"/>
    <col min="9" max="9" width="36.8515625" style="0" customWidth="1"/>
    <col min="10" max="10" width="9.57421875" style="1" customWidth="1"/>
    <col min="11" max="11" width="9.8515625" style="1" customWidth="1"/>
    <col min="12" max="12" width="10.8515625" style="1" customWidth="1"/>
    <col min="13" max="13" width="11.7109375" style="21" bestFit="1" customWidth="1"/>
    <col min="14" max="14" width="9.140625" style="1" customWidth="1"/>
  </cols>
  <sheetData>
    <row r="1" ht="12.75">
      <c r="A1" s="13" t="s">
        <v>75</v>
      </c>
    </row>
    <row r="3" spans="1:15" s="20" customFormat="1" ht="18">
      <c r="A3" s="13"/>
      <c r="B3" s="13"/>
      <c r="C3" s="13"/>
      <c r="D3" s="13"/>
      <c r="E3" s="154" t="s">
        <v>112</v>
      </c>
      <c r="F3" s="154"/>
      <c r="G3" s="154"/>
      <c r="H3" s="154"/>
      <c r="I3" s="154"/>
      <c r="J3" s="154"/>
      <c r="K3" s="154"/>
      <c r="M3" s="22"/>
      <c r="N3" s="23"/>
      <c r="O3" s="13"/>
    </row>
    <row r="4" spans="1:15" s="20" customFormat="1" ht="12.75">
      <c r="A4" s="13"/>
      <c r="B4" s="13"/>
      <c r="C4" s="13"/>
      <c r="D4" s="13"/>
      <c r="E4" s="13"/>
      <c r="F4" s="25"/>
      <c r="G4" s="25"/>
      <c r="H4" s="25"/>
      <c r="I4" s="92"/>
      <c r="J4" s="23"/>
      <c r="K4" s="13"/>
      <c r="M4" s="22"/>
      <c r="N4" s="23"/>
      <c r="O4" s="13"/>
    </row>
    <row r="5" spans="1:15" s="20" customFormat="1" ht="12.75">
      <c r="A5" s="13"/>
      <c r="B5" s="13"/>
      <c r="C5" s="13"/>
      <c r="D5" s="13"/>
      <c r="E5" s="13"/>
      <c r="F5" s="25"/>
      <c r="G5" s="25"/>
      <c r="H5" s="25"/>
      <c r="I5" s="92"/>
      <c r="J5" s="23"/>
      <c r="K5" s="13"/>
      <c r="M5" s="22"/>
      <c r="N5" s="23"/>
      <c r="O5" s="13"/>
    </row>
    <row r="6" spans="1:4" ht="13.5" thickBot="1">
      <c r="A6" s="13" t="s">
        <v>111</v>
      </c>
      <c r="B6" s="13"/>
      <c r="C6" s="13"/>
      <c r="D6" s="13"/>
    </row>
    <row r="7" spans="1:14" s="3" customFormat="1" ht="38.25" customHeight="1" thickBot="1">
      <c r="A7" s="76" t="s">
        <v>76</v>
      </c>
      <c r="B7" s="77" t="s">
        <v>77</v>
      </c>
      <c r="C7" s="78" t="s">
        <v>78</v>
      </c>
      <c r="D7" s="77" t="s">
        <v>79</v>
      </c>
      <c r="E7" s="78" t="s">
        <v>80</v>
      </c>
      <c r="F7" s="78" t="s">
        <v>81</v>
      </c>
      <c r="G7" s="78" t="s">
        <v>82</v>
      </c>
      <c r="H7" s="78" t="s">
        <v>83</v>
      </c>
      <c r="I7" s="51" t="s">
        <v>84</v>
      </c>
      <c r="J7" s="78" t="s">
        <v>85</v>
      </c>
      <c r="K7" s="78" t="s">
        <v>86</v>
      </c>
      <c r="L7" s="79" t="s">
        <v>87</v>
      </c>
      <c r="M7" s="93" t="s">
        <v>88</v>
      </c>
      <c r="N7" s="80" t="s">
        <v>0</v>
      </c>
    </row>
    <row r="8" spans="1:14" ht="12.75" customHeight="1">
      <c r="A8" s="214">
        <v>1</v>
      </c>
      <c r="B8" s="182">
        <v>2156</v>
      </c>
      <c r="C8" s="216" t="s">
        <v>110</v>
      </c>
      <c r="D8" s="219" t="s">
        <v>89</v>
      </c>
      <c r="E8" s="220">
        <v>30565678</v>
      </c>
      <c r="F8" s="222">
        <f>SUM(M8:M10)</f>
        <v>479337.69999999995</v>
      </c>
      <c r="G8" s="182" t="s">
        <v>53</v>
      </c>
      <c r="H8" s="183" t="s">
        <v>90</v>
      </c>
      <c r="I8" s="43" t="s">
        <v>24</v>
      </c>
      <c r="J8" s="10" t="s">
        <v>50</v>
      </c>
      <c r="K8" s="10">
        <v>35</v>
      </c>
      <c r="L8" s="127">
        <v>44316</v>
      </c>
      <c r="M8" s="17">
        <v>13942.9</v>
      </c>
      <c r="N8" s="131" t="s">
        <v>43</v>
      </c>
    </row>
    <row r="9" spans="1:16" ht="12.75">
      <c r="A9" s="214"/>
      <c r="B9" s="182"/>
      <c r="C9" s="217"/>
      <c r="D9" s="219"/>
      <c r="E9" s="220"/>
      <c r="F9" s="222"/>
      <c r="G9" s="182"/>
      <c r="H9" s="183"/>
      <c r="I9" s="46" t="s">
        <v>24</v>
      </c>
      <c r="J9" s="4" t="s">
        <v>50</v>
      </c>
      <c r="K9" s="4">
        <v>38</v>
      </c>
      <c r="L9" s="6">
        <v>44316</v>
      </c>
      <c r="M9" s="7">
        <v>134263.3</v>
      </c>
      <c r="N9" s="96" t="s">
        <v>43</v>
      </c>
      <c r="P9">
        <v>0</v>
      </c>
    </row>
    <row r="10" spans="1:14" ht="13.5" thickBot="1">
      <c r="A10" s="215"/>
      <c r="B10" s="156"/>
      <c r="C10" s="218"/>
      <c r="D10" s="173"/>
      <c r="E10" s="221"/>
      <c r="F10" s="187"/>
      <c r="G10" s="156"/>
      <c r="H10" s="177"/>
      <c r="I10" s="83" t="s">
        <v>49</v>
      </c>
      <c r="J10" s="47" t="s">
        <v>1</v>
      </c>
      <c r="K10" s="47">
        <v>211</v>
      </c>
      <c r="L10" s="81">
        <v>44316</v>
      </c>
      <c r="M10" s="82">
        <v>331131.5</v>
      </c>
      <c r="N10" s="97" t="s">
        <v>43</v>
      </c>
    </row>
    <row r="11" spans="1:14" ht="12.75" customHeight="1">
      <c r="A11" s="159">
        <v>2</v>
      </c>
      <c r="B11" s="155">
        <v>2158</v>
      </c>
      <c r="C11" s="225" t="s">
        <v>110</v>
      </c>
      <c r="D11" s="172" t="s">
        <v>101</v>
      </c>
      <c r="E11" s="155">
        <v>4851409</v>
      </c>
      <c r="F11" s="186">
        <f>SUM(M11:M16)</f>
        <v>263097.74</v>
      </c>
      <c r="G11" s="155" t="s">
        <v>55</v>
      </c>
      <c r="H11" s="176" t="s">
        <v>92</v>
      </c>
      <c r="I11" s="128" t="s">
        <v>26</v>
      </c>
      <c r="J11" s="94" t="s">
        <v>28</v>
      </c>
      <c r="K11" s="94">
        <v>2645115</v>
      </c>
      <c r="L11" s="59">
        <v>44316</v>
      </c>
      <c r="M11" s="60">
        <v>42605.34</v>
      </c>
      <c r="N11" s="95" t="s">
        <v>43</v>
      </c>
    </row>
    <row r="12" spans="1:14" ht="12.75">
      <c r="A12" s="224"/>
      <c r="B12" s="182"/>
      <c r="C12" s="226"/>
      <c r="D12" s="219"/>
      <c r="E12" s="182"/>
      <c r="F12" s="222"/>
      <c r="G12" s="182"/>
      <c r="H12" s="183"/>
      <c r="I12" s="153" t="s">
        <v>24</v>
      </c>
      <c r="J12" s="4" t="s">
        <v>25</v>
      </c>
      <c r="K12" s="4">
        <v>950</v>
      </c>
      <c r="L12" s="6">
        <v>44316</v>
      </c>
      <c r="M12" s="7">
        <v>83194.5</v>
      </c>
      <c r="N12" s="96" t="s">
        <v>43</v>
      </c>
    </row>
    <row r="13" spans="1:14" ht="12.75">
      <c r="A13" s="224"/>
      <c r="B13" s="182"/>
      <c r="C13" s="226"/>
      <c r="D13" s="219"/>
      <c r="E13" s="182"/>
      <c r="F13" s="222"/>
      <c r="G13" s="182"/>
      <c r="H13" s="183"/>
      <c r="I13" s="153"/>
      <c r="J13" s="4" t="s">
        <v>25</v>
      </c>
      <c r="K13" s="4">
        <v>953</v>
      </c>
      <c r="L13" s="6">
        <v>44316</v>
      </c>
      <c r="M13" s="7">
        <v>55015.34</v>
      </c>
      <c r="N13" s="96" t="s">
        <v>43</v>
      </c>
    </row>
    <row r="14" spans="1:14" ht="12.75">
      <c r="A14" s="224"/>
      <c r="B14" s="182"/>
      <c r="C14" s="226"/>
      <c r="D14" s="219"/>
      <c r="E14" s="182"/>
      <c r="F14" s="222"/>
      <c r="G14" s="182"/>
      <c r="H14" s="183"/>
      <c r="I14" s="153"/>
      <c r="J14" s="4" t="s">
        <v>25</v>
      </c>
      <c r="K14" s="4">
        <v>954</v>
      </c>
      <c r="L14" s="6">
        <v>44316</v>
      </c>
      <c r="M14" s="7">
        <v>36056.4</v>
      </c>
      <c r="N14" s="96" t="s">
        <v>43</v>
      </c>
    </row>
    <row r="15" spans="1:14" ht="12.75">
      <c r="A15" s="224"/>
      <c r="B15" s="182"/>
      <c r="C15" s="226"/>
      <c r="D15" s="219"/>
      <c r="E15" s="182"/>
      <c r="F15" s="222"/>
      <c r="G15" s="182"/>
      <c r="H15" s="183"/>
      <c r="I15" s="153"/>
      <c r="J15" s="4" t="s">
        <v>50</v>
      </c>
      <c r="K15" s="4">
        <v>34</v>
      </c>
      <c r="L15" s="6">
        <v>44316</v>
      </c>
      <c r="M15" s="7">
        <v>21840.36</v>
      </c>
      <c r="N15" s="96" t="s">
        <v>43</v>
      </c>
    </row>
    <row r="16" spans="1:14" ht="13.5" thickBot="1">
      <c r="A16" s="160"/>
      <c r="B16" s="156"/>
      <c r="C16" s="171"/>
      <c r="D16" s="173"/>
      <c r="E16" s="156"/>
      <c r="F16" s="187"/>
      <c r="G16" s="156"/>
      <c r="H16" s="177"/>
      <c r="I16" s="227"/>
      <c r="J16" s="47" t="s">
        <v>50</v>
      </c>
      <c r="K16" s="129">
        <v>37</v>
      </c>
      <c r="L16" s="81">
        <v>44316</v>
      </c>
      <c r="M16" s="130">
        <v>24385.8</v>
      </c>
      <c r="N16" s="97" t="s">
        <v>43</v>
      </c>
    </row>
    <row r="17" spans="1:14" ht="12.75">
      <c r="A17" s="224">
        <v>3</v>
      </c>
      <c r="B17" s="182">
        <v>2157</v>
      </c>
      <c r="C17" s="230" t="s">
        <v>110</v>
      </c>
      <c r="D17" s="219" t="s">
        <v>102</v>
      </c>
      <c r="E17" s="182">
        <v>33358111</v>
      </c>
      <c r="F17" s="222">
        <f>SUM(M17:M21)</f>
        <v>612160.02</v>
      </c>
      <c r="G17" s="223" t="s">
        <v>56</v>
      </c>
      <c r="H17" s="229" t="s">
        <v>103</v>
      </c>
      <c r="I17" s="10" t="s">
        <v>34</v>
      </c>
      <c r="J17" s="10" t="s">
        <v>35</v>
      </c>
      <c r="K17" s="10" t="s">
        <v>74</v>
      </c>
      <c r="L17" s="127">
        <v>44316</v>
      </c>
      <c r="M17" s="17">
        <v>42605.34</v>
      </c>
      <c r="N17" s="131" t="s">
        <v>43</v>
      </c>
    </row>
    <row r="18" spans="1:14" ht="12.75">
      <c r="A18" s="224"/>
      <c r="B18" s="182"/>
      <c r="C18" s="226"/>
      <c r="D18" s="219"/>
      <c r="E18" s="182"/>
      <c r="F18" s="222"/>
      <c r="G18" s="182"/>
      <c r="H18" s="183"/>
      <c r="I18" s="4" t="s">
        <v>36</v>
      </c>
      <c r="J18" s="4" t="s">
        <v>38</v>
      </c>
      <c r="K18" s="4">
        <v>8625885</v>
      </c>
      <c r="L18" s="6">
        <v>44316</v>
      </c>
      <c r="M18" s="7">
        <v>42605.34</v>
      </c>
      <c r="N18" s="96" t="s">
        <v>43</v>
      </c>
    </row>
    <row r="19" spans="1:14" ht="12.75">
      <c r="A19" s="224"/>
      <c r="B19" s="182"/>
      <c r="C19" s="226"/>
      <c r="D19" s="219"/>
      <c r="E19" s="182"/>
      <c r="F19" s="222"/>
      <c r="G19" s="182"/>
      <c r="H19" s="183"/>
      <c r="I19" s="149" t="s">
        <v>24</v>
      </c>
      <c r="J19" s="4" t="s">
        <v>25</v>
      </c>
      <c r="K19" s="4">
        <v>951</v>
      </c>
      <c r="L19" s="6">
        <v>44316</v>
      </c>
      <c r="M19" s="7">
        <v>358447.08</v>
      </c>
      <c r="N19" s="96" t="s">
        <v>43</v>
      </c>
    </row>
    <row r="20" spans="1:14" ht="12.75">
      <c r="A20" s="224"/>
      <c r="B20" s="182"/>
      <c r="C20" s="226"/>
      <c r="D20" s="219"/>
      <c r="E20" s="182"/>
      <c r="F20" s="222"/>
      <c r="G20" s="182"/>
      <c r="H20" s="183"/>
      <c r="I20" s="149"/>
      <c r="J20" s="4" t="s">
        <v>25</v>
      </c>
      <c r="K20" s="4">
        <v>955</v>
      </c>
      <c r="L20" s="6">
        <v>44316</v>
      </c>
      <c r="M20" s="7">
        <v>128939.7</v>
      </c>
      <c r="N20" s="96" t="s">
        <v>43</v>
      </c>
    </row>
    <row r="21" spans="1:14" ht="13.5" thickBot="1">
      <c r="A21" s="160"/>
      <c r="B21" s="156"/>
      <c r="C21" s="171"/>
      <c r="D21" s="173"/>
      <c r="E21" s="156"/>
      <c r="F21" s="187"/>
      <c r="G21" s="156"/>
      <c r="H21" s="177"/>
      <c r="I21" s="228"/>
      <c r="J21" s="47" t="s">
        <v>25</v>
      </c>
      <c r="K21" s="47">
        <v>952</v>
      </c>
      <c r="L21" s="81">
        <v>44316</v>
      </c>
      <c r="M21" s="82">
        <v>39562.56</v>
      </c>
      <c r="N21" s="97" t="s">
        <v>43</v>
      </c>
    </row>
    <row r="22" spans="4:14" ht="16.5" thickBot="1">
      <c r="D22" s="98" t="s">
        <v>95</v>
      </c>
      <c r="E22" s="99"/>
      <c r="F22" s="100">
        <f>SUM(F8:F21)</f>
        <v>1354595.46</v>
      </c>
      <c r="H22" s="84"/>
      <c r="I22" s="101"/>
      <c r="J22" s="16"/>
      <c r="K22" s="16"/>
      <c r="L22" s="85"/>
      <c r="M22" s="102">
        <f>SUM(M8:M21)</f>
        <v>1354595.46</v>
      </c>
      <c r="N22" s="86"/>
    </row>
    <row r="23" spans="4:14" ht="12.75">
      <c r="D23" s="87"/>
      <c r="H23" s="84"/>
      <c r="I23" s="101"/>
      <c r="J23" s="16"/>
      <c r="K23" s="16"/>
      <c r="L23" s="85"/>
      <c r="M23" s="103"/>
      <c r="N23" s="86"/>
    </row>
    <row r="24" spans="4:14" ht="15.75">
      <c r="D24" s="89"/>
      <c r="F24" s="90"/>
      <c r="H24" s="84"/>
      <c r="I24" s="101"/>
      <c r="J24" s="16"/>
      <c r="K24" s="16"/>
      <c r="L24" s="85"/>
      <c r="M24" s="103"/>
      <c r="N24" s="86"/>
    </row>
    <row r="25" spans="4:14" ht="12.75">
      <c r="D25" s="87"/>
      <c r="G25"/>
      <c r="H25" s="84"/>
      <c r="I25" s="101"/>
      <c r="J25" s="16"/>
      <c r="K25" s="16"/>
      <c r="L25" s="85"/>
      <c r="M25" s="103"/>
      <c r="N25" s="86"/>
    </row>
    <row r="26" spans="4:14" ht="15">
      <c r="D26" s="73" t="s">
        <v>96</v>
      </c>
      <c r="E26" s="72"/>
      <c r="I26" s="71" t="s">
        <v>97</v>
      </c>
      <c r="J26" s="67"/>
      <c r="K26" s="68"/>
      <c r="L26" s="64"/>
      <c r="M26" s="104"/>
      <c r="N26" s="69"/>
    </row>
    <row r="27" spans="4:14" ht="15">
      <c r="D27" s="72" t="s">
        <v>98</v>
      </c>
      <c r="E27" s="72"/>
      <c r="I27" s="67" t="s">
        <v>100</v>
      </c>
      <c r="J27" s="67"/>
      <c r="K27" s="68"/>
      <c r="L27" s="64"/>
      <c r="M27" s="104"/>
      <c r="N27" s="69"/>
    </row>
    <row r="28" spans="4:14" ht="12.75">
      <c r="D28" s="91"/>
      <c r="I28" s="105"/>
      <c r="J28" s="68"/>
      <c r="K28" s="68"/>
      <c r="L28" s="64"/>
      <c r="M28" s="104"/>
      <c r="N28" s="69"/>
    </row>
    <row r="29" spans="10:14" ht="12.75">
      <c r="J29" s="68"/>
      <c r="K29" s="68"/>
      <c r="L29" s="64"/>
      <c r="M29" s="104"/>
      <c r="N29" s="69"/>
    </row>
    <row r="30" spans="10:14" ht="12.75">
      <c r="J30" s="68"/>
      <c r="K30" s="68"/>
      <c r="L30" s="64"/>
      <c r="M30" s="104"/>
      <c r="N30" s="69"/>
    </row>
    <row r="33" spans="9:13" ht="15">
      <c r="I33" s="71"/>
      <c r="J33" s="72"/>
      <c r="K33" s="72"/>
      <c r="L33" s="72"/>
      <c r="M33" s="75"/>
    </row>
    <row r="34" spans="9:13" ht="15">
      <c r="I34" s="67"/>
      <c r="J34" s="73"/>
      <c r="K34" s="72"/>
      <c r="L34" s="72"/>
      <c r="M34" s="75"/>
    </row>
    <row r="35" spans="9:13" ht="15">
      <c r="I35" s="67"/>
      <c r="J35" s="72"/>
      <c r="K35" s="72"/>
      <c r="L35" s="72"/>
      <c r="M35" s="75"/>
    </row>
    <row r="37" spans="6:7" ht="15">
      <c r="F37" s="73"/>
      <c r="G37" s="72"/>
    </row>
    <row r="38" spans="6:7" ht="15">
      <c r="F38" s="72"/>
      <c r="G38" s="72"/>
    </row>
    <row r="39" spans="6:7" ht="15">
      <c r="F39" s="72"/>
      <c r="G39" s="72"/>
    </row>
  </sheetData>
  <sheetProtection selectLockedCells="1" selectUnlockedCells="1"/>
  <mergeCells count="27">
    <mergeCell ref="C17:C21"/>
    <mergeCell ref="D17:D21"/>
    <mergeCell ref="E17:E21"/>
    <mergeCell ref="I12:I16"/>
    <mergeCell ref="I19:I21"/>
    <mergeCell ref="H17:H21"/>
    <mergeCell ref="G11:G16"/>
    <mergeCell ref="H11:H16"/>
    <mergeCell ref="F17:F21"/>
    <mergeCell ref="G17:G21"/>
    <mergeCell ref="A11:A16"/>
    <mergeCell ref="B11:B16"/>
    <mergeCell ref="C11:C16"/>
    <mergeCell ref="D11:D16"/>
    <mergeCell ref="E11:E16"/>
    <mergeCell ref="F11:F16"/>
    <mergeCell ref="A17:A21"/>
    <mergeCell ref="B17:B21"/>
    <mergeCell ref="E3:K3"/>
    <mergeCell ref="A8:A10"/>
    <mergeCell ref="B8:B10"/>
    <mergeCell ref="C8:C10"/>
    <mergeCell ref="D8:D10"/>
    <mergeCell ref="E8:E10"/>
    <mergeCell ref="F8:F10"/>
    <mergeCell ref="G8:G10"/>
    <mergeCell ref="H8:H10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Campean</dc:creator>
  <cp:keywords/>
  <dc:description/>
  <cp:lastModifiedBy>Freddie</cp:lastModifiedBy>
  <cp:lastPrinted>2021-07-27T09:11:35Z</cp:lastPrinted>
  <dcterms:created xsi:type="dcterms:W3CDTF">2021-07-17T08:03:01Z</dcterms:created>
  <dcterms:modified xsi:type="dcterms:W3CDTF">2021-08-18T06:09:06Z</dcterms:modified>
  <cp:category/>
  <cp:version/>
  <cp:contentType/>
  <cp:contentStatus/>
</cp:coreProperties>
</file>