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U(06-R)-15.10" sheetId="1" r:id="rId1"/>
    <sheet name="U-CV(07) 15.10" sheetId="2" r:id="rId2"/>
    <sheet name="PNS(06+07)- 22.10" sheetId="3" r:id="rId3"/>
    <sheet name="P-CV(06+07) 22.10" sheetId="4" r:id="rId4"/>
  </sheets>
  <definedNames/>
  <calcPr fullCalcOnLoad="1"/>
</workbook>
</file>

<file path=xl/sharedStrings.xml><?xml version="1.0" encoding="utf-8"?>
<sst xmlns="http://schemas.openxmlformats.org/spreadsheetml/2006/main" count="344" uniqueCount="123">
  <si>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</si>
  <si>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</si>
  <si>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</si>
  <si>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</si>
  <si>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</si>
  <si>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</si>
  <si>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</si>
  <si>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</si>
  <si>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</si>
  <si>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</si>
  <si>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</si>
  <si>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</si>
  <si>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</si>
  <si>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</si>
  <si>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</si>
  <si>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ALLIANCE 
HEALTCARE 
ROMÂNIA SRL</t>
  </si>
  <si>
    <t>RO13TREZ2165069XXX039057</t>
  </si>
  <si>
    <t>TREZORERIA
 CLUJ-NAPOCA</t>
  </si>
  <si>
    <t xml:space="preserve">S.A. ADA PHARM SRL </t>
  </si>
  <si>
    <t>ADAB</t>
  </si>
  <si>
    <t>UNICE</t>
  </si>
  <si>
    <t xml:space="preserve">ADAI </t>
  </si>
  <si>
    <t>S.C.HERA HEALTH SOLUTIONS SRL</t>
  </si>
  <si>
    <t>HHS</t>
  </si>
  <si>
    <t>SC DUCFARM SRL</t>
  </si>
  <si>
    <t>DUCU</t>
  </si>
  <si>
    <t>12343</t>
  </si>
  <si>
    <t>DUCT</t>
  </si>
  <si>
    <t>4855</t>
  </si>
  <si>
    <t>DUCB</t>
  </si>
  <si>
    <t>210279</t>
  </si>
  <si>
    <t>DUCLP</t>
  </si>
  <si>
    <t>14595</t>
  </si>
  <si>
    <t>DUC</t>
  </si>
  <si>
    <t>2273</t>
  </si>
  <si>
    <t>DUCMI</t>
  </si>
  <si>
    <t>15303</t>
  </si>
  <si>
    <t>DUCME</t>
  </si>
  <si>
    <t>7535</t>
  </si>
  <si>
    <t>DUCCF</t>
  </si>
  <si>
    <t>13341</t>
  </si>
  <si>
    <t>DUCAV</t>
  </si>
  <si>
    <t>17266</t>
  </si>
  <si>
    <t>DUCDEC</t>
  </si>
  <si>
    <t>10329</t>
  </si>
  <si>
    <t>S.C.CHAMOMILLA SRL</t>
  </si>
  <si>
    <t>CHAMO</t>
  </si>
  <si>
    <t>SC MOCIU SRL</t>
  </si>
  <si>
    <t>CJMO</t>
  </si>
  <si>
    <t>SC NAPOFARM SRL</t>
  </si>
  <si>
    <t>CJNAPCL</t>
  </si>
  <si>
    <t>CJNAP</t>
  </si>
  <si>
    <t>SC PICAFARM SRL</t>
  </si>
  <si>
    <t>PBT</t>
  </si>
  <si>
    <t>CJPFL</t>
  </si>
  <si>
    <t>PMV</t>
  </si>
  <si>
    <t>SC ROOA IMPEX SRL</t>
  </si>
  <si>
    <t>CJRO</t>
  </si>
  <si>
    <t>OO975</t>
  </si>
  <si>
    <t>SC RUSAV FARMACIE SRL</t>
  </si>
  <si>
    <t>CJRUS</t>
  </si>
  <si>
    <t>SC SANLIV SRL</t>
  </si>
  <si>
    <t>CJSAN</t>
  </si>
  <si>
    <t>SC FARMACIA TOMA SRL</t>
  </si>
  <si>
    <t>CJT</t>
  </si>
  <si>
    <t>SC ALDEDRA SRL</t>
  </si>
  <si>
    <t>ALDC</t>
  </si>
  <si>
    <t>SC CLADONIA  SRL</t>
  </si>
  <si>
    <t>CLAD</t>
  </si>
  <si>
    <t>SC DELFARM SRL</t>
  </si>
  <si>
    <t>FADEL</t>
  </si>
  <si>
    <t xml:space="preserve">SC MONADISFARM SRL </t>
  </si>
  <si>
    <t>MON</t>
  </si>
  <si>
    <t>SC FILDAS 
TRADING SRL</t>
  </si>
  <si>
    <t>RO28TREZ0465069XXX006550</t>
  </si>
  <si>
    <t>TREZORERIA 
PITEȘTI</t>
  </si>
  <si>
    <t>SC FARMACIA VINCA SRL</t>
  </si>
  <si>
    <t>VINCAP</t>
  </si>
  <si>
    <t>SC PHARMA
 S.A. IASI</t>
  </si>
  <si>
    <t>RO51TREZ4065069XXX001276</t>
  </si>
  <si>
    <t>TREZORERIA
IASI</t>
  </si>
  <si>
    <t>SC ANTISEPTICA SRL</t>
  </si>
  <si>
    <t xml:space="preserve">AS </t>
  </si>
  <si>
    <t>O31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</si>
  <si>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</si>
  <si>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</si>
  <si>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</si>
  <si>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</si>
  <si>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</si>
  <si>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BORDEROU PLĂŢI CESIUNI UNICE – luna IUNIE (rest) 2021</t>
  </si>
  <si>
    <t>PNS</t>
  </si>
  <si>
    <t>VINCA</t>
  </si>
  <si>
    <t>CJNAPCR</t>
  </si>
  <si>
    <t>RUSTM</t>
  </si>
  <si>
    <t>UNICE-CV</t>
  </si>
  <si>
    <t>PNS-CV</t>
  </si>
  <si>
    <t>SC MOCIU FARMACIE SRL</t>
  </si>
  <si>
    <t>SC HERA HEALTH SOLUTIONS SRL</t>
  </si>
  <si>
    <t>RO26TREZ7005069XXX011822</t>
  </si>
  <si>
    <t>SC FARMACIA VINCA A SRL</t>
  </si>
  <si>
    <t>RO96TREZ7005069XXX000571</t>
  </si>
  <si>
    <t>Nr.
crt.</t>
  </si>
  <si>
    <t>SC DONA.
LOGISTICA SA</t>
  </si>
  <si>
    <t>TREZORERIA 
BUCUREȘTI</t>
  </si>
  <si>
    <t>Ec. CARMEN CÂMPEAN</t>
  </si>
  <si>
    <r>
      <t xml:space="preserve">Nr. Ordonanţare: </t>
    </r>
    <r>
      <rPr>
        <b/>
        <sz val="10"/>
        <rFont val="Arial"/>
        <family val="2"/>
      </rPr>
      <t>3395</t>
    </r>
    <r>
      <rPr>
        <b/>
        <sz val="10"/>
        <rFont val="Arial"/>
        <family val="2"/>
      </rPr>
      <t>/F21/15.10.2021</t>
    </r>
  </si>
  <si>
    <t>15.10.2021</t>
  </si>
  <si>
    <t>SC FARMEXIM SA</t>
  </si>
  <si>
    <t>BORDEROU PLĂŢI CESIUNI UNICE - CV – luna IULIE 2021</t>
  </si>
  <si>
    <t>Nr. Ordonanţare: 3397/F21/15.10.2021</t>
  </si>
  <si>
    <t xml:space="preserve">    </t>
  </si>
  <si>
    <t>Rest plata</t>
  </si>
  <si>
    <t>SC ALLIANCE 
HEALTHCARE ROMANIA SRL</t>
  </si>
  <si>
    <t>TREZORERIA 
CLUJ</t>
  </si>
  <si>
    <t>TREZORERIA
CLUJ-NAPOCA</t>
  </si>
  <si>
    <t>TREZORERIA 
BUCURESTI</t>
  </si>
  <si>
    <t>BORDEROU PLĂŢI CESIUNI PNS  – luna IUNIE(rest)+IULIE 2021</t>
  </si>
  <si>
    <t>BORDEROU PLĂŢI CESIUNI PNS - CV oncologie – luna IUNIE (rest) + IULIE2021</t>
  </si>
  <si>
    <t>22.10.2021</t>
  </si>
  <si>
    <t>TREZORERIA BUCUREȘTI</t>
  </si>
  <si>
    <t xml:space="preserve">SC FILDAS 
TRADING SRL
</t>
  </si>
  <si>
    <t xml:space="preserve"> Nr. Ordonanţare: 3401/F21/22.10.2021</t>
  </si>
  <si>
    <t>Nr. Ordonanţare: 3400/F21/22.10.2021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</si>
</sst>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4" borderId="17" xfId="0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14" fontId="0" fillId="0" borderId="22" xfId="0" applyNumberFormat="1" applyBorder="1" applyAlignment="1">
      <alignment horizontal="lef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4" fontId="2" fillId="0" borderId="12" xfId="0" applyNumberFormat="1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4" fontId="6" fillId="0" borderId="29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left"/>
    </xf>
    <xf numFmtId="4" fontId="2" fillId="0" borderId="3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4" fontId="2" fillId="0" borderId="3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32" xfId="0" applyBorder="1" applyAlignment="1">
      <alignment horizontal="left" vertical="center"/>
    </xf>
    <xf numFmtId="4" fontId="0" fillId="0" borderId="22" xfId="0" applyNumberForma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horizontal="left"/>
    </xf>
    <xf numFmtId="14" fontId="0" fillId="0" borderId="35" xfId="0" applyNumberForma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2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20" xfId="0" applyBorder="1" applyAlignment="1">
      <alignment horizontal="left" vertical="center"/>
    </xf>
    <xf numFmtId="4" fontId="2" fillId="0" borderId="1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14" fontId="0" fillId="0" borderId="32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2" fillId="0" borderId="38" xfId="55" applyNumberFormat="1" applyFont="1" applyBorder="1" applyAlignment="1">
      <alignment horizontal="right"/>
      <protection/>
    </xf>
    <xf numFmtId="4" fontId="2" fillId="0" borderId="39" xfId="55" applyNumberFormat="1" applyFont="1" applyBorder="1" applyAlignment="1">
      <alignment horizontal="right"/>
      <protection/>
    </xf>
    <xf numFmtId="4" fontId="2" fillId="0" borderId="40" xfId="55" applyNumberFormat="1" applyFont="1" applyBorder="1" applyAlignment="1">
      <alignment horizontal="right"/>
      <protection/>
    </xf>
    <xf numFmtId="0" fontId="0" fillId="0" borderId="0" xfId="0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14" fontId="0" fillId="0" borderId="14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3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2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" fontId="0" fillId="0" borderId="1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C1">
      <selection activeCell="C44" sqref="C44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2" customWidth="1"/>
    <col min="5" max="5" width="10.28125" style="0" customWidth="1"/>
    <col min="6" max="6" width="13.140625" style="3" customWidth="1"/>
    <col min="7" max="7" width="26.8515625" style="0" bestFit="1" customWidth="1"/>
    <col min="8" max="8" width="14.00390625" style="2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255" max="255" width="3.8515625" style="0" bestFit="1" customWidth="1"/>
    <col min="256" max="16384" width="6.8515625" style="0" customWidth="1"/>
  </cols>
  <sheetData>
    <row r="1" ht="12.75">
      <c r="A1" s="1" t="s">
        <v>0</v>
      </c>
    </row>
    <row r="3" spans="4:14" s="1" customFormat="1" ht="18">
      <c r="D3" s="5"/>
      <c r="F3" s="128" t="s">
        <v>89</v>
      </c>
      <c r="G3" s="128"/>
      <c r="H3" s="128"/>
      <c r="I3" s="128"/>
      <c r="J3" s="128"/>
      <c r="K3" s="6"/>
      <c r="M3" s="7"/>
      <c r="N3" s="8"/>
    </row>
    <row r="4" spans="1:4" ht="13.5" thickBot="1">
      <c r="A4" s="1" t="s">
        <v>105</v>
      </c>
      <c r="B4" s="1"/>
      <c r="C4" s="1"/>
      <c r="D4" s="5"/>
    </row>
    <row r="5" spans="1:14" s="2" customFormat="1" ht="38.25" customHeight="1" thickBot="1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1" t="s">
        <v>7</v>
      </c>
      <c r="H5" s="11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5" t="s">
        <v>13</v>
      </c>
      <c r="N5" s="16" t="s">
        <v>14</v>
      </c>
    </row>
    <row r="6" spans="1:15" s="2" customFormat="1" ht="12.75">
      <c r="A6" s="129">
        <v>1</v>
      </c>
      <c r="B6" s="96">
        <v>2929</v>
      </c>
      <c r="C6" s="171" t="s">
        <v>106</v>
      </c>
      <c r="D6" s="167" t="s">
        <v>15</v>
      </c>
      <c r="E6" s="176">
        <v>30565678</v>
      </c>
      <c r="F6" s="126">
        <f>SUM(M6:M40)</f>
        <v>1801720.4399999995</v>
      </c>
      <c r="G6" s="176" t="s">
        <v>16</v>
      </c>
      <c r="H6" s="167" t="s">
        <v>17</v>
      </c>
      <c r="I6" s="180" t="s">
        <v>18</v>
      </c>
      <c r="J6" s="17" t="s">
        <v>19</v>
      </c>
      <c r="K6" s="17">
        <v>348</v>
      </c>
      <c r="L6" s="18">
        <v>44377</v>
      </c>
      <c r="M6" s="19">
        <v>15199.93</v>
      </c>
      <c r="N6" s="20" t="s">
        <v>20</v>
      </c>
      <c r="O6" s="21"/>
    </row>
    <row r="7" spans="1:14" s="2" customFormat="1" ht="12.75">
      <c r="A7" s="94"/>
      <c r="B7" s="97"/>
      <c r="C7" s="172"/>
      <c r="D7" s="174"/>
      <c r="E7" s="177"/>
      <c r="F7" s="179"/>
      <c r="G7" s="177"/>
      <c r="H7" s="174"/>
      <c r="I7" s="181"/>
      <c r="J7" s="22" t="s">
        <v>21</v>
      </c>
      <c r="K7" s="22">
        <v>549</v>
      </c>
      <c r="L7" s="23">
        <v>44377</v>
      </c>
      <c r="M7" s="24">
        <v>10695.72</v>
      </c>
      <c r="N7" s="25" t="s">
        <v>20</v>
      </c>
    </row>
    <row r="8" spans="1:14" s="2" customFormat="1" ht="12.75">
      <c r="A8" s="94"/>
      <c r="B8" s="97"/>
      <c r="C8" s="172"/>
      <c r="D8" s="174"/>
      <c r="E8" s="177"/>
      <c r="F8" s="179"/>
      <c r="G8" s="177"/>
      <c r="H8" s="174"/>
      <c r="I8" s="26" t="s">
        <v>22</v>
      </c>
      <c r="J8" s="22" t="s">
        <v>23</v>
      </c>
      <c r="K8" s="22">
        <v>219</v>
      </c>
      <c r="L8" s="23">
        <v>44377</v>
      </c>
      <c r="M8" s="24">
        <v>188.48</v>
      </c>
      <c r="N8" s="25" t="s">
        <v>20</v>
      </c>
    </row>
    <row r="9" spans="1:14" s="2" customFormat="1" ht="12.75" customHeight="1">
      <c r="A9" s="94"/>
      <c r="B9" s="97"/>
      <c r="C9" s="172"/>
      <c r="D9" s="174"/>
      <c r="E9" s="177"/>
      <c r="F9" s="179"/>
      <c r="G9" s="177"/>
      <c r="H9" s="174"/>
      <c r="I9" s="164" t="s">
        <v>24</v>
      </c>
      <c r="J9" s="22" t="s">
        <v>25</v>
      </c>
      <c r="K9" s="22" t="s">
        <v>26</v>
      </c>
      <c r="L9" s="23">
        <v>44377</v>
      </c>
      <c r="M9" s="24">
        <v>225557.73</v>
      </c>
      <c r="N9" s="25" t="s">
        <v>20</v>
      </c>
    </row>
    <row r="10" spans="1:14" s="2" customFormat="1" ht="12.75">
      <c r="A10" s="94"/>
      <c r="B10" s="97"/>
      <c r="C10" s="172"/>
      <c r="D10" s="174"/>
      <c r="E10" s="177"/>
      <c r="F10" s="179"/>
      <c r="G10" s="177"/>
      <c r="H10" s="174"/>
      <c r="I10" s="164"/>
      <c r="J10" s="22" t="s">
        <v>27</v>
      </c>
      <c r="K10" s="22" t="s">
        <v>28</v>
      </c>
      <c r="L10" s="23">
        <v>44377</v>
      </c>
      <c r="M10" s="24">
        <v>161113.18</v>
      </c>
      <c r="N10" s="25" t="s">
        <v>20</v>
      </c>
    </row>
    <row r="11" spans="1:14" s="2" customFormat="1" ht="12.75">
      <c r="A11" s="94"/>
      <c r="B11" s="97"/>
      <c r="C11" s="172"/>
      <c r="D11" s="174"/>
      <c r="E11" s="177"/>
      <c r="F11" s="179"/>
      <c r="G11" s="177"/>
      <c r="H11" s="174"/>
      <c r="I11" s="164"/>
      <c r="J11" s="22" t="s">
        <v>29</v>
      </c>
      <c r="K11" s="22" t="s">
        <v>30</v>
      </c>
      <c r="L11" s="23">
        <v>44377</v>
      </c>
      <c r="M11" s="24">
        <v>33164.34</v>
      </c>
      <c r="N11" s="25" t="s">
        <v>20</v>
      </c>
    </row>
    <row r="12" spans="1:14" s="2" customFormat="1" ht="12.75">
      <c r="A12" s="94"/>
      <c r="B12" s="97"/>
      <c r="C12" s="172"/>
      <c r="D12" s="174"/>
      <c r="E12" s="177"/>
      <c r="F12" s="179"/>
      <c r="G12" s="177"/>
      <c r="H12" s="174"/>
      <c r="I12" s="164"/>
      <c r="J12" s="22" t="s">
        <v>31</v>
      </c>
      <c r="K12" s="22" t="s">
        <v>32</v>
      </c>
      <c r="L12" s="23">
        <v>44377</v>
      </c>
      <c r="M12" s="24">
        <v>270089.9</v>
      </c>
      <c r="N12" s="25" t="s">
        <v>20</v>
      </c>
    </row>
    <row r="13" spans="1:14" s="2" customFormat="1" ht="12.75">
      <c r="A13" s="94"/>
      <c r="B13" s="97"/>
      <c r="C13" s="172"/>
      <c r="D13" s="174"/>
      <c r="E13" s="177"/>
      <c r="F13" s="179"/>
      <c r="G13" s="177"/>
      <c r="H13" s="174"/>
      <c r="I13" s="164"/>
      <c r="J13" s="22" t="s">
        <v>33</v>
      </c>
      <c r="K13" s="22" t="s">
        <v>34</v>
      </c>
      <c r="L13" s="23">
        <v>44377</v>
      </c>
      <c r="M13" s="24">
        <v>210612.68</v>
      </c>
      <c r="N13" s="25" t="s">
        <v>20</v>
      </c>
    </row>
    <row r="14" spans="1:14" s="2" customFormat="1" ht="12.75">
      <c r="A14" s="94"/>
      <c r="B14" s="97"/>
      <c r="C14" s="172"/>
      <c r="D14" s="174"/>
      <c r="E14" s="177"/>
      <c r="F14" s="179"/>
      <c r="G14" s="177"/>
      <c r="H14" s="174"/>
      <c r="I14" s="164"/>
      <c r="J14" s="27" t="s">
        <v>35</v>
      </c>
      <c r="K14" s="27" t="s">
        <v>36</v>
      </c>
      <c r="L14" s="23">
        <v>44377</v>
      </c>
      <c r="M14" s="24">
        <v>157157.3</v>
      </c>
      <c r="N14" s="25" t="s">
        <v>20</v>
      </c>
    </row>
    <row r="15" spans="1:14" s="2" customFormat="1" ht="12.75">
      <c r="A15" s="94"/>
      <c r="B15" s="97"/>
      <c r="C15" s="172"/>
      <c r="D15" s="174"/>
      <c r="E15" s="177"/>
      <c r="F15" s="179"/>
      <c r="G15" s="177"/>
      <c r="H15" s="174"/>
      <c r="I15" s="164"/>
      <c r="J15" s="22" t="s">
        <v>37</v>
      </c>
      <c r="K15" s="22" t="s">
        <v>38</v>
      </c>
      <c r="L15" s="23">
        <v>44377</v>
      </c>
      <c r="M15" s="24">
        <v>64978.52</v>
      </c>
      <c r="N15" s="25" t="s">
        <v>20</v>
      </c>
    </row>
    <row r="16" spans="1:14" s="2" customFormat="1" ht="12.75">
      <c r="A16" s="94"/>
      <c r="B16" s="97"/>
      <c r="C16" s="172"/>
      <c r="D16" s="174"/>
      <c r="E16" s="177"/>
      <c r="F16" s="179"/>
      <c r="G16" s="177"/>
      <c r="H16" s="174"/>
      <c r="I16" s="164"/>
      <c r="J16" s="22" t="s">
        <v>39</v>
      </c>
      <c r="K16" s="22" t="s">
        <v>40</v>
      </c>
      <c r="L16" s="23">
        <v>44377</v>
      </c>
      <c r="M16" s="24">
        <v>167226.19</v>
      </c>
      <c r="N16" s="25" t="s">
        <v>20</v>
      </c>
    </row>
    <row r="17" spans="1:14" s="2" customFormat="1" ht="12.75">
      <c r="A17" s="94"/>
      <c r="B17" s="97"/>
      <c r="C17" s="172"/>
      <c r="D17" s="174"/>
      <c r="E17" s="177"/>
      <c r="F17" s="179"/>
      <c r="G17" s="177"/>
      <c r="H17" s="174"/>
      <c r="I17" s="164"/>
      <c r="J17" s="22" t="s">
        <v>41</v>
      </c>
      <c r="K17" s="22" t="s">
        <v>42</v>
      </c>
      <c r="L17" s="23">
        <v>44377</v>
      </c>
      <c r="M17" s="24">
        <v>140149.83</v>
      </c>
      <c r="N17" s="25" t="s">
        <v>20</v>
      </c>
    </row>
    <row r="18" spans="1:14" s="2" customFormat="1" ht="12.75">
      <c r="A18" s="94"/>
      <c r="B18" s="97"/>
      <c r="C18" s="172"/>
      <c r="D18" s="174"/>
      <c r="E18" s="177"/>
      <c r="F18" s="179"/>
      <c r="G18" s="177"/>
      <c r="H18" s="174"/>
      <c r="I18" s="165"/>
      <c r="J18" s="28" t="s">
        <v>43</v>
      </c>
      <c r="K18" s="28" t="s">
        <v>44</v>
      </c>
      <c r="L18" s="23">
        <v>44377</v>
      </c>
      <c r="M18" s="29">
        <v>33730.93</v>
      </c>
      <c r="N18" s="25" t="s">
        <v>20</v>
      </c>
    </row>
    <row r="19" spans="1:14" s="2" customFormat="1" ht="12.75">
      <c r="A19" s="94"/>
      <c r="B19" s="97"/>
      <c r="C19" s="172"/>
      <c r="D19" s="174"/>
      <c r="E19" s="177"/>
      <c r="F19" s="179"/>
      <c r="G19" s="177"/>
      <c r="H19" s="174"/>
      <c r="I19" s="26" t="s">
        <v>45</v>
      </c>
      <c r="J19" s="22" t="s">
        <v>46</v>
      </c>
      <c r="K19" s="22">
        <v>597</v>
      </c>
      <c r="L19" s="23">
        <v>44377</v>
      </c>
      <c r="M19" s="30">
        <v>18403.4</v>
      </c>
      <c r="N19" s="25" t="s">
        <v>20</v>
      </c>
    </row>
    <row r="20" spans="1:14" s="2" customFormat="1" ht="12.75">
      <c r="A20" s="94"/>
      <c r="B20" s="97"/>
      <c r="C20" s="172"/>
      <c r="D20" s="174"/>
      <c r="E20" s="177"/>
      <c r="F20" s="179"/>
      <c r="G20" s="177"/>
      <c r="H20" s="174"/>
      <c r="I20" s="26" t="s">
        <v>47</v>
      </c>
      <c r="J20" s="22" t="s">
        <v>48</v>
      </c>
      <c r="K20" s="22">
        <v>1000120</v>
      </c>
      <c r="L20" s="23">
        <v>44377</v>
      </c>
      <c r="M20" s="30">
        <v>21311.91</v>
      </c>
      <c r="N20" s="25" t="s">
        <v>20</v>
      </c>
    </row>
    <row r="21" spans="1:14" ht="12.75" customHeight="1">
      <c r="A21" s="94"/>
      <c r="B21" s="97"/>
      <c r="C21" s="172"/>
      <c r="D21" s="174"/>
      <c r="E21" s="177"/>
      <c r="F21" s="179"/>
      <c r="G21" s="177"/>
      <c r="H21" s="174"/>
      <c r="I21" s="125" t="s">
        <v>49</v>
      </c>
      <c r="J21" s="22" t="s">
        <v>50</v>
      </c>
      <c r="K21" s="22">
        <v>2645136</v>
      </c>
      <c r="L21" s="23">
        <v>44377</v>
      </c>
      <c r="M21" s="30">
        <v>8477.37</v>
      </c>
      <c r="N21" s="25" t="s">
        <v>20</v>
      </c>
    </row>
    <row r="22" spans="1:14" ht="12.75">
      <c r="A22" s="94"/>
      <c r="B22" s="97"/>
      <c r="C22" s="172"/>
      <c r="D22" s="174"/>
      <c r="E22" s="177"/>
      <c r="F22" s="179"/>
      <c r="G22" s="177"/>
      <c r="H22" s="174"/>
      <c r="I22" s="164"/>
      <c r="J22" s="22" t="s">
        <v>50</v>
      </c>
      <c r="K22" s="22">
        <v>2645135</v>
      </c>
      <c r="L22" s="23">
        <v>44377</v>
      </c>
      <c r="M22" s="30">
        <v>15110.53</v>
      </c>
      <c r="N22" s="25" t="s">
        <v>20</v>
      </c>
    </row>
    <row r="23" spans="1:14" ht="12.75">
      <c r="A23" s="94"/>
      <c r="B23" s="97"/>
      <c r="C23" s="172"/>
      <c r="D23" s="174"/>
      <c r="E23" s="177"/>
      <c r="F23" s="179"/>
      <c r="G23" s="177"/>
      <c r="H23" s="174"/>
      <c r="I23" s="164"/>
      <c r="J23" s="22" t="s">
        <v>51</v>
      </c>
      <c r="K23" s="22">
        <v>645106</v>
      </c>
      <c r="L23" s="23">
        <v>44377</v>
      </c>
      <c r="M23" s="30">
        <v>6651.38</v>
      </c>
      <c r="N23" s="25" t="s">
        <v>20</v>
      </c>
    </row>
    <row r="24" spans="1:14" ht="12.75">
      <c r="A24" s="94"/>
      <c r="B24" s="97"/>
      <c r="C24" s="172"/>
      <c r="D24" s="174"/>
      <c r="E24" s="177"/>
      <c r="F24" s="179"/>
      <c r="G24" s="177"/>
      <c r="H24" s="174"/>
      <c r="I24" s="164"/>
      <c r="J24" s="22" t="s">
        <v>51</v>
      </c>
      <c r="K24" s="22">
        <v>645104</v>
      </c>
      <c r="L24" s="23">
        <v>44377</v>
      </c>
      <c r="M24" s="30">
        <v>9618.78</v>
      </c>
      <c r="N24" s="25" t="s">
        <v>20</v>
      </c>
    </row>
    <row r="25" spans="1:14" ht="12.75">
      <c r="A25" s="94"/>
      <c r="B25" s="97"/>
      <c r="C25" s="172"/>
      <c r="D25" s="174"/>
      <c r="E25" s="177"/>
      <c r="F25" s="179"/>
      <c r="G25" s="177"/>
      <c r="H25" s="174"/>
      <c r="I25" s="165"/>
      <c r="J25" s="22" t="s">
        <v>50</v>
      </c>
      <c r="K25" s="22">
        <v>645105</v>
      </c>
      <c r="L25" s="23">
        <v>44377</v>
      </c>
      <c r="M25" s="30">
        <v>3534.38</v>
      </c>
      <c r="N25" s="25" t="s">
        <v>20</v>
      </c>
    </row>
    <row r="26" spans="1:14" ht="12.75">
      <c r="A26" s="94"/>
      <c r="B26" s="97"/>
      <c r="C26" s="172"/>
      <c r="D26" s="174"/>
      <c r="E26" s="177"/>
      <c r="F26" s="179"/>
      <c r="G26" s="177"/>
      <c r="H26" s="174"/>
      <c r="I26" s="125" t="s">
        <v>52</v>
      </c>
      <c r="J26" s="22" t="s">
        <v>53</v>
      </c>
      <c r="K26" s="22">
        <v>100093</v>
      </c>
      <c r="L26" s="23">
        <v>44377</v>
      </c>
      <c r="M26" s="30">
        <v>5810.77</v>
      </c>
      <c r="N26" s="25" t="s">
        <v>20</v>
      </c>
    </row>
    <row r="27" spans="1:14" ht="12.75">
      <c r="A27" s="94"/>
      <c r="B27" s="97"/>
      <c r="C27" s="172"/>
      <c r="D27" s="174"/>
      <c r="E27" s="177"/>
      <c r="F27" s="179"/>
      <c r="G27" s="177"/>
      <c r="H27" s="174"/>
      <c r="I27" s="164"/>
      <c r="J27" s="22" t="s">
        <v>54</v>
      </c>
      <c r="K27" s="22">
        <v>10056</v>
      </c>
      <c r="L27" s="23">
        <v>44377</v>
      </c>
      <c r="M27" s="30">
        <v>14724.66</v>
      </c>
      <c r="N27" s="25" t="s">
        <v>20</v>
      </c>
    </row>
    <row r="28" spans="1:14" ht="12.75">
      <c r="A28" s="94"/>
      <c r="B28" s="97"/>
      <c r="C28" s="172"/>
      <c r="D28" s="174"/>
      <c r="E28" s="177"/>
      <c r="F28" s="179"/>
      <c r="G28" s="177"/>
      <c r="H28" s="174"/>
      <c r="I28" s="165"/>
      <c r="J28" s="22" t="s">
        <v>55</v>
      </c>
      <c r="K28" s="22">
        <v>180290</v>
      </c>
      <c r="L28" s="23">
        <v>44377</v>
      </c>
      <c r="M28" s="30">
        <v>16270.9</v>
      </c>
      <c r="N28" s="25" t="s">
        <v>20</v>
      </c>
    </row>
    <row r="29" spans="1:14" ht="12.75">
      <c r="A29" s="94"/>
      <c r="B29" s="97"/>
      <c r="C29" s="172"/>
      <c r="D29" s="174"/>
      <c r="E29" s="177"/>
      <c r="F29" s="179"/>
      <c r="G29" s="177"/>
      <c r="H29" s="174"/>
      <c r="I29" s="26" t="s">
        <v>56</v>
      </c>
      <c r="J29" s="22" t="s">
        <v>57</v>
      </c>
      <c r="K29" s="22" t="s">
        <v>58</v>
      </c>
      <c r="L29" s="23">
        <v>44377</v>
      </c>
      <c r="M29" s="30">
        <v>16966.9</v>
      </c>
      <c r="N29" s="25" t="s">
        <v>20</v>
      </c>
    </row>
    <row r="30" spans="1:14" ht="12.75">
      <c r="A30" s="94"/>
      <c r="B30" s="97"/>
      <c r="C30" s="172"/>
      <c r="D30" s="174"/>
      <c r="E30" s="177"/>
      <c r="F30" s="179"/>
      <c r="G30" s="177"/>
      <c r="H30" s="174"/>
      <c r="I30" s="26" t="s">
        <v>59</v>
      </c>
      <c r="J30" s="22" t="s">
        <v>60</v>
      </c>
      <c r="K30" s="22">
        <v>8625900</v>
      </c>
      <c r="L30" s="23">
        <v>44377</v>
      </c>
      <c r="M30" s="30">
        <v>21504.75</v>
      </c>
      <c r="N30" s="25" t="s">
        <v>20</v>
      </c>
    </row>
    <row r="31" spans="1:14" ht="12.75">
      <c r="A31" s="94"/>
      <c r="B31" s="97"/>
      <c r="C31" s="172"/>
      <c r="D31" s="174"/>
      <c r="E31" s="177"/>
      <c r="F31" s="179"/>
      <c r="G31" s="177"/>
      <c r="H31" s="174"/>
      <c r="I31" s="26" t="s">
        <v>61</v>
      </c>
      <c r="J31" s="22" t="s">
        <v>62</v>
      </c>
      <c r="K31" s="22">
        <v>268</v>
      </c>
      <c r="L31" s="23">
        <v>44377</v>
      </c>
      <c r="M31" s="30">
        <v>3767.61</v>
      </c>
      <c r="N31" s="25" t="s">
        <v>20</v>
      </c>
    </row>
    <row r="32" spans="1:14" ht="12.75">
      <c r="A32" s="94"/>
      <c r="B32" s="97"/>
      <c r="C32" s="172"/>
      <c r="D32" s="174"/>
      <c r="E32" s="177"/>
      <c r="F32" s="179"/>
      <c r="G32" s="177"/>
      <c r="H32" s="174"/>
      <c r="I32" s="26" t="s">
        <v>63</v>
      </c>
      <c r="J32" s="22" t="s">
        <v>64</v>
      </c>
      <c r="K32" s="22">
        <v>500177</v>
      </c>
      <c r="L32" s="23">
        <v>44377</v>
      </c>
      <c r="M32" s="30">
        <v>19904.27</v>
      </c>
      <c r="N32" s="25" t="s">
        <v>20</v>
      </c>
    </row>
    <row r="33" spans="1:14" ht="12.75">
      <c r="A33" s="94"/>
      <c r="B33" s="97"/>
      <c r="C33" s="172"/>
      <c r="D33" s="174"/>
      <c r="E33" s="177"/>
      <c r="F33" s="179"/>
      <c r="G33" s="177"/>
      <c r="H33" s="174"/>
      <c r="I33" s="125" t="s">
        <v>65</v>
      </c>
      <c r="J33" s="22" t="s">
        <v>66</v>
      </c>
      <c r="K33" s="22">
        <v>1447</v>
      </c>
      <c r="L33" s="23">
        <v>44377</v>
      </c>
      <c r="M33" s="30">
        <v>20082.92</v>
      </c>
      <c r="N33" s="25" t="s">
        <v>20</v>
      </c>
    </row>
    <row r="34" spans="1:14" ht="12.75" customHeight="1">
      <c r="A34" s="94"/>
      <c r="B34" s="97"/>
      <c r="C34" s="172"/>
      <c r="D34" s="174"/>
      <c r="E34" s="177"/>
      <c r="F34" s="179"/>
      <c r="G34" s="177"/>
      <c r="H34" s="174"/>
      <c r="I34" s="164"/>
      <c r="J34" s="22" t="s">
        <v>66</v>
      </c>
      <c r="K34" s="22">
        <v>1442</v>
      </c>
      <c r="L34" s="23">
        <v>44377</v>
      </c>
      <c r="M34" s="30">
        <v>13173.04</v>
      </c>
      <c r="N34" s="25" t="s">
        <v>20</v>
      </c>
    </row>
    <row r="35" spans="1:14" ht="12.75">
      <c r="A35" s="94"/>
      <c r="B35" s="97"/>
      <c r="C35" s="172"/>
      <c r="D35" s="174"/>
      <c r="E35" s="177"/>
      <c r="F35" s="179"/>
      <c r="G35" s="177"/>
      <c r="H35" s="174"/>
      <c r="I35" s="164"/>
      <c r="J35" s="22" t="s">
        <v>66</v>
      </c>
      <c r="K35" s="22">
        <v>1428</v>
      </c>
      <c r="L35" s="23">
        <v>44377</v>
      </c>
      <c r="M35" s="30">
        <v>5412.21</v>
      </c>
      <c r="N35" s="25" t="s">
        <v>20</v>
      </c>
    </row>
    <row r="36" spans="1:14" ht="12.75">
      <c r="A36" s="94"/>
      <c r="B36" s="97"/>
      <c r="C36" s="172"/>
      <c r="D36" s="174"/>
      <c r="E36" s="177"/>
      <c r="F36" s="179"/>
      <c r="G36" s="177"/>
      <c r="H36" s="174"/>
      <c r="I36" s="164"/>
      <c r="J36" s="22" t="s">
        <v>66</v>
      </c>
      <c r="K36" s="22">
        <v>1432</v>
      </c>
      <c r="L36" s="23">
        <v>44377</v>
      </c>
      <c r="M36" s="30">
        <v>31490.14</v>
      </c>
      <c r="N36" s="25" t="s">
        <v>20</v>
      </c>
    </row>
    <row r="37" spans="1:14" ht="12.75">
      <c r="A37" s="94"/>
      <c r="B37" s="97"/>
      <c r="C37" s="172"/>
      <c r="D37" s="174"/>
      <c r="E37" s="177"/>
      <c r="F37" s="179"/>
      <c r="G37" s="177"/>
      <c r="H37" s="174"/>
      <c r="I37" s="164"/>
      <c r="J37" s="22" t="s">
        <v>66</v>
      </c>
      <c r="K37" s="22">
        <v>1437</v>
      </c>
      <c r="L37" s="23">
        <v>44377</v>
      </c>
      <c r="M37" s="30">
        <v>8030.77</v>
      </c>
      <c r="N37" s="25" t="s">
        <v>20</v>
      </c>
    </row>
    <row r="38" spans="1:14" ht="12.75">
      <c r="A38" s="94"/>
      <c r="B38" s="97"/>
      <c r="C38" s="172"/>
      <c r="D38" s="174"/>
      <c r="E38" s="177"/>
      <c r="F38" s="179"/>
      <c r="G38" s="177"/>
      <c r="H38" s="174"/>
      <c r="I38" s="32" t="s">
        <v>67</v>
      </c>
      <c r="J38" s="22" t="s">
        <v>68</v>
      </c>
      <c r="K38" s="22">
        <v>1008</v>
      </c>
      <c r="L38" s="23">
        <v>44377</v>
      </c>
      <c r="M38" s="30">
        <v>10922.51</v>
      </c>
      <c r="N38" s="25" t="s">
        <v>20</v>
      </c>
    </row>
    <row r="39" spans="1:14" ht="12.75">
      <c r="A39" s="94"/>
      <c r="B39" s="97"/>
      <c r="C39" s="172"/>
      <c r="D39" s="174"/>
      <c r="E39" s="177"/>
      <c r="F39" s="179"/>
      <c r="G39" s="177"/>
      <c r="H39" s="174"/>
      <c r="I39" s="22" t="s">
        <v>69</v>
      </c>
      <c r="J39" s="22" t="s">
        <v>70</v>
      </c>
      <c r="K39" s="22">
        <v>2555</v>
      </c>
      <c r="L39" s="23">
        <v>44377</v>
      </c>
      <c r="M39" s="30">
        <v>35447.47</v>
      </c>
      <c r="N39" s="25" t="s">
        <v>20</v>
      </c>
    </row>
    <row r="40" spans="1:14" ht="13.5" thickBot="1">
      <c r="A40" s="95"/>
      <c r="B40" s="170"/>
      <c r="C40" s="173"/>
      <c r="D40" s="175"/>
      <c r="E40" s="178"/>
      <c r="F40" s="127"/>
      <c r="G40" s="178"/>
      <c r="H40" s="175"/>
      <c r="I40" s="33" t="s">
        <v>71</v>
      </c>
      <c r="J40" s="33" t="s">
        <v>72</v>
      </c>
      <c r="K40" s="33">
        <v>19572</v>
      </c>
      <c r="L40" s="34">
        <v>44377</v>
      </c>
      <c r="M40" s="35">
        <v>5239.04</v>
      </c>
      <c r="N40" s="36" t="s">
        <v>20</v>
      </c>
    </row>
    <row r="41" spans="1:14" ht="26.25" thickBot="1">
      <c r="A41" s="37">
        <v>2</v>
      </c>
      <c r="B41" s="38">
        <v>2930</v>
      </c>
      <c r="C41" s="39" t="s">
        <v>106</v>
      </c>
      <c r="D41" s="40" t="s">
        <v>73</v>
      </c>
      <c r="E41" s="41">
        <v>4851409</v>
      </c>
      <c r="F41" s="42">
        <f>M41</f>
        <v>719.29</v>
      </c>
      <c r="G41" s="43" t="s">
        <v>74</v>
      </c>
      <c r="H41" s="44" t="s">
        <v>75</v>
      </c>
      <c r="I41" s="45" t="s">
        <v>76</v>
      </c>
      <c r="J41" s="46" t="s">
        <v>77</v>
      </c>
      <c r="K41" s="46">
        <v>63</v>
      </c>
      <c r="L41" s="47">
        <v>44377</v>
      </c>
      <c r="M41" s="48">
        <v>719.29</v>
      </c>
      <c r="N41" s="49" t="s">
        <v>20</v>
      </c>
    </row>
    <row r="42" spans="1:14" ht="13.5" customHeight="1">
      <c r="A42" s="182">
        <v>3</v>
      </c>
      <c r="B42" s="184">
        <v>2931</v>
      </c>
      <c r="C42" s="185" t="s">
        <v>106</v>
      </c>
      <c r="D42" s="187" t="s">
        <v>78</v>
      </c>
      <c r="E42" s="169">
        <v>13591928</v>
      </c>
      <c r="F42" s="126">
        <f>SUM(M42:M43)</f>
        <v>49853.7</v>
      </c>
      <c r="G42" s="169" t="s">
        <v>79</v>
      </c>
      <c r="H42" s="167" t="s">
        <v>80</v>
      </c>
      <c r="I42" s="50" t="s">
        <v>81</v>
      </c>
      <c r="J42" s="17" t="s">
        <v>82</v>
      </c>
      <c r="K42" s="17" t="s">
        <v>83</v>
      </c>
      <c r="L42" s="18">
        <v>44377</v>
      </c>
      <c r="M42" s="51">
        <v>11419.27</v>
      </c>
      <c r="N42" s="20" t="s">
        <v>20</v>
      </c>
    </row>
    <row r="43" spans="1:14" ht="13.5" thickBot="1">
      <c r="A43" s="183"/>
      <c r="B43" s="168"/>
      <c r="C43" s="186"/>
      <c r="D43" s="188"/>
      <c r="E43" s="166"/>
      <c r="F43" s="127"/>
      <c r="G43" s="166"/>
      <c r="H43" s="168"/>
      <c r="I43" s="33" t="s">
        <v>69</v>
      </c>
      <c r="J43" s="33" t="s">
        <v>70</v>
      </c>
      <c r="K43" s="33">
        <v>2547</v>
      </c>
      <c r="L43" s="34">
        <v>44377</v>
      </c>
      <c r="M43" s="35">
        <v>38434.43</v>
      </c>
      <c r="N43" s="36" t="s">
        <v>20</v>
      </c>
    </row>
    <row r="44" spans="4:14" ht="16.5" thickBot="1">
      <c r="D44" s="52" t="s">
        <v>84</v>
      </c>
      <c r="E44" s="53"/>
      <c r="F44" s="54">
        <f>SUM(F6:F43)</f>
        <v>1852293.4299999995</v>
      </c>
      <c r="L44" s="55"/>
      <c r="M44" s="56">
        <f>SUM(M6:M43)</f>
        <v>1852293.4299999995</v>
      </c>
      <c r="N44" s="57"/>
    </row>
    <row r="45" spans="10:14" ht="15">
      <c r="J45" s="58"/>
      <c r="K45" s="59"/>
      <c r="L45" s="55"/>
      <c r="M45" s="60"/>
      <c r="N45" s="61"/>
    </row>
    <row r="46" spans="4:14" ht="15">
      <c r="D46" s="62" t="s">
        <v>85</v>
      </c>
      <c r="E46" s="58"/>
      <c r="I46" s="63" t="s">
        <v>86</v>
      </c>
      <c r="J46" s="58"/>
      <c r="K46" s="59"/>
      <c r="L46" s="55"/>
      <c r="M46" s="60"/>
      <c r="N46" s="61"/>
    </row>
    <row r="47" spans="4:14" ht="15">
      <c r="D47" s="64" t="s">
        <v>87</v>
      </c>
      <c r="E47" s="58"/>
      <c r="I47" s="65" t="s">
        <v>88</v>
      </c>
      <c r="J47" s="59"/>
      <c r="K47" s="59"/>
      <c r="L47" s="55"/>
      <c r="M47" s="60"/>
      <c r="N47" s="61"/>
    </row>
    <row r="48" spans="10:14" ht="12.75">
      <c r="J48" s="59"/>
      <c r="K48" s="59"/>
      <c r="L48" s="55"/>
      <c r="M48" s="60"/>
      <c r="N48" s="61"/>
    </row>
    <row r="49" spans="10:14" ht="12.75">
      <c r="J49" s="59"/>
      <c r="K49" s="59"/>
      <c r="L49" s="55"/>
      <c r="M49" s="60"/>
      <c r="N49" s="61"/>
    </row>
    <row r="52" spans="1:13" s="4" customFormat="1" ht="15">
      <c r="A52"/>
      <c r="B52"/>
      <c r="C52"/>
      <c r="D52" s="2"/>
      <c r="E52"/>
      <c r="F52" s="3"/>
      <c r="G52"/>
      <c r="H52" s="2"/>
      <c r="I52" s="63"/>
      <c r="J52" s="65"/>
      <c r="K52" s="65"/>
      <c r="L52" s="65"/>
      <c r="M52" s="66"/>
    </row>
    <row r="53" spans="1:13" s="4" customFormat="1" ht="15">
      <c r="A53"/>
      <c r="B53"/>
      <c r="C53"/>
      <c r="D53" s="2"/>
      <c r="E53"/>
      <c r="F53" s="3"/>
      <c r="G53"/>
      <c r="H53" s="2"/>
      <c r="I53" s="65"/>
      <c r="J53" s="63"/>
      <c r="K53" s="65"/>
      <c r="L53" s="65"/>
      <c r="M53" s="66"/>
    </row>
    <row r="54" spans="1:13" s="4" customFormat="1" ht="15">
      <c r="A54"/>
      <c r="B54"/>
      <c r="C54"/>
      <c r="D54" s="2"/>
      <c r="E54"/>
      <c r="F54" s="3"/>
      <c r="G54"/>
      <c r="H54" s="2"/>
      <c r="I54" s="65"/>
      <c r="J54" s="65"/>
      <c r="K54" s="65"/>
      <c r="L54" s="65"/>
      <c r="M54" s="66"/>
    </row>
    <row r="56" spans="1:13" s="4" customFormat="1" ht="15">
      <c r="A56"/>
      <c r="B56"/>
      <c r="C56"/>
      <c r="D56" s="2"/>
      <c r="E56"/>
      <c r="F56" s="67"/>
      <c r="G56" s="58"/>
      <c r="H56" s="2"/>
      <c r="M56" s="3"/>
    </row>
    <row r="57" spans="1:13" s="4" customFormat="1" ht="15">
      <c r="A57"/>
      <c r="B57"/>
      <c r="C57"/>
      <c r="D57" s="2"/>
      <c r="E57"/>
      <c r="F57" s="66"/>
      <c r="G57" s="58"/>
      <c r="H57" s="2"/>
      <c r="M57" s="3"/>
    </row>
    <row r="58" spans="1:13" s="4" customFormat="1" ht="15">
      <c r="A58"/>
      <c r="B58"/>
      <c r="C58"/>
      <c r="D58" s="2"/>
      <c r="E58"/>
      <c r="F58" s="66"/>
      <c r="G58" s="58"/>
      <c r="H58" s="2"/>
      <c r="M58" s="3"/>
    </row>
  </sheetData>
  <sheetProtection selectLockedCells="1" selectUnlockedCells="1"/>
  <mergeCells count="22">
    <mergeCell ref="I6:I7"/>
    <mergeCell ref="A42:A43"/>
    <mergeCell ref="B42:B43"/>
    <mergeCell ref="C42:C43"/>
    <mergeCell ref="D42:D43"/>
    <mergeCell ref="E42:E43"/>
    <mergeCell ref="F42:F43"/>
    <mergeCell ref="F3:J3"/>
    <mergeCell ref="A6:A40"/>
    <mergeCell ref="B6:B40"/>
    <mergeCell ref="C6:C40"/>
    <mergeCell ref="D6:D40"/>
    <mergeCell ref="E6:E40"/>
    <mergeCell ref="F6:F40"/>
    <mergeCell ref="G6:G40"/>
    <mergeCell ref="H6:H40"/>
    <mergeCell ref="G42:G43"/>
    <mergeCell ref="H42:H43"/>
    <mergeCell ref="I9:I18"/>
    <mergeCell ref="I21:I25"/>
    <mergeCell ref="I26:I28"/>
    <mergeCell ref="I33:I37"/>
  </mergeCells>
  <printOptions/>
  <pageMargins left="0.25" right="0" top="0.75" bottom="0.75" header="0.3" footer="0.3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3" customWidth="1"/>
    <col min="7" max="7" width="26.8515625" style="4" bestFit="1" customWidth="1"/>
    <col min="8" max="8" width="14.00390625" style="4" bestFit="1" customWidth="1"/>
    <col min="9" max="9" width="25.8515625" style="4" bestFit="1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6"/>
      <c r="E3" s="6"/>
      <c r="F3" s="128" t="s">
        <v>108</v>
      </c>
      <c r="G3" s="128"/>
      <c r="H3" s="128"/>
      <c r="I3" s="128"/>
      <c r="J3" s="128"/>
      <c r="K3" s="6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72"/>
      <c r="G4" s="73"/>
      <c r="H4" s="73"/>
      <c r="I4" s="73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72"/>
      <c r="G5" s="73"/>
      <c r="H5" s="73"/>
      <c r="I5" s="73"/>
      <c r="J5" s="8"/>
      <c r="K5" s="6"/>
      <c r="M5" s="7"/>
      <c r="N5" s="8"/>
      <c r="O5" s="6"/>
    </row>
    <row r="6" spans="1:4" ht="13.5" thickBot="1">
      <c r="A6" s="6" t="s">
        <v>109</v>
      </c>
      <c r="B6" s="6"/>
      <c r="C6" s="6"/>
      <c r="D6" s="6"/>
    </row>
    <row r="7" spans="1:14" s="2" customFormat="1" ht="38.25" customHeight="1" thickBot="1">
      <c r="A7" s="74" t="s">
        <v>101</v>
      </c>
      <c r="B7" s="75" t="s">
        <v>2</v>
      </c>
      <c r="C7" s="76" t="s">
        <v>3</v>
      </c>
      <c r="D7" s="75" t="s">
        <v>4</v>
      </c>
      <c r="E7" s="76" t="s">
        <v>5</v>
      </c>
      <c r="F7" s="77" t="s">
        <v>6</v>
      </c>
      <c r="G7" s="76" t="s">
        <v>7</v>
      </c>
      <c r="H7" s="76" t="s">
        <v>8</v>
      </c>
      <c r="I7" s="76" t="s">
        <v>9</v>
      </c>
      <c r="J7" s="76" t="s">
        <v>10</v>
      </c>
      <c r="K7" s="76" t="s">
        <v>11</v>
      </c>
      <c r="L7" s="78" t="s">
        <v>12</v>
      </c>
      <c r="M7" s="15" t="s">
        <v>13</v>
      </c>
      <c r="N7" s="79" t="s">
        <v>14</v>
      </c>
    </row>
    <row r="8" spans="1:14" ht="12.75">
      <c r="A8" s="195">
        <v>1</v>
      </c>
      <c r="B8" s="192">
        <v>2932</v>
      </c>
      <c r="C8" s="189" t="s">
        <v>106</v>
      </c>
      <c r="D8" s="198" t="s">
        <v>102</v>
      </c>
      <c r="E8" s="192">
        <v>33358111</v>
      </c>
      <c r="F8" s="204">
        <f>M8+M9+M10+M11</f>
        <v>18749.3</v>
      </c>
      <c r="G8" s="210" t="s">
        <v>98</v>
      </c>
      <c r="H8" s="201" t="s">
        <v>103</v>
      </c>
      <c r="I8" s="17" t="s">
        <v>96</v>
      </c>
      <c r="J8" s="22" t="s">
        <v>48</v>
      </c>
      <c r="K8" s="22">
        <v>1000123</v>
      </c>
      <c r="L8" s="23">
        <v>44408</v>
      </c>
      <c r="M8" s="31">
        <v>5477.71</v>
      </c>
      <c r="N8" s="25" t="s">
        <v>94</v>
      </c>
    </row>
    <row r="9" spans="1:14" ht="12.75">
      <c r="A9" s="196"/>
      <c r="B9" s="193"/>
      <c r="C9" s="190"/>
      <c r="D9" s="199"/>
      <c r="E9" s="193"/>
      <c r="F9" s="205"/>
      <c r="G9" s="211"/>
      <c r="H9" s="202"/>
      <c r="I9" s="22" t="s">
        <v>52</v>
      </c>
      <c r="J9" s="22" t="s">
        <v>54</v>
      </c>
      <c r="K9" s="22">
        <v>10064</v>
      </c>
      <c r="L9" s="23">
        <v>44408</v>
      </c>
      <c r="M9" s="31">
        <v>4261.63</v>
      </c>
      <c r="N9" s="25" t="s">
        <v>94</v>
      </c>
    </row>
    <row r="10" spans="1:14" ht="12.75">
      <c r="A10" s="196"/>
      <c r="B10" s="193"/>
      <c r="C10" s="190"/>
      <c r="D10" s="199"/>
      <c r="E10" s="193"/>
      <c r="F10" s="205"/>
      <c r="G10" s="211"/>
      <c r="H10" s="202"/>
      <c r="I10" s="22" t="s">
        <v>52</v>
      </c>
      <c r="J10" s="22" t="s">
        <v>53</v>
      </c>
      <c r="K10" s="22">
        <v>100095</v>
      </c>
      <c r="L10" s="23">
        <v>44408</v>
      </c>
      <c r="M10" s="31">
        <v>1366.18</v>
      </c>
      <c r="N10" s="25" t="s">
        <v>94</v>
      </c>
    </row>
    <row r="11" spans="1:14" ht="13.5" thickBot="1">
      <c r="A11" s="197"/>
      <c r="B11" s="194"/>
      <c r="C11" s="191"/>
      <c r="D11" s="200"/>
      <c r="E11" s="194"/>
      <c r="F11" s="206"/>
      <c r="G11" s="212"/>
      <c r="H11" s="203"/>
      <c r="I11" s="92" t="s">
        <v>63</v>
      </c>
      <c r="J11" s="33" t="s">
        <v>64</v>
      </c>
      <c r="K11" s="33">
        <v>500180</v>
      </c>
      <c r="L11" s="34">
        <v>44408</v>
      </c>
      <c r="M11" s="93">
        <v>7643.78</v>
      </c>
      <c r="N11" s="36" t="s">
        <v>94</v>
      </c>
    </row>
    <row r="12" spans="1:14" ht="12.75">
      <c r="A12" s="195">
        <v>2</v>
      </c>
      <c r="B12" s="192">
        <v>2933</v>
      </c>
      <c r="C12" s="189" t="s">
        <v>106</v>
      </c>
      <c r="D12" s="198" t="s">
        <v>107</v>
      </c>
      <c r="E12" s="192">
        <v>335278</v>
      </c>
      <c r="F12" s="204">
        <f>M12+M13+M14</f>
        <v>54312.73</v>
      </c>
      <c r="G12" s="207" t="s">
        <v>100</v>
      </c>
      <c r="H12" s="201" t="s">
        <v>103</v>
      </c>
      <c r="I12" s="71" t="s">
        <v>59</v>
      </c>
      <c r="J12" s="22" t="s">
        <v>60</v>
      </c>
      <c r="K12" s="22">
        <v>8625903</v>
      </c>
      <c r="L12" s="23">
        <v>44408</v>
      </c>
      <c r="M12" s="31">
        <v>9689.48</v>
      </c>
      <c r="N12" s="25" t="s">
        <v>94</v>
      </c>
    </row>
    <row r="13" spans="1:14" ht="12.75">
      <c r="A13" s="196"/>
      <c r="B13" s="193"/>
      <c r="C13" s="190"/>
      <c r="D13" s="199"/>
      <c r="E13" s="193"/>
      <c r="F13" s="205"/>
      <c r="G13" s="208"/>
      <c r="H13" s="202"/>
      <c r="I13" s="22" t="s">
        <v>59</v>
      </c>
      <c r="J13" s="22" t="s">
        <v>93</v>
      </c>
      <c r="K13" s="22">
        <v>100229</v>
      </c>
      <c r="L13" s="23">
        <v>44408</v>
      </c>
      <c r="M13" s="31">
        <v>7550.6</v>
      </c>
      <c r="N13" s="25" t="s">
        <v>94</v>
      </c>
    </row>
    <row r="14" spans="1:14" ht="13.5" thickBot="1">
      <c r="A14" s="197"/>
      <c r="B14" s="194"/>
      <c r="C14" s="191"/>
      <c r="D14" s="200"/>
      <c r="E14" s="194"/>
      <c r="F14" s="206"/>
      <c r="G14" s="209"/>
      <c r="H14" s="203"/>
      <c r="I14" s="92" t="s">
        <v>49</v>
      </c>
      <c r="J14" s="33" t="s">
        <v>50</v>
      </c>
      <c r="K14" s="33">
        <v>2645141</v>
      </c>
      <c r="L14" s="34">
        <v>44408</v>
      </c>
      <c r="M14" s="93">
        <v>37072.65</v>
      </c>
      <c r="N14" s="36" t="s">
        <v>94</v>
      </c>
    </row>
    <row r="15" spans="4:14" ht="16.5" thickBot="1">
      <c r="D15" s="80" t="s">
        <v>84</v>
      </c>
      <c r="E15" s="81"/>
      <c r="F15" s="82">
        <f>SUM(F8:F13)</f>
        <v>73062.03</v>
      </c>
      <c r="H15" s="83"/>
      <c r="I15" s="70"/>
      <c r="J15" s="70"/>
      <c r="K15" s="70"/>
      <c r="L15" s="84"/>
      <c r="M15" s="85">
        <f>SUM(M8:M14)</f>
        <v>73062.03</v>
      </c>
      <c r="N15" s="86"/>
    </row>
    <row r="16" spans="4:14" ht="12.75">
      <c r="D16" s="87"/>
      <c r="H16" s="83"/>
      <c r="I16" s="70"/>
      <c r="J16" s="70"/>
      <c r="K16" s="70"/>
      <c r="L16" s="84"/>
      <c r="M16" s="88"/>
      <c r="N16" s="86"/>
    </row>
    <row r="17" spans="4:14" ht="12.75">
      <c r="D17" s="87"/>
      <c r="H17" s="83"/>
      <c r="I17" s="70"/>
      <c r="J17" s="70"/>
      <c r="K17" s="70"/>
      <c r="L17" s="84"/>
      <c r="M17" s="88"/>
      <c r="N17" s="86"/>
    </row>
    <row r="18" spans="4:14" ht="12.75">
      <c r="D18" s="87"/>
      <c r="H18" s="83"/>
      <c r="I18" s="70"/>
      <c r="J18" s="70"/>
      <c r="K18" s="70"/>
      <c r="L18" s="84"/>
      <c r="M18" s="88"/>
      <c r="N18" s="86"/>
    </row>
    <row r="19" spans="4:14" ht="12.75">
      <c r="D19" s="87"/>
      <c r="H19" s="83"/>
      <c r="I19" s="70"/>
      <c r="J19" s="70"/>
      <c r="K19" s="70"/>
      <c r="L19" s="84"/>
      <c r="M19" s="88"/>
      <c r="N19" s="86"/>
    </row>
    <row r="20" spans="4:14" ht="12.75">
      <c r="D20" s="87"/>
      <c r="H20" s="83"/>
      <c r="I20" s="70"/>
      <c r="J20" s="70"/>
      <c r="K20" s="70"/>
      <c r="L20" s="84"/>
      <c r="M20" s="88"/>
      <c r="N20" s="86"/>
    </row>
    <row r="21" spans="4:14" ht="15.75">
      <c r="D21" s="89"/>
      <c r="F21" s="90"/>
      <c r="H21" s="83"/>
      <c r="I21" s="70"/>
      <c r="J21" s="70"/>
      <c r="K21" s="70"/>
      <c r="L21" s="84"/>
      <c r="M21" s="88"/>
      <c r="N21" s="86"/>
    </row>
    <row r="22" spans="4:14" ht="12.75">
      <c r="D22" s="87"/>
      <c r="G22"/>
      <c r="H22" s="83"/>
      <c r="I22" s="70"/>
      <c r="J22" s="70"/>
      <c r="K22" s="70"/>
      <c r="L22" s="84"/>
      <c r="M22" s="88"/>
      <c r="N22" s="86"/>
    </row>
    <row r="23" spans="4:14" ht="15">
      <c r="D23" s="63" t="s">
        <v>85</v>
      </c>
      <c r="E23" s="65"/>
      <c r="I23" s="63" t="s">
        <v>86</v>
      </c>
      <c r="J23" s="58"/>
      <c r="K23" s="59"/>
      <c r="L23" s="55"/>
      <c r="M23" s="60"/>
      <c r="N23" s="61"/>
    </row>
    <row r="24" spans="4:14" ht="15">
      <c r="D24" s="65" t="s">
        <v>87</v>
      </c>
      <c r="E24" s="65"/>
      <c r="I24" s="65" t="s">
        <v>104</v>
      </c>
      <c r="J24" s="58"/>
      <c r="K24" s="59"/>
      <c r="L24" s="55"/>
      <c r="M24" s="60"/>
      <c r="N24" s="61"/>
    </row>
    <row r="25" spans="4:14" ht="12.75">
      <c r="D25" s="91"/>
      <c r="I25" s="59"/>
      <c r="J25" s="59"/>
      <c r="K25" s="59"/>
      <c r="L25" s="55"/>
      <c r="M25" s="60"/>
      <c r="N25" s="61"/>
    </row>
    <row r="26" spans="10:14" ht="12.75">
      <c r="J26" s="59"/>
      <c r="K26" s="59"/>
      <c r="L26" s="55"/>
      <c r="M26" s="60"/>
      <c r="N26" s="61"/>
    </row>
    <row r="27" spans="10:14" ht="12.75">
      <c r="J27" s="59"/>
      <c r="K27" s="59"/>
      <c r="L27" s="55"/>
      <c r="M27" s="60"/>
      <c r="N27" s="61"/>
    </row>
    <row r="30" spans="9:13" ht="15">
      <c r="I30" s="63"/>
      <c r="J30" s="65"/>
      <c r="K30" s="65"/>
      <c r="L30" s="65"/>
      <c r="M30" s="66"/>
    </row>
    <row r="31" spans="9:13" ht="15">
      <c r="I31" s="65"/>
      <c r="J31" s="63"/>
      <c r="K31" s="65"/>
      <c r="L31" s="65"/>
      <c r="M31" s="66"/>
    </row>
    <row r="32" spans="9:13" ht="15">
      <c r="I32" s="65"/>
      <c r="J32" s="65"/>
      <c r="K32" s="65"/>
      <c r="L32" s="65"/>
      <c r="M32" s="66"/>
    </row>
    <row r="34" spans="6:7" ht="15">
      <c r="F34" s="67"/>
      <c r="G34" s="65"/>
    </row>
    <row r="35" spans="6:7" ht="15">
      <c r="F35" s="66"/>
      <c r="G35" s="65"/>
    </row>
    <row r="36" spans="6:7" ht="15">
      <c r="F36" s="66"/>
      <c r="G36" s="65"/>
    </row>
  </sheetData>
  <sheetProtection selectLockedCells="1" selectUnlockedCells="1"/>
  <mergeCells count="17"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H12:H14"/>
    <mergeCell ref="F12:F14"/>
    <mergeCell ref="E12:E14"/>
    <mergeCell ref="G12:G14"/>
    <mergeCell ref="C12:C14"/>
    <mergeCell ref="B12:B14"/>
    <mergeCell ref="A12:A14"/>
    <mergeCell ref="D12:D14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B1">
      <selection activeCell="B8" sqref="B8:B20"/>
    </sheetView>
  </sheetViews>
  <sheetFormatPr defaultColWidth="9.140625" defaultRowHeight="12.75"/>
  <cols>
    <col min="1" max="1" width="3.8515625" style="103" bestFit="1" customWidth="1"/>
    <col min="2" max="2" width="6.8515625" style="104" customWidth="1"/>
    <col min="3" max="3" width="10.140625" style="105" bestFit="1" customWidth="1"/>
    <col min="4" max="4" width="16.28125" style="4" customWidth="1"/>
    <col min="5" max="5" width="10.28125" style="5" customWidth="1"/>
    <col min="6" max="6" width="13.140625" style="144" customWidth="1"/>
    <col min="7" max="7" width="26.8515625" style="6" bestFit="1" customWidth="1"/>
    <col min="8" max="8" width="14.00390625" style="105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15" max="15" width="10.140625" style="3" hidden="1" customWidth="1"/>
  </cols>
  <sheetData>
    <row r="1" ht="12.75">
      <c r="B1" s="104" t="s">
        <v>0</v>
      </c>
    </row>
    <row r="3" spans="1:15" s="1" customFormat="1" ht="18">
      <c r="A3" s="103"/>
      <c r="B3" s="104"/>
      <c r="C3" s="105"/>
      <c r="D3" s="6"/>
      <c r="E3" s="5"/>
      <c r="F3" s="128" t="s">
        <v>116</v>
      </c>
      <c r="G3" s="128"/>
      <c r="H3" s="128"/>
      <c r="I3" s="128"/>
      <c r="J3" s="128"/>
      <c r="K3" s="6"/>
      <c r="M3" s="7"/>
      <c r="N3" s="8"/>
      <c r="O3" s="7"/>
    </row>
    <row r="4" spans="1:15" s="1" customFormat="1" ht="12.75">
      <c r="A4" s="103"/>
      <c r="B4" s="104"/>
      <c r="C4" s="105"/>
      <c r="D4" s="6"/>
      <c r="E4" s="5"/>
      <c r="F4" s="116"/>
      <c r="G4" s="73"/>
      <c r="H4" s="106"/>
      <c r="I4" s="73"/>
      <c r="J4" s="8"/>
      <c r="K4" s="6"/>
      <c r="M4" s="7"/>
      <c r="N4" s="8"/>
      <c r="O4" s="7"/>
    </row>
    <row r="5" spans="1:15" s="1" customFormat="1" ht="12.75">
      <c r="A5" s="103"/>
      <c r="B5" s="104"/>
      <c r="C5" s="105"/>
      <c r="D5" s="6"/>
      <c r="E5" s="5"/>
      <c r="F5" s="116"/>
      <c r="G5" s="73"/>
      <c r="H5" s="106"/>
      <c r="I5" s="73"/>
      <c r="J5" s="8"/>
      <c r="K5" s="6"/>
      <c r="M5" s="7"/>
      <c r="N5" s="8"/>
      <c r="O5" s="7"/>
    </row>
    <row r="6" spans="1:4" ht="13.5" thickBot="1">
      <c r="A6" s="103" t="s">
        <v>110</v>
      </c>
      <c r="B6" s="104" t="s">
        <v>121</v>
      </c>
      <c r="D6" s="6"/>
    </row>
    <row r="7" spans="1:15" s="2" customFormat="1" ht="38.25" customHeight="1" thickBot="1">
      <c r="A7" s="107" t="s">
        <v>101</v>
      </c>
      <c r="B7" s="108" t="s">
        <v>2</v>
      </c>
      <c r="C7" s="109" t="s">
        <v>3</v>
      </c>
      <c r="D7" s="110" t="s">
        <v>4</v>
      </c>
      <c r="E7" s="13" t="s">
        <v>5</v>
      </c>
      <c r="F7" s="117" t="s">
        <v>6</v>
      </c>
      <c r="G7" s="13" t="s">
        <v>7</v>
      </c>
      <c r="H7" s="109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 s="15" t="s">
        <v>13</v>
      </c>
      <c r="N7" s="16" t="s">
        <v>14</v>
      </c>
      <c r="O7" s="3" t="s">
        <v>111</v>
      </c>
    </row>
    <row r="8" spans="1:15" s="2" customFormat="1" ht="38.25" customHeight="1" thickBot="1">
      <c r="A8" s="107">
        <v>1</v>
      </c>
      <c r="B8" s="108">
        <v>2951</v>
      </c>
      <c r="C8" s="102" t="s">
        <v>118</v>
      </c>
      <c r="D8" s="13" t="s">
        <v>112</v>
      </c>
      <c r="E8" s="13">
        <v>30565678</v>
      </c>
      <c r="F8" s="145">
        <f>M8</f>
        <v>7842.92</v>
      </c>
      <c r="G8" s="76" t="s">
        <v>16</v>
      </c>
      <c r="H8" s="111" t="s">
        <v>113</v>
      </c>
      <c r="I8" s="22" t="s">
        <v>69</v>
      </c>
      <c r="J8" s="22" t="s">
        <v>70</v>
      </c>
      <c r="K8" s="22">
        <v>2563</v>
      </c>
      <c r="L8" s="23">
        <v>44408</v>
      </c>
      <c r="M8" s="30">
        <v>7842.92</v>
      </c>
      <c r="N8" s="25" t="s">
        <v>90</v>
      </c>
      <c r="O8" s="3"/>
    </row>
    <row r="9" spans="1:14" ht="12.75">
      <c r="A9" s="129">
        <v>2</v>
      </c>
      <c r="B9" s="176">
        <v>2952</v>
      </c>
      <c r="C9" s="171" t="s">
        <v>118</v>
      </c>
      <c r="D9" s="215" t="s">
        <v>102</v>
      </c>
      <c r="E9" s="96">
        <v>33358111</v>
      </c>
      <c r="F9" s="213">
        <f>M9+M10+M11+M12+M13</f>
        <v>207449.25</v>
      </c>
      <c r="G9" s="218" t="s">
        <v>98</v>
      </c>
      <c r="H9" s="167" t="s">
        <v>103</v>
      </c>
      <c r="I9" s="26" t="s">
        <v>96</v>
      </c>
      <c r="J9" s="22" t="s">
        <v>48</v>
      </c>
      <c r="K9" s="22">
        <v>1000124</v>
      </c>
      <c r="L9" s="23">
        <v>44408</v>
      </c>
      <c r="M9" s="30">
        <v>2316.82</v>
      </c>
      <c r="N9" s="25" t="s">
        <v>90</v>
      </c>
    </row>
    <row r="10" spans="1:14" ht="12.75">
      <c r="A10" s="94"/>
      <c r="B10" s="177"/>
      <c r="C10" s="172"/>
      <c r="D10" s="217"/>
      <c r="E10" s="97"/>
      <c r="F10" s="221"/>
      <c r="G10" s="219"/>
      <c r="H10" s="174"/>
      <c r="I10" s="98" t="s">
        <v>52</v>
      </c>
      <c r="J10" s="22" t="s">
        <v>54</v>
      </c>
      <c r="K10" s="22">
        <v>10066</v>
      </c>
      <c r="L10" s="23">
        <v>44408</v>
      </c>
      <c r="M10" s="30">
        <v>20965.62</v>
      </c>
      <c r="N10" s="25" t="s">
        <v>90</v>
      </c>
    </row>
    <row r="11" spans="1:15" ht="12.75">
      <c r="A11" s="94"/>
      <c r="B11" s="177"/>
      <c r="C11" s="172"/>
      <c r="D11" s="217"/>
      <c r="E11" s="97"/>
      <c r="F11" s="221"/>
      <c r="G11" s="219"/>
      <c r="H11" s="174"/>
      <c r="I11" s="26" t="s">
        <v>63</v>
      </c>
      <c r="J11" s="22" t="s">
        <v>64</v>
      </c>
      <c r="K11" s="22">
        <v>500175</v>
      </c>
      <c r="L11" s="23">
        <v>44377</v>
      </c>
      <c r="M11" s="30">
        <v>27.84</v>
      </c>
      <c r="N11" s="25" t="s">
        <v>90</v>
      </c>
      <c r="O11" s="3">
        <v>27.84</v>
      </c>
    </row>
    <row r="12" spans="1:15" ht="12.75">
      <c r="A12" s="94"/>
      <c r="B12" s="177"/>
      <c r="C12" s="172"/>
      <c r="D12" s="217"/>
      <c r="E12" s="97"/>
      <c r="F12" s="221"/>
      <c r="G12" s="219"/>
      <c r="H12" s="174"/>
      <c r="I12" s="98" t="s">
        <v>52</v>
      </c>
      <c r="J12" s="22" t="s">
        <v>54</v>
      </c>
      <c r="K12" s="22">
        <v>10059</v>
      </c>
      <c r="L12" s="23">
        <v>44377</v>
      </c>
      <c r="M12" s="30">
        <v>18.55</v>
      </c>
      <c r="N12" s="25" t="s">
        <v>90</v>
      </c>
      <c r="O12" s="140">
        <v>18.55</v>
      </c>
    </row>
    <row r="13" spans="1:15" ht="13.5" thickBot="1">
      <c r="A13" s="95"/>
      <c r="B13" s="178"/>
      <c r="C13" s="173"/>
      <c r="D13" s="216"/>
      <c r="E13" s="170"/>
      <c r="F13" s="214"/>
      <c r="G13" s="220"/>
      <c r="H13" s="175"/>
      <c r="I13" s="112" t="s">
        <v>99</v>
      </c>
      <c r="J13" s="33" t="s">
        <v>77</v>
      </c>
      <c r="K13" s="33">
        <v>62</v>
      </c>
      <c r="L13" s="34">
        <v>44377</v>
      </c>
      <c r="M13" s="35">
        <v>184120.42</v>
      </c>
      <c r="N13" s="36" t="s">
        <v>90</v>
      </c>
      <c r="O13" s="3">
        <v>184120.42</v>
      </c>
    </row>
    <row r="14" spans="1:14" ht="13.5" customHeight="1">
      <c r="A14" s="129">
        <v>3</v>
      </c>
      <c r="B14" s="176">
        <v>2954</v>
      </c>
      <c r="C14" s="171" t="s">
        <v>118</v>
      </c>
      <c r="D14" s="215" t="s">
        <v>73</v>
      </c>
      <c r="E14" s="96">
        <v>4851409</v>
      </c>
      <c r="F14" s="213">
        <f>M14+M15</f>
        <v>165948.69</v>
      </c>
      <c r="G14" s="96" t="s">
        <v>74</v>
      </c>
      <c r="H14" s="167" t="s">
        <v>75</v>
      </c>
      <c r="I14" s="113" t="s">
        <v>49</v>
      </c>
      <c r="J14" s="17" t="s">
        <v>51</v>
      </c>
      <c r="K14" s="17">
        <v>645109</v>
      </c>
      <c r="L14" s="18">
        <v>44408</v>
      </c>
      <c r="M14" s="51">
        <v>145693.99</v>
      </c>
      <c r="N14" s="20" t="s">
        <v>90</v>
      </c>
    </row>
    <row r="15" spans="1:15" ht="13.5" thickBot="1">
      <c r="A15" s="95"/>
      <c r="B15" s="178"/>
      <c r="C15" s="173"/>
      <c r="D15" s="216"/>
      <c r="E15" s="170"/>
      <c r="F15" s="214"/>
      <c r="G15" s="170"/>
      <c r="H15" s="175"/>
      <c r="I15" s="137" t="s">
        <v>49</v>
      </c>
      <c r="J15" s="134" t="s">
        <v>50</v>
      </c>
      <c r="K15" s="134">
        <v>2645133</v>
      </c>
      <c r="L15" s="135">
        <v>44377</v>
      </c>
      <c r="M15" s="138">
        <v>20254.7</v>
      </c>
      <c r="N15" s="136" t="s">
        <v>90</v>
      </c>
      <c r="O15" s="141">
        <v>20254.7</v>
      </c>
    </row>
    <row r="16" spans="1:15" ht="12.75">
      <c r="A16" s="129">
        <v>4</v>
      </c>
      <c r="B16" s="176">
        <v>2953</v>
      </c>
      <c r="C16" s="171" t="s">
        <v>118</v>
      </c>
      <c r="D16" s="215" t="s">
        <v>107</v>
      </c>
      <c r="E16" s="218">
        <v>335278</v>
      </c>
      <c r="F16" s="213">
        <f>M16+M17+M18+M19+M20</f>
        <v>1010492.24</v>
      </c>
      <c r="G16" s="218" t="s">
        <v>100</v>
      </c>
      <c r="H16" s="167" t="s">
        <v>103</v>
      </c>
      <c r="I16" s="118" t="s">
        <v>63</v>
      </c>
      <c r="J16" s="22" t="s">
        <v>64</v>
      </c>
      <c r="K16" s="22">
        <v>500181</v>
      </c>
      <c r="L16" s="23">
        <v>44408</v>
      </c>
      <c r="M16" s="30">
        <v>17202.9</v>
      </c>
      <c r="N16" s="25" t="s">
        <v>90</v>
      </c>
      <c r="O16" s="142"/>
    </row>
    <row r="17" spans="1:15" ht="12.75">
      <c r="A17" s="94"/>
      <c r="B17" s="177"/>
      <c r="C17" s="172"/>
      <c r="D17" s="217"/>
      <c r="E17" s="219"/>
      <c r="F17" s="221"/>
      <c r="G17" s="219"/>
      <c r="H17" s="174"/>
      <c r="I17" s="68" t="s">
        <v>49</v>
      </c>
      <c r="J17" s="22" t="s">
        <v>50</v>
      </c>
      <c r="K17" s="22">
        <v>2645142</v>
      </c>
      <c r="L17" s="23">
        <v>44408</v>
      </c>
      <c r="M17" s="30">
        <v>177065.98</v>
      </c>
      <c r="N17" s="25" t="s">
        <v>90</v>
      </c>
      <c r="O17" s="141"/>
    </row>
    <row r="18" spans="1:15" ht="12.75">
      <c r="A18" s="94"/>
      <c r="B18" s="177"/>
      <c r="C18" s="172"/>
      <c r="D18" s="217"/>
      <c r="E18" s="219"/>
      <c r="F18" s="221"/>
      <c r="G18" s="219"/>
      <c r="H18" s="174"/>
      <c r="I18" s="68" t="s">
        <v>99</v>
      </c>
      <c r="J18" s="22" t="s">
        <v>91</v>
      </c>
      <c r="K18" s="22">
        <v>1012</v>
      </c>
      <c r="L18" s="23">
        <v>44408</v>
      </c>
      <c r="M18" s="30">
        <v>431676.69</v>
      </c>
      <c r="N18" s="25" t="s">
        <v>90</v>
      </c>
      <c r="O18" s="141"/>
    </row>
    <row r="19" spans="1:15" ht="12.75" customHeight="1">
      <c r="A19" s="94"/>
      <c r="B19" s="177"/>
      <c r="C19" s="172"/>
      <c r="D19" s="217"/>
      <c r="E19" s="219"/>
      <c r="F19" s="221"/>
      <c r="G19" s="219"/>
      <c r="H19" s="174"/>
      <c r="I19" s="99" t="s">
        <v>49</v>
      </c>
      <c r="J19" s="100" t="s">
        <v>92</v>
      </c>
      <c r="K19" s="100">
        <v>36445344</v>
      </c>
      <c r="L19" s="101">
        <v>44377</v>
      </c>
      <c r="M19" s="139">
        <v>183632.09</v>
      </c>
      <c r="N19" s="133" t="s">
        <v>90</v>
      </c>
      <c r="O19" s="143">
        <v>183632.09</v>
      </c>
    </row>
    <row r="20" spans="1:15" ht="12.75" customHeight="1" thickBot="1">
      <c r="A20" s="95"/>
      <c r="B20" s="178"/>
      <c r="C20" s="173"/>
      <c r="D20" s="216"/>
      <c r="E20" s="220"/>
      <c r="F20" s="214"/>
      <c r="G20" s="220"/>
      <c r="H20" s="175"/>
      <c r="I20" s="112" t="s">
        <v>99</v>
      </c>
      <c r="J20" s="33" t="s">
        <v>91</v>
      </c>
      <c r="K20" s="33">
        <v>998</v>
      </c>
      <c r="L20" s="34">
        <v>44377</v>
      </c>
      <c r="M20" s="35">
        <v>200914.58</v>
      </c>
      <c r="N20" s="36" t="s">
        <v>90</v>
      </c>
      <c r="O20" s="141">
        <v>200914.58</v>
      </c>
    </row>
    <row r="21" spans="4:14" ht="16.5" thickBot="1">
      <c r="D21" s="80" t="s">
        <v>84</v>
      </c>
      <c r="E21" s="114"/>
      <c r="F21" s="146">
        <f>SUM(F8:F20)</f>
        <v>1391733.1</v>
      </c>
      <c r="H21" s="115"/>
      <c r="I21" s="70"/>
      <c r="J21" s="70"/>
      <c r="K21" s="70"/>
      <c r="L21" s="84"/>
      <c r="M21" s="85">
        <f>SUM(M8:M20)</f>
        <v>1391733.1000000003</v>
      </c>
      <c r="N21" s="86"/>
    </row>
    <row r="22" spans="1:14" s="3" customFormat="1" ht="12.75">
      <c r="A22" s="103"/>
      <c r="B22" s="104"/>
      <c r="C22" s="105"/>
      <c r="D22" s="87"/>
      <c r="E22" s="5"/>
      <c r="F22" s="144"/>
      <c r="G22" s="6"/>
      <c r="H22" s="115"/>
      <c r="I22" s="70"/>
      <c r="J22" s="70"/>
      <c r="K22" s="70"/>
      <c r="L22" s="84"/>
      <c r="M22" s="88"/>
      <c r="N22" s="86"/>
    </row>
    <row r="23" spans="1:14" s="3" customFormat="1" ht="12.75">
      <c r="A23" s="103"/>
      <c r="B23" s="104"/>
      <c r="C23" s="105"/>
      <c r="D23" s="87"/>
      <c r="E23" s="5"/>
      <c r="F23" s="144"/>
      <c r="G23" s="6"/>
      <c r="H23" s="115"/>
      <c r="I23" s="70"/>
      <c r="J23" s="70"/>
      <c r="K23" s="70"/>
      <c r="L23" s="84"/>
      <c r="M23" s="88"/>
      <c r="N23" s="86"/>
    </row>
    <row r="24" spans="1:14" s="3" customFormat="1" ht="12.75">
      <c r="A24" s="103"/>
      <c r="B24" s="104"/>
      <c r="C24" s="105"/>
      <c r="D24" s="87"/>
      <c r="E24" s="5"/>
      <c r="F24" s="144"/>
      <c r="G24" s="6"/>
      <c r="H24" s="115"/>
      <c r="I24" s="70"/>
      <c r="J24" s="70"/>
      <c r="K24" s="70"/>
      <c r="L24" s="84"/>
      <c r="M24" s="88"/>
      <c r="N24" s="86"/>
    </row>
    <row r="25" spans="1:14" s="3" customFormat="1" ht="12.75">
      <c r="A25" s="103"/>
      <c r="B25" s="104"/>
      <c r="C25" s="105"/>
      <c r="D25" s="87"/>
      <c r="E25" s="5"/>
      <c r="F25" s="144"/>
      <c r="G25" s="6"/>
      <c r="H25" s="115"/>
      <c r="I25" s="70"/>
      <c r="J25" s="70"/>
      <c r="K25" s="70"/>
      <c r="L25" s="84"/>
      <c r="M25" s="88"/>
      <c r="N25" s="86"/>
    </row>
    <row r="26" spans="1:14" s="3" customFormat="1" ht="12.75">
      <c r="A26" s="103"/>
      <c r="B26" s="104"/>
      <c r="C26" s="105"/>
      <c r="D26" s="87"/>
      <c r="E26" s="5"/>
      <c r="F26" s="144"/>
      <c r="G26" s="6"/>
      <c r="H26" s="115"/>
      <c r="I26" s="70"/>
      <c r="J26" s="70"/>
      <c r="K26" s="70"/>
      <c r="L26" s="84"/>
      <c r="M26" s="88"/>
      <c r="N26" s="86"/>
    </row>
    <row r="27" spans="1:14" s="3" customFormat="1" ht="15.75">
      <c r="A27" s="103"/>
      <c r="B27" s="104"/>
      <c r="C27" s="105"/>
      <c r="D27" s="89"/>
      <c r="E27" s="5"/>
      <c r="F27" s="147"/>
      <c r="G27" s="6"/>
      <c r="H27" s="115"/>
      <c r="I27" s="70"/>
      <c r="J27" s="70"/>
      <c r="K27" s="70"/>
      <c r="L27" s="84"/>
      <c r="M27" s="88"/>
      <c r="N27" s="86"/>
    </row>
    <row r="28" spans="1:14" s="3" customFormat="1" ht="12.75">
      <c r="A28" s="103"/>
      <c r="B28" s="104"/>
      <c r="C28" s="105"/>
      <c r="D28" s="87"/>
      <c r="E28" s="5"/>
      <c r="F28" s="144"/>
      <c r="G28" s="1"/>
      <c r="H28" s="115"/>
      <c r="I28" s="70"/>
      <c r="J28" s="70"/>
      <c r="K28" s="70"/>
      <c r="L28" s="84"/>
      <c r="M28" s="88"/>
      <c r="N28" s="86"/>
    </row>
    <row r="29" spans="1:14" s="3" customFormat="1" ht="15">
      <c r="A29" s="103"/>
      <c r="B29" s="104"/>
      <c r="C29" s="105"/>
      <c r="D29" s="63" t="s">
        <v>85</v>
      </c>
      <c r="E29" s="64"/>
      <c r="F29" s="144"/>
      <c r="G29" s="6"/>
      <c r="H29" s="105"/>
      <c r="I29" s="63" t="s">
        <v>86</v>
      </c>
      <c r="J29" s="58"/>
      <c r="K29" s="59"/>
      <c r="L29" s="55"/>
      <c r="M29" s="60"/>
      <c r="N29" s="61"/>
    </row>
    <row r="30" spans="1:14" s="3" customFormat="1" ht="15">
      <c r="A30" s="103"/>
      <c r="B30" s="104"/>
      <c r="C30" s="105"/>
      <c r="D30" s="65" t="s">
        <v>87</v>
      </c>
      <c r="E30" s="64"/>
      <c r="F30" s="144"/>
      <c r="G30" s="6"/>
      <c r="H30" s="105"/>
      <c r="I30" s="65" t="s">
        <v>104</v>
      </c>
      <c r="J30" s="58"/>
      <c r="K30" s="59"/>
      <c r="L30" s="55"/>
      <c r="M30" s="60"/>
      <c r="N30" s="61"/>
    </row>
    <row r="31" spans="1:14" s="3" customFormat="1" ht="12.75">
      <c r="A31" s="103"/>
      <c r="B31" s="104"/>
      <c r="C31" s="105"/>
      <c r="D31" s="91"/>
      <c r="E31" s="5"/>
      <c r="F31" s="144"/>
      <c r="G31" s="6"/>
      <c r="H31" s="105"/>
      <c r="I31" s="59"/>
      <c r="J31" s="59"/>
      <c r="K31" s="59"/>
      <c r="L31" s="55"/>
      <c r="M31" s="60"/>
      <c r="N31" s="61"/>
    </row>
    <row r="32" spans="1:14" s="3" customFormat="1" ht="12.75">
      <c r="A32" s="103"/>
      <c r="B32" s="104"/>
      <c r="C32" s="105"/>
      <c r="D32" s="4"/>
      <c r="E32" s="5"/>
      <c r="F32" s="144"/>
      <c r="G32" s="6"/>
      <c r="H32" s="105"/>
      <c r="I32" s="4"/>
      <c r="J32" s="59"/>
      <c r="K32" s="59"/>
      <c r="L32" s="55"/>
      <c r="M32" s="60"/>
      <c r="N32" s="61"/>
    </row>
    <row r="33" spans="1:14" s="3" customFormat="1" ht="12.75">
      <c r="A33" s="103"/>
      <c r="B33" s="104"/>
      <c r="C33" s="105"/>
      <c r="D33" s="4"/>
      <c r="E33" s="5"/>
      <c r="F33" s="144"/>
      <c r="G33" s="6"/>
      <c r="H33" s="105"/>
      <c r="I33" s="4"/>
      <c r="J33" s="59"/>
      <c r="K33" s="59"/>
      <c r="L33" s="55"/>
      <c r="M33" s="60"/>
      <c r="N33" s="61"/>
    </row>
    <row r="36" spans="1:14" s="3" customFormat="1" ht="15">
      <c r="A36" s="103"/>
      <c r="B36" s="104"/>
      <c r="C36" s="105"/>
      <c r="D36" s="4"/>
      <c r="E36" s="5"/>
      <c r="F36" s="144"/>
      <c r="G36" s="6"/>
      <c r="H36" s="105"/>
      <c r="I36" s="63"/>
      <c r="J36" s="65"/>
      <c r="K36" s="65"/>
      <c r="L36" s="65"/>
      <c r="M36" s="66"/>
      <c r="N36" s="4"/>
    </row>
    <row r="37" spans="1:14" s="3" customFormat="1" ht="15">
      <c r="A37" s="103"/>
      <c r="B37" s="104"/>
      <c r="C37" s="105"/>
      <c r="D37" s="4"/>
      <c r="E37" s="5"/>
      <c r="F37" s="144"/>
      <c r="G37" s="6"/>
      <c r="H37" s="105"/>
      <c r="I37" s="65"/>
      <c r="J37" s="63"/>
      <c r="K37" s="65"/>
      <c r="L37" s="65"/>
      <c r="M37" s="66"/>
      <c r="N37" s="4"/>
    </row>
    <row r="38" spans="1:15" s="4" customFormat="1" ht="15">
      <c r="A38" s="103"/>
      <c r="B38" s="104"/>
      <c r="C38" s="105"/>
      <c r="E38" s="5"/>
      <c r="F38" s="144"/>
      <c r="G38" s="6"/>
      <c r="H38" s="105"/>
      <c r="I38" s="65"/>
      <c r="J38" s="65"/>
      <c r="K38" s="65"/>
      <c r="L38" s="65"/>
      <c r="M38" s="66"/>
      <c r="O38" s="3"/>
    </row>
    <row r="40" spans="1:15" s="4" customFormat="1" ht="15">
      <c r="A40" s="103"/>
      <c r="B40" s="104"/>
      <c r="C40" s="105"/>
      <c r="E40" s="5"/>
      <c r="F40" s="148"/>
      <c r="G40" s="65"/>
      <c r="H40" s="105"/>
      <c r="M40" s="3"/>
      <c r="O40" s="3"/>
    </row>
    <row r="41" spans="1:15" s="4" customFormat="1" ht="15">
      <c r="A41" s="103"/>
      <c r="B41" s="104"/>
      <c r="C41" s="105"/>
      <c r="E41" s="5"/>
      <c r="F41" s="149"/>
      <c r="G41" s="65"/>
      <c r="H41" s="105"/>
      <c r="M41" s="3"/>
      <c r="O41" s="3"/>
    </row>
    <row r="42" spans="1:15" s="4" customFormat="1" ht="15">
      <c r="A42" s="103"/>
      <c r="B42" s="104"/>
      <c r="C42" s="105"/>
      <c r="E42" s="5"/>
      <c r="F42" s="149"/>
      <c r="G42" s="65"/>
      <c r="H42" s="105"/>
      <c r="M42" s="3"/>
      <c r="O42" s="3"/>
    </row>
  </sheetData>
  <sheetProtection selectLockedCells="1" selectUnlockedCells="1"/>
  <mergeCells count="25">
    <mergeCell ref="E9:E13"/>
    <mergeCell ref="A9:A13"/>
    <mergeCell ref="B9:B13"/>
    <mergeCell ref="C9:C13"/>
    <mergeCell ref="D9:D13"/>
    <mergeCell ref="H14:H15"/>
    <mergeCell ref="G14:G15"/>
    <mergeCell ref="F3:J3"/>
    <mergeCell ref="F9:F13"/>
    <mergeCell ref="G9:G13"/>
    <mergeCell ref="H9:H13"/>
    <mergeCell ref="E16:E20"/>
    <mergeCell ref="F16:F20"/>
    <mergeCell ref="G16:G20"/>
    <mergeCell ref="H16:H20"/>
    <mergeCell ref="B16:B20"/>
    <mergeCell ref="A16:A20"/>
    <mergeCell ref="F14:F15"/>
    <mergeCell ref="E14:E15"/>
    <mergeCell ref="D14:D15"/>
    <mergeCell ref="C14:C15"/>
    <mergeCell ref="B14:B15"/>
    <mergeCell ref="A14:A15"/>
    <mergeCell ref="D16:D20"/>
    <mergeCell ref="C16:C20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B8" sqref="B8:B19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0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6"/>
      <c r="E3" s="128" t="s">
        <v>117</v>
      </c>
      <c r="F3" s="128"/>
      <c r="G3" s="128"/>
      <c r="H3" s="128"/>
      <c r="I3" s="128"/>
      <c r="J3" s="128"/>
      <c r="K3" s="128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73"/>
      <c r="G4" s="73"/>
      <c r="H4" s="73"/>
      <c r="I4" s="116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73"/>
      <c r="G5" s="73"/>
      <c r="H5" s="73"/>
      <c r="I5" s="116"/>
      <c r="J5" s="8"/>
      <c r="K5" s="6"/>
      <c r="M5" s="7"/>
      <c r="N5" s="8"/>
      <c r="O5" s="6"/>
    </row>
    <row r="6" spans="1:4" ht="13.5" thickBot="1">
      <c r="A6" s="6" t="s">
        <v>122</v>
      </c>
      <c r="B6" s="6"/>
      <c r="C6" s="6"/>
      <c r="D6" s="6"/>
    </row>
    <row r="7" spans="1:14" s="2" customFormat="1" ht="38.25" customHeight="1" thickBot="1">
      <c r="A7" s="74" t="s">
        <v>101</v>
      </c>
      <c r="B7" s="75" t="s">
        <v>2</v>
      </c>
      <c r="C7" s="76" t="s">
        <v>3</v>
      </c>
      <c r="D7" s="75" t="s">
        <v>4</v>
      </c>
      <c r="E7" s="76" t="s">
        <v>5</v>
      </c>
      <c r="F7" s="13" t="s">
        <v>6</v>
      </c>
      <c r="G7" s="13" t="s">
        <v>7</v>
      </c>
      <c r="H7" s="13" t="s">
        <v>8</v>
      </c>
      <c r="I7" s="117" t="s">
        <v>9</v>
      </c>
      <c r="J7" s="76" t="s">
        <v>10</v>
      </c>
      <c r="K7" s="76" t="s">
        <v>11</v>
      </c>
      <c r="L7" s="78" t="s">
        <v>12</v>
      </c>
      <c r="M7" s="15" t="s">
        <v>13</v>
      </c>
      <c r="N7" s="79" t="s">
        <v>14</v>
      </c>
    </row>
    <row r="8" spans="1:14" ht="12.75" customHeight="1">
      <c r="A8" s="242">
        <v>1</v>
      </c>
      <c r="B8" s="207">
        <v>2947</v>
      </c>
      <c r="C8" s="225" t="s">
        <v>118</v>
      </c>
      <c r="D8" s="215" t="s">
        <v>15</v>
      </c>
      <c r="E8" s="245">
        <v>30565678</v>
      </c>
      <c r="F8" s="234">
        <f>M8+M9+M10+M11+M12+M13</f>
        <v>1255167.82</v>
      </c>
      <c r="G8" s="237" t="s">
        <v>16</v>
      </c>
      <c r="H8" s="201" t="s">
        <v>114</v>
      </c>
      <c r="I8" s="150" t="s">
        <v>76</v>
      </c>
      <c r="J8" s="113" t="s">
        <v>91</v>
      </c>
      <c r="K8" s="113">
        <v>989</v>
      </c>
      <c r="L8" s="151">
        <v>44377</v>
      </c>
      <c r="M8" s="152">
        <v>228808.4</v>
      </c>
      <c r="N8" s="162" t="s">
        <v>95</v>
      </c>
    </row>
    <row r="9" spans="1:14" ht="12.75" customHeight="1">
      <c r="A9" s="243"/>
      <c r="B9" s="208"/>
      <c r="C9" s="233"/>
      <c r="D9" s="217"/>
      <c r="E9" s="246"/>
      <c r="F9" s="235"/>
      <c r="G9" s="238"/>
      <c r="H9" s="202"/>
      <c r="I9" s="68" t="s">
        <v>97</v>
      </c>
      <c r="J9" s="22" t="s">
        <v>23</v>
      </c>
      <c r="K9" s="22">
        <v>220</v>
      </c>
      <c r="L9" s="23">
        <v>44408</v>
      </c>
      <c r="M9" s="31">
        <v>298114.67</v>
      </c>
      <c r="N9" s="25" t="s">
        <v>95</v>
      </c>
    </row>
    <row r="10" spans="1:14" ht="12.75" customHeight="1">
      <c r="A10" s="243"/>
      <c r="B10" s="208"/>
      <c r="C10" s="233"/>
      <c r="D10" s="217"/>
      <c r="E10" s="246"/>
      <c r="F10" s="235"/>
      <c r="G10" s="238"/>
      <c r="H10" s="202"/>
      <c r="I10" s="119" t="s">
        <v>76</v>
      </c>
      <c r="J10" s="22" t="s">
        <v>91</v>
      </c>
      <c r="K10" s="22">
        <v>1001</v>
      </c>
      <c r="L10" s="23">
        <v>44408</v>
      </c>
      <c r="M10" s="31">
        <v>516367.95</v>
      </c>
      <c r="N10" s="25" t="s">
        <v>95</v>
      </c>
    </row>
    <row r="11" spans="1:14" ht="12.75">
      <c r="A11" s="243"/>
      <c r="B11" s="208"/>
      <c r="C11" s="233"/>
      <c r="D11" s="217"/>
      <c r="E11" s="246"/>
      <c r="F11" s="235"/>
      <c r="G11" s="238"/>
      <c r="H11" s="240"/>
      <c r="I11" s="119" t="s">
        <v>76</v>
      </c>
      <c r="J11" s="22" t="s">
        <v>91</v>
      </c>
      <c r="K11" s="22">
        <v>1003</v>
      </c>
      <c r="L11" s="23">
        <v>44408</v>
      </c>
      <c r="M11" s="31">
        <v>26375.04</v>
      </c>
      <c r="N11" s="25" t="s">
        <v>95</v>
      </c>
    </row>
    <row r="12" spans="1:14" ht="12.75">
      <c r="A12" s="243"/>
      <c r="B12" s="208"/>
      <c r="C12" s="233"/>
      <c r="D12" s="217"/>
      <c r="E12" s="246"/>
      <c r="F12" s="235"/>
      <c r="G12" s="238"/>
      <c r="H12" s="240"/>
      <c r="I12" s="119" t="s">
        <v>76</v>
      </c>
      <c r="J12" s="22" t="s">
        <v>77</v>
      </c>
      <c r="K12" s="22">
        <v>69</v>
      </c>
      <c r="L12" s="23">
        <v>44408</v>
      </c>
      <c r="M12" s="31">
        <v>161115.96</v>
      </c>
      <c r="N12" s="25" t="s">
        <v>95</v>
      </c>
    </row>
    <row r="13" spans="1:14" ht="13.5" thickBot="1">
      <c r="A13" s="244"/>
      <c r="B13" s="209"/>
      <c r="C13" s="226"/>
      <c r="D13" s="216"/>
      <c r="E13" s="247"/>
      <c r="F13" s="236"/>
      <c r="G13" s="239"/>
      <c r="H13" s="241"/>
      <c r="I13" s="120" t="s">
        <v>76</v>
      </c>
      <c r="J13" s="33" t="s">
        <v>91</v>
      </c>
      <c r="K13" s="33">
        <v>1007</v>
      </c>
      <c r="L13" s="34">
        <v>44408</v>
      </c>
      <c r="M13" s="93">
        <v>24385.8</v>
      </c>
      <c r="N13" s="36" t="s">
        <v>95</v>
      </c>
    </row>
    <row r="14" spans="1:14" ht="13.5" customHeight="1">
      <c r="A14" s="222">
        <v>2</v>
      </c>
      <c r="B14" s="207">
        <v>2948</v>
      </c>
      <c r="C14" s="225" t="s">
        <v>118</v>
      </c>
      <c r="D14" s="215" t="s">
        <v>102</v>
      </c>
      <c r="E14" s="207">
        <v>33358111</v>
      </c>
      <c r="F14" s="230">
        <f>M14+M15</f>
        <v>776744.13</v>
      </c>
      <c r="G14" s="227" t="s">
        <v>98</v>
      </c>
      <c r="H14" s="201" t="s">
        <v>115</v>
      </c>
      <c r="I14" s="154" t="s">
        <v>49</v>
      </c>
      <c r="J14" s="17" t="s">
        <v>92</v>
      </c>
      <c r="K14" s="17">
        <v>36445347</v>
      </c>
      <c r="L14" s="18">
        <v>44408</v>
      </c>
      <c r="M14" s="122">
        <v>441085.88</v>
      </c>
      <c r="N14" s="20" t="s">
        <v>95</v>
      </c>
    </row>
    <row r="15" spans="1:14" ht="13.5" thickBot="1">
      <c r="A15" s="224"/>
      <c r="B15" s="209"/>
      <c r="C15" s="226"/>
      <c r="D15" s="216"/>
      <c r="E15" s="209"/>
      <c r="F15" s="232"/>
      <c r="G15" s="229"/>
      <c r="H15" s="203"/>
      <c r="I15" s="155" t="s">
        <v>76</v>
      </c>
      <c r="J15" s="33" t="s">
        <v>91</v>
      </c>
      <c r="K15" s="33">
        <v>1008</v>
      </c>
      <c r="L15" s="34">
        <v>44408</v>
      </c>
      <c r="M15" s="93">
        <v>335658.25</v>
      </c>
      <c r="N15" s="36" t="s">
        <v>95</v>
      </c>
    </row>
    <row r="16" spans="1:14" ht="12.75">
      <c r="A16" s="222">
        <v>3</v>
      </c>
      <c r="B16" s="207">
        <v>2949</v>
      </c>
      <c r="C16" s="225" t="s">
        <v>118</v>
      </c>
      <c r="D16" s="215" t="s">
        <v>107</v>
      </c>
      <c r="E16" s="207">
        <v>335278</v>
      </c>
      <c r="F16" s="230">
        <f>M16+M17+M18</f>
        <v>181335.74000000002</v>
      </c>
      <c r="G16" s="227" t="s">
        <v>100</v>
      </c>
      <c r="H16" s="201" t="s">
        <v>119</v>
      </c>
      <c r="I16" s="153" t="s">
        <v>76</v>
      </c>
      <c r="J16" s="17" t="s">
        <v>91</v>
      </c>
      <c r="K16" s="17">
        <v>987</v>
      </c>
      <c r="L16" s="18">
        <v>44377</v>
      </c>
      <c r="M16" s="122">
        <v>90305.64</v>
      </c>
      <c r="N16" s="20" t="s">
        <v>95</v>
      </c>
    </row>
    <row r="17" spans="1:14" ht="12.75">
      <c r="A17" s="223"/>
      <c r="B17" s="208"/>
      <c r="C17" s="233"/>
      <c r="D17" s="217"/>
      <c r="E17" s="208"/>
      <c r="F17" s="231"/>
      <c r="G17" s="228"/>
      <c r="H17" s="202"/>
      <c r="I17" s="69" t="s">
        <v>76</v>
      </c>
      <c r="J17" s="22" t="s">
        <v>91</v>
      </c>
      <c r="K17" s="22">
        <v>1002</v>
      </c>
      <c r="L17" s="23">
        <v>44408</v>
      </c>
      <c r="M17" s="31">
        <v>69714.5</v>
      </c>
      <c r="N17" s="25" t="s">
        <v>95</v>
      </c>
    </row>
    <row r="18" spans="1:14" ht="13.5" thickBot="1">
      <c r="A18" s="224"/>
      <c r="B18" s="209"/>
      <c r="C18" s="226"/>
      <c r="D18" s="216"/>
      <c r="E18" s="209"/>
      <c r="F18" s="232"/>
      <c r="G18" s="229"/>
      <c r="H18" s="203"/>
      <c r="I18" s="155" t="s">
        <v>76</v>
      </c>
      <c r="J18" s="33" t="s">
        <v>77</v>
      </c>
      <c r="K18" s="33">
        <v>64</v>
      </c>
      <c r="L18" s="34">
        <v>44408</v>
      </c>
      <c r="M18" s="93">
        <v>21315.6</v>
      </c>
      <c r="N18" s="36" t="s">
        <v>95</v>
      </c>
    </row>
    <row r="19" spans="1:14" ht="39" thickBot="1">
      <c r="A19" s="156">
        <v>4</v>
      </c>
      <c r="B19" s="163">
        <v>2950</v>
      </c>
      <c r="C19" s="158" t="s">
        <v>118</v>
      </c>
      <c r="D19" s="117" t="s">
        <v>120</v>
      </c>
      <c r="E19" s="157">
        <v>4851409</v>
      </c>
      <c r="F19" s="159">
        <f>SUM(M19:M19)</f>
        <v>203187.69</v>
      </c>
      <c r="G19" s="157" t="s">
        <v>74</v>
      </c>
      <c r="H19" s="160" t="s">
        <v>75</v>
      </c>
      <c r="I19" s="161" t="s">
        <v>76</v>
      </c>
      <c r="J19" s="46" t="s">
        <v>91</v>
      </c>
      <c r="K19" s="46">
        <v>1004</v>
      </c>
      <c r="L19" s="47">
        <v>44408</v>
      </c>
      <c r="M19" s="121">
        <v>203187.69</v>
      </c>
      <c r="N19" s="49" t="s">
        <v>95</v>
      </c>
    </row>
    <row r="20" spans="4:14" ht="16.5" thickBot="1">
      <c r="D20" s="80" t="s">
        <v>84</v>
      </c>
      <c r="E20" s="81"/>
      <c r="F20" s="123">
        <f>SUM(F8:F19)</f>
        <v>2416435.3800000004</v>
      </c>
      <c r="G20" s="124"/>
      <c r="H20" s="83"/>
      <c r="I20" s="124"/>
      <c r="J20" s="70"/>
      <c r="K20" s="70"/>
      <c r="L20" s="84"/>
      <c r="M20" s="85">
        <f>SUM(M8:M19)</f>
        <v>2416435.3800000004</v>
      </c>
      <c r="N20" s="86"/>
    </row>
    <row r="21" spans="4:14" ht="12.75">
      <c r="D21" s="87"/>
      <c r="H21" s="83"/>
      <c r="I21" s="124"/>
      <c r="J21" s="70"/>
      <c r="K21" s="70"/>
      <c r="L21" s="84"/>
      <c r="M21" s="88"/>
      <c r="N21" s="86"/>
    </row>
    <row r="22" spans="4:14" ht="15.75">
      <c r="D22" s="89"/>
      <c r="F22" s="130"/>
      <c r="H22" s="83"/>
      <c r="I22" s="124"/>
      <c r="J22" s="70"/>
      <c r="K22" s="70"/>
      <c r="L22" s="84"/>
      <c r="M22" s="88"/>
      <c r="N22" s="86"/>
    </row>
    <row r="23" spans="4:14" ht="12.75">
      <c r="D23" s="87"/>
      <c r="G23"/>
      <c r="H23" s="83"/>
      <c r="I23" s="124"/>
      <c r="J23" s="70"/>
      <c r="K23" s="70"/>
      <c r="L23" s="84"/>
      <c r="M23" s="88"/>
      <c r="N23" s="86"/>
    </row>
    <row r="24" spans="4:14" ht="15">
      <c r="D24" s="63" t="s">
        <v>85</v>
      </c>
      <c r="E24" s="65"/>
      <c r="I24" s="131" t="s">
        <v>86</v>
      </c>
      <c r="J24" s="58"/>
      <c r="K24" s="59"/>
      <c r="L24" s="55"/>
      <c r="M24" s="60"/>
      <c r="N24" s="61"/>
    </row>
    <row r="25" spans="4:14" ht="15">
      <c r="D25" s="65" t="s">
        <v>87</v>
      </c>
      <c r="E25" s="65"/>
      <c r="I25" s="58" t="s">
        <v>104</v>
      </c>
      <c r="J25" s="58"/>
      <c r="K25" s="59"/>
      <c r="L25" s="55"/>
      <c r="M25" s="60"/>
      <c r="N25" s="61"/>
    </row>
    <row r="26" spans="4:14" ht="12.75">
      <c r="D26" s="91"/>
      <c r="I26" s="132"/>
      <c r="J26" s="59"/>
      <c r="K26" s="59"/>
      <c r="L26" s="55"/>
      <c r="M26" s="60"/>
      <c r="N26" s="61"/>
    </row>
    <row r="27" spans="10:14" ht="12.75">
      <c r="J27" s="59"/>
      <c r="K27" s="59"/>
      <c r="L27" s="55"/>
      <c r="M27" s="60"/>
      <c r="N27" s="61"/>
    </row>
    <row r="28" spans="10:14" ht="12.75">
      <c r="J28" s="59"/>
      <c r="K28" s="59"/>
      <c r="L28" s="55"/>
      <c r="M28" s="60"/>
      <c r="N28" s="61"/>
    </row>
    <row r="31" spans="9:13" ht="15">
      <c r="I31" s="131"/>
      <c r="J31" s="65"/>
      <c r="K31" s="65"/>
      <c r="L31" s="65"/>
      <c r="M31" s="66"/>
    </row>
    <row r="32" spans="9:13" ht="15">
      <c r="I32" s="58"/>
      <c r="J32" s="63"/>
      <c r="K32" s="65"/>
      <c r="L32" s="65"/>
      <c r="M32" s="66"/>
    </row>
    <row r="33" spans="9:15" s="4" customFormat="1" ht="15">
      <c r="I33" s="58"/>
      <c r="J33" s="65"/>
      <c r="K33" s="65"/>
      <c r="L33" s="65"/>
      <c r="M33" s="66"/>
      <c r="O33"/>
    </row>
    <row r="35" spans="6:15" s="4" customFormat="1" ht="15">
      <c r="F35" s="63"/>
      <c r="G35" s="65"/>
      <c r="I35"/>
      <c r="M35" s="3"/>
      <c r="O35"/>
    </row>
    <row r="36" spans="6:15" s="4" customFormat="1" ht="15">
      <c r="F36" s="65"/>
      <c r="G36" s="65"/>
      <c r="I36"/>
      <c r="M36" s="3"/>
      <c r="O36"/>
    </row>
    <row r="37" spans="6:15" s="4" customFormat="1" ht="15">
      <c r="F37" s="65"/>
      <c r="G37" s="65"/>
      <c r="I37"/>
      <c r="M37" s="3"/>
      <c r="O37"/>
    </row>
  </sheetData>
  <sheetProtection selectLockedCells="1" selectUnlockedCells="1"/>
  <mergeCells count="25">
    <mergeCell ref="A8:A13"/>
    <mergeCell ref="B8:B13"/>
    <mergeCell ref="C8:C13"/>
    <mergeCell ref="D8:D13"/>
    <mergeCell ref="F14:F15"/>
    <mergeCell ref="G14:G15"/>
    <mergeCell ref="H14:H15"/>
    <mergeCell ref="E3:K3"/>
    <mergeCell ref="F8:F13"/>
    <mergeCell ref="G8:G13"/>
    <mergeCell ref="H8:H13"/>
    <mergeCell ref="E8:E13"/>
    <mergeCell ref="H16:H18"/>
    <mergeCell ref="G16:G18"/>
    <mergeCell ref="F16:F18"/>
    <mergeCell ref="C16:C18"/>
    <mergeCell ref="D16:D18"/>
    <mergeCell ref="B16:B18"/>
    <mergeCell ref="D14:D15"/>
    <mergeCell ref="E16:E18"/>
    <mergeCell ref="E14:E15"/>
    <mergeCell ref="A16:A18"/>
    <mergeCell ref="A14:A15"/>
    <mergeCell ref="B14:B15"/>
    <mergeCell ref="C14:C15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raduc</cp:lastModifiedBy>
  <cp:lastPrinted>2021-10-21T08:07:04Z</cp:lastPrinted>
  <dcterms:created xsi:type="dcterms:W3CDTF">2021-10-13T09:15:28Z</dcterms:created>
  <dcterms:modified xsi:type="dcterms:W3CDTF">2021-10-25T11:39:36Z</dcterms:modified>
  <cp:category/>
  <cp:version/>
  <cp:contentType/>
  <cp:contentStatus/>
</cp:coreProperties>
</file>