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<sst xmlns="http://schemas.openxmlformats.org/spreadsheetml/2006/main" count="598" uniqueCount="317">
  <si>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</si>
  <si>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</si>
  <si>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</si>
  <si>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</si>
  <si>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OCTOMBRIE 2021, EFECTUATE ÎN DECEMBRIE 2021</t>
  </si>
  <si>
    <t xml:space="preserve">La ordonantarea de plata nr.3187/20.12.2021 a sumei reprezentand servicii de investigatii paraclinice in asistenta medicala de specialitate din ambulatoriu </t>
  </si>
  <si>
    <t>de specialitate (peste valoarea de contract) -MONITORIZARI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</si>
  <si>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</si>
  <si>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</si>
  <si>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</si>
  <si>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</si>
  <si>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</si>
  <si>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</si>
  <si>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FACTURI</t>
  </si>
  <si>
    <t>TOTAL
DE
PLATA, d.c.</t>
  </si>
  <si>
    <t>Monitorizare externare Covid</t>
  </si>
  <si>
    <t>Monitorizare boli cronice</t>
  </si>
  <si>
    <t>Data
 OP</t>
  </si>
  <si>
    <t>Nr. 
OP</t>
  </si>
  <si>
    <t>CARDIOMED SRL</t>
  </si>
  <si>
    <t>RO28TREZ2165069XXX023849</t>
  </si>
  <si>
    <t>20/12/2021</t>
  </si>
  <si>
    <t xml:space="preserve">Cap 6605 04 04 Ambulatoriu paraclinice F 20211879 din 15 12 2021 </t>
  </si>
  <si>
    <t>Cap 6605 04 04 Ambulatoriu paraclinice F 20211880 din 15 12 2021</t>
  </si>
  <si>
    <t>CENTRUL MEDICAL TRANSILVANIA</t>
  </si>
  <si>
    <t>RO90TREZ2165069XXX025934</t>
  </si>
  <si>
    <t>Cap 6605 04 04 Ambulatoriu paraclinice F 0894 din 15 12 2021</t>
  </si>
  <si>
    <t>HIPERDIA SA</t>
  </si>
  <si>
    <t>RO05TREZ1315069XXX003634</t>
  </si>
  <si>
    <t xml:space="preserve">Cap 6605 04 04 Ambulatoriu paraclinice F 9076554 din 15 12 2021 </t>
  </si>
  <si>
    <t xml:space="preserve">Cap 6605 04 04 Ambulatoriu paraclinice F 9076555 din 15 12 2021 </t>
  </si>
  <si>
    <t>Cap 6605 04 04 Ambulatoriu paraclinice F 9076556 din 15 12 2021</t>
  </si>
  <si>
    <t>INSTREGDE GASTROHEPATO PROF DR OFODOR</t>
  </si>
  <si>
    <t>RO13TREZ21620F332100XXXX</t>
  </si>
  <si>
    <t>Cap 6605 04 04 Ambulatoriu paraclinice F 4287 din 15 12 2021</t>
  </si>
  <si>
    <t>Cap 6605 04 04 Ambulatoriu paraclinice F 4286 din 15 12 2021</t>
  </si>
  <si>
    <t>INSTITUTUL INIMII DE URGENTA PENTRU BOLI CARDIOVAS</t>
  </si>
  <si>
    <t>Cap 6605 04 04 Ambulatoriu paraclinice F 4707 din 15 12 2021</t>
  </si>
  <si>
    <t>INSTITUTUL ONCOLOGIC I CHIRICUTA CLUJNAPOCA</t>
  </si>
  <si>
    <t>Cap 6605 04 04 Ambulatoriu paraclinice F 00753 din 15 12 2021</t>
  </si>
  <si>
    <t>INTERSERVISAN</t>
  </si>
  <si>
    <t>RO06TREZ2165069XXX020559</t>
  </si>
  <si>
    <t>Cap 6605 04 04 Ambulatoriu paraclinice F 25 din 15 12 2021</t>
  </si>
  <si>
    <t xml:space="preserve">Cap 6605 04 04 Ambulatoriu paraclinice F 24 din 15 12 2021 </t>
  </si>
  <si>
    <t xml:space="preserve">Cap 6605 04 04 Ambulatoriu paraclinice F 23 din 15 12 2021 </t>
  </si>
  <si>
    <t>LABORATOARELE SYNLAB</t>
  </si>
  <si>
    <t>RO63TREZ7005069XXX005336</t>
  </si>
  <si>
    <t>Cap 6605 04 04 Ambulatoriu paraclinice F 4070 din 15 12 2021</t>
  </si>
  <si>
    <t>SC CLINICA SANTE SRL</t>
  </si>
  <si>
    <t>RO29TREZ1665069XXX001129</t>
  </si>
  <si>
    <t>Cap 6605 04 04 Ambulatoriu paraclinice F 0701529 din 15 12 2021</t>
  </si>
  <si>
    <t>SC MEDSTAR SRL</t>
  </si>
  <si>
    <t>RO84TREZ2165069XXX014111</t>
  </si>
  <si>
    <t xml:space="preserve">Cap 6605 04 04 Ambulatoriu paraclinice F 115273 din 15 12 2021 </t>
  </si>
  <si>
    <t>Cap 6605 04 04 Ambulatoriu paraclinice F 115274 din 15 12 2021</t>
  </si>
  <si>
    <t>SC PROMEDICAL CENTER</t>
  </si>
  <si>
    <t>RO46TREZ2165069XXX008781</t>
  </si>
  <si>
    <t xml:space="preserve">Cap 6605 04 04 Ambulatoriu paraclinice F 011034 din 15 12 2021 </t>
  </si>
  <si>
    <t>Cap 6605 04 04 Ambulatoriu paraclinice F 011035 din 15 12 2021</t>
  </si>
  <si>
    <t>SC SYNEVO ROMANIA SRL</t>
  </si>
  <si>
    <t>RO95TREZ7005069XXX001656</t>
  </si>
  <si>
    <t xml:space="preserve">Cap 6605 04 04 Ambulatoriu paraclinice F 06005428 din 15 12 2021 </t>
  </si>
  <si>
    <t xml:space="preserve">Cap 6605 04 04 Ambulatoriu paraclinice F 06005427 din 15 12 2021 </t>
  </si>
  <si>
    <t>SC Biogen SRL</t>
  </si>
  <si>
    <t>RO96TREZ2165069XXX008948</t>
  </si>
  <si>
    <t>Cap 6605 04 04 Ambulatoriu paraclinice F 2008894 din 15 12 2021</t>
  </si>
  <si>
    <t>SC CENTRUL MEDICAL UNIREA SRL</t>
  </si>
  <si>
    <t>RO62TREZ7005069XXX005742</t>
  </si>
  <si>
    <t xml:space="preserve">Cap 6605 04 04 Ambulatoriu paraclinice F 02497 din 15 12 2021 </t>
  </si>
  <si>
    <t xml:space="preserve">Cap 6605 04 04 Ambulatoriu paraclinice F 02498 din 15 12 2021 </t>
  </si>
  <si>
    <t>Cap 6605 04 04 Ambulatoriu paraclinice F 02499 din 15 12 2021</t>
  </si>
  <si>
    <t>SC LABORATOARELE BIOCLINICA SRL</t>
  </si>
  <si>
    <t>RO89TREZ6215069XXX016071</t>
  </si>
  <si>
    <t xml:space="preserve">Cap 6605 04 04 Ambulatoriu paraclinice F 02507400 din 15 12 2021 </t>
  </si>
  <si>
    <t>Cap 6605 04 04 Ambulatoriu paraclinice F 02507401 din 15 12 2021</t>
  </si>
  <si>
    <t>SC MED LIFE SA</t>
  </si>
  <si>
    <t>RO12TREZ7005069XXX006060</t>
  </si>
  <si>
    <t xml:space="preserve">Cap 6605 04 04 Ambulatoriu paraclinice F 680 din 15 12 2021 </t>
  </si>
  <si>
    <t xml:space="preserve">Cap 6605 04 04 Ambulatoriu paraclinice F 681 din 15 12 2021 </t>
  </si>
  <si>
    <t>Cap 6605 04 04 Ambulatoriu paraclinice F 682 din 15 12 2021</t>
  </si>
  <si>
    <t>SC MEDISPROF SRL</t>
  </si>
  <si>
    <t>RO77TREZ2165069XXX009096</t>
  </si>
  <si>
    <t>Cap 6605 04 04 Ambulatoriu paraclinice F 147 din 15 12 2021</t>
  </si>
  <si>
    <t>SC SALVOSAN CIOBANCA SRL</t>
  </si>
  <si>
    <t>RO50TREZ5615069XXX000705</t>
  </si>
  <si>
    <t>Cap 6605 04 04 Ambulatoriu paraclinice F 88109 din 15 12 2021</t>
  </si>
  <si>
    <t>SPITALUL CLINIC DE BOLI INFECTIOASE CLUJ</t>
  </si>
  <si>
    <t>RO85TREZ21621F332100XXXX</t>
  </si>
  <si>
    <t xml:space="preserve">Cap 6605 04 04 Ambulatoriu paraclinice F 422 din 15 12 2021 </t>
  </si>
  <si>
    <t xml:space="preserve">Cap 6605 04 04 Ambulatoriu paraclinice F 423 din 15 12 2021 </t>
  </si>
  <si>
    <t>Cap 6605 04 04 Ambulatoriu paraclinice F 424 din 15 12 2021</t>
  </si>
  <si>
    <t>Cap 6605 04 04 Ambulatoriu paraclinice F 425 din 15 12 2021</t>
  </si>
  <si>
    <t>SPITALUL CLINIC JUDETEAN  DE URGENTA CLUJNAPOCA</t>
  </si>
  <si>
    <t>Cap 6605 04 04 Ambulatoriu paraclinice F 22290 din 15 12 2021</t>
  </si>
  <si>
    <t>SPITALUL CLINIC MUNICIPAL CLUJNAPOCA</t>
  </si>
  <si>
    <t>Cap 6605 04 04 Ambulatoriu paraclinice F 2302 din 15 12 2021</t>
  </si>
  <si>
    <t>SPITALUL MUNICIPAL DEJ</t>
  </si>
  <si>
    <t>RO10TREZ21721F332100XXXX</t>
  </si>
  <si>
    <t xml:space="preserve">Cap 6605 04 04 Ambulatoriu paraclinice F 305 din 15 12 2021 </t>
  </si>
  <si>
    <t xml:space="preserve">Cap 6605 04 04 Ambulatoriu paraclinice F 306 din 15 12 2021 </t>
  </si>
  <si>
    <t>Cap 6605 04 04 Ambulatoriu paraclinice F 307 din 15 12 2021</t>
  </si>
  <si>
    <t>SPITALUL MUNICIPAL TURDA</t>
  </si>
  <si>
    <t>RO54TREZ21921F332100XXXX</t>
  </si>
  <si>
    <t xml:space="preserve">Cap 6605 04 04 Ambulatoriu paraclinice F 21148 din 15 12 2021 </t>
  </si>
  <si>
    <t>Cap 6605 04 04 Ambulatoriu paraclinice F 21149 din 15 12 2021</t>
  </si>
  <si>
    <t>SPITALUL ORASENESC HUEDIN</t>
  </si>
  <si>
    <t>RO98TREZ22121F332100XXXX</t>
  </si>
  <si>
    <t>Cap 6605 04 04 Ambulatoriu paraclinice F 1241 din 15 12 2021</t>
  </si>
  <si>
    <t>Cap 6605 04 04 Ambulatoriu paraclinice F 1242 din 15 12 2021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</si>
  <si>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</si>
  <si>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</si>
  <si>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</si>
  <si>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</si>
  <si>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</si>
  <si>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</si>
  <si>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Ec. Monica Balota</t>
  </si>
  <si>
    <t>total privat covid</t>
  </si>
  <si>
    <t>total spital covid</t>
  </si>
  <si>
    <t>total privat boli cronice</t>
  </si>
  <si>
    <t>total spital boli cronice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</si>
  <si>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</si>
  <si>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</si>
  <si>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</si>
  <si>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</si>
  <si>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</si>
  <si>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</si>
  <si>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</si>
  <si>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</si>
  <si>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</si>
  <si>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</si>
  <si>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</si>
  <si>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</si>
  <si>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</si>
  <si>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</si>
  <si>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</si>
  <si>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</si>
  <si>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</si>
  <si>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</si>
  <si>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</si>
  <si>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</si>
  <si>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</si>
  <si>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</si>
  <si>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</si>
  <si>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</si>
  <si>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</si>
  <si>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</si>
  <si>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</si>
  <si>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</si>
  <si>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</si>
  <si>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</si>
  <si>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</si>
  <si>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</si>
  <si>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</si>
  <si>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</si>
  <si>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</si>
  <si>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</si>
  <si>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</si>
  <si>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Cap 6605 04 04 Serv paraclinice F 10226 din 31 05 2018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</si>
  <si>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</si>
  <si>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</si>
  <si>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</si>
  <si>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</si>
  <si>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</si>
  <si>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</si>
  <si>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</si>
  <si>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</si>
  <si>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</si>
  <si>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</si>
  <si>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</si>
  <si>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</si>
  <si>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</si>
  <si>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</si>
  <si>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</si>
  <si>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</si>
  <si>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</si>
  <si>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</si>
  <si>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</si>
  <si>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</si>
  <si>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</si>
  <si>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</si>
  <si>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</si>
  <si>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</si>
  <si>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</si>
  <si>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</si>
  <si>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</si>
  <si>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</si>
  <si>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</si>
  <si>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</si>
  <si>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</si>
  <si>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</si>
  <si>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</si>
  <si>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</si>
  <si>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</si>
  <si>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</si>
  <si>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</si>
  <si>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SCINTERMED SERVICE LAB SRL</t>
  </si>
  <si>
    <t>RO89TREZ2165069XXX026146</t>
  </si>
  <si>
    <t>Cap 6605 04 04 Serv paraclinice F 8655 din 31 05 2018</t>
  </si>
  <si>
    <t>SANTOMAR ONCODIAGNOSTIC SRL</t>
  </si>
  <si>
    <t>RO86TREZ2165069XXX022902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</si>
  <si>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</si>
  <si>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</si>
  <si>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</si>
  <si>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</si>
  <si>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</si>
  <si>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</si>
  <si>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</si>
  <si>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</si>
  <si>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</si>
  <si>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</si>
  <si>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</si>
  <si>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</si>
  <si>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</si>
  <si>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</si>
  <si>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</si>
  <si>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</si>
  <si>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</si>
  <si>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</si>
  <si>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</si>
  <si>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</si>
  <si>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</si>
  <si>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</si>
  <si>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</si>
  <si>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</si>
  <si>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</si>
  <si>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</si>
  <si>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</si>
  <si>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</si>
  <si>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</si>
  <si>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</si>
  <si>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</si>
  <si>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Cap 6605 04 04 Serv paraclinice F 02503884 din 31 05 2018</t>
  </si>
  <si>
    <t>Cap 6605 04 04 Serv paraclinice F 348 din 31 05 2018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</si>
  <si>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</si>
  <si>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</si>
  <si>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</si>
  <si>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</si>
  <si>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</si>
  <si>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</si>
  <si>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</si>
  <si>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</si>
  <si>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</si>
  <si>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</si>
  <si>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</si>
  <si>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</si>
  <si>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</si>
  <si>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</si>
  <si>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</si>
  <si>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</si>
  <si>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</si>
  <si>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</si>
  <si>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</si>
  <si>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</si>
  <si>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</si>
  <si>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</si>
  <si>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</si>
  <si>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</si>
  <si>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</si>
  <si>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</si>
  <si>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</si>
  <si>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</si>
  <si>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</si>
  <si>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</si>
  <si>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</si>
  <si>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</si>
  <si>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</si>
  <si>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</si>
  <si>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</si>
  <si>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</si>
  <si>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Cap 6605 04 04 Serv paraclinice F 434 din 31 05 2018</t>
  </si>
  <si>
    <t>SPITALUL CLINIC DE URGENTA PENTRU COPII CLUJNAPOC</t>
  </si>
  <si>
    <t>Cap 6605 04 04 Serv paraclinice F 325 din 31 05 2018</t>
  </si>
  <si>
    <t>Cap 6605 04 04 Serv paraclinice F 1685 din 31 05 2018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</si>
  <si>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</si>
  <si>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</si>
  <si>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</si>
  <si>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</si>
  <si>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Cap 6605 04 04 Serv paraclinice F 0177 din 31 05 2018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</si>
  <si>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</si>
  <si>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</si>
  <si>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</si>
  <si>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</si>
  <si>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Cap 6605 04 04 Serv paraclinice F 292 din 31 05 2018</t>
  </si>
  <si>
    <t>Cap 6605 04 04 Serv paraclinice F 000043 din 31 05 2018</t>
  </si>
  <si>
    <t>SYNEVO ROMANIA SRL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</si>
  <si>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</si>
  <si>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</si>
  <si>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</si>
  <si>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</si>
  <si>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</si>
  <si>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</si>
  <si>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</si>
  <si>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</si>
  <si>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</si>
  <si>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</si>
  <si>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</si>
  <si>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</si>
  <si>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</si>
  <si>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</si>
  <si>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</si>
  <si>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</si>
  <si>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</si>
  <si>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</si>
  <si>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</si>
  <si>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</si>
  <si>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</si>
  <si>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</si>
  <si>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</si>
  <si>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</si>
  <si>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</si>
  <si>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</si>
  <si>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</si>
  <si>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</si>
  <si>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</si>
  <si>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RO40BTRL01301202R58928XX</t>
  </si>
  <si>
    <t>TOTAL GENERAL</t>
  </si>
  <si>
    <t>Borsan Mirela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</si>
</sst>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\ &quot;lei&quot;_-;\-* #,##0\ &quot;lei&quot;_-;_-* &quot;-&quot;\ &quot;lei&quot;_-;_-@_-"/>
    <numFmt numFmtId="180" formatCode="#,###.00"/>
  </numFmts>
  <fonts count="26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15" fillId="3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Alignment="0" applyProtection="0"/>
    <xf numFmtId="0" fontId="1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6" applyNumberFormat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21" fillId="10" borderId="7" applyNumberFormat="0" applyAlignment="0" applyProtection="0"/>
    <xf numFmtId="0" fontId="7" fillId="11" borderId="0" applyNumberFormat="0" applyBorder="0" applyAlignment="0" applyProtection="0"/>
    <xf numFmtId="0" fontId="13" fillId="10" borderId="6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58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58" fontId="0" fillId="24" borderId="11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24" borderId="11" xfId="0" applyNumberFormat="1" applyFill="1" applyBorder="1" applyAlignment="1">
      <alignment/>
    </xf>
    <xf numFmtId="0" fontId="0" fillId="21" borderId="11" xfId="0" applyFont="1" applyFill="1" applyBorder="1" applyAlignment="1">
      <alignment/>
    </xf>
    <xf numFmtId="58" fontId="0" fillId="21" borderId="1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0" fillId="21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0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37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58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1">
      <selection activeCell="K80" sqref="K80"/>
    </sheetView>
  </sheetViews>
  <sheetFormatPr defaultColWidth="9.00390625" defaultRowHeight="12.75"/>
  <cols>
    <col min="1" max="1" width="3.7109375" style="49" customWidth="1"/>
    <col min="2" max="2" width="38.28125" style="3" customWidth="1"/>
    <col min="3" max="3" width="9.00390625" style="49" customWidth="1"/>
    <col min="4" max="4" width="27.28125" style="3" customWidth="1"/>
    <col min="5" max="5" width="5.28125" style="50" customWidth="1"/>
    <col min="6" max="6" width="56.421875" style="49" customWidth="1"/>
    <col min="7" max="7" width="12.00390625" style="49" customWidth="1"/>
    <col min="8" max="8" width="11.8515625" style="51" customWidth="1"/>
    <col min="9" max="9" width="8.8515625" style="49" customWidth="1"/>
    <col min="10" max="10" width="12.57421875" style="49" bestFit="1" customWidth="1"/>
    <col min="11" max="11" width="10.140625" style="49" customWidth="1"/>
    <col min="12" max="12" width="7.8515625" style="49" customWidth="1"/>
    <col min="13" max="16384" width="9.00390625" style="49" customWidth="1"/>
  </cols>
  <sheetData>
    <row r="1" ht="12.75">
      <c r="B1" s="52" t="s">
        <v>0</v>
      </c>
    </row>
    <row r="2" ht="12.75">
      <c r="B2" s="52" t="s">
        <v>1</v>
      </c>
    </row>
    <row r="3" ht="12.75">
      <c r="B3" s="52" t="s">
        <v>2</v>
      </c>
    </row>
    <row r="4" ht="12.75">
      <c r="B4" s="52" t="s">
        <v>3</v>
      </c>
    </row>
    <row r="5" spans="1:2" ht="12.75">
      <c r="A5" s="53"/>
      <c r="B5" s="54"/>
    </row>
    <row r="6" spans="1:2" ht="12.75">
      <c r="A6" s="52"/>
      <c r="B6" s="55" t="s">
        <v>4</v>
      </c>
    </row>
    <row r="8" ht="12.75">
      <c r="A8" s="56" t="s">
        <v>5</v>
      </c>
    </row>
    <row r="9" ht="12.75">
      <c r="A9" s="14" t="s">
        <v>6</v>
      </c>
    </row>
    <row r="10" spans="1:12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60" t="s">
        <v>12</v>
      </c>
      <c r="G10" s="61" t="s">
        <v>13</v>
      </c>
      <c r="H10" s="62" t="s">
        <v>14</v>
      </c>
      <c r="I10" s="73" t="s">
        <v>15</v>
      </c>
      <c r="J10" s="73" t="s">
        <v>16</v>
      </c>
      <c r="K10" s="61" t="s">
        <v>17</v>
      </c>
      <c r="L10" s="74" t="s">
        <v>18</v>
      </c>
    </row>
    <row r="11" spans="1:12" ht="12.75">
      <c r="A11" s="63">
        <v>1</v>
      </c>
      <c r="B11" s="64">
        <v>2</v>
      </c>
      <c r="C11" s="63">
        <v>3</v>
      </c>
      <c r="D11" s="64">
        <v>4</v>
      </c>
      <c r="E11" s="65">
        <v>5</v>
      </c>
      <c r="F11" s="66">
        <v>6</v>
      </c>
      <c r="G11" s="66">
        <v>7</v>
      </c>
      <c r="H11" s="67">
        <v>8</v>
      </c>
      <c r="I11" s="66">
        <v>9</v>
      </c>
      <c r="J11" s="66">
        <v>10</v>
      </c>
      <c r="K11" s="63">
        <v>11</v>
      </c>
      <c r="L11" s="63">
        <v>12</v>
      </c>
    </row>
    <row r="12" spans="1:12" ht="12.75">
      <c r="A12" s="68">
        <v>1</v>
      </c>
      <c r="B12" s="69" t="s">
        <v>19</v>
      </c>
      <c r="C12" s="70">
        <v>23666661</v>
      </c>
      <c r="D12" s="70" t="s">
        <v>20</v>
      </c>
      <c r="E12" s="70">
        <v>392</v>
      </c>
      <c r="F12" s="70"/>
      <c r="G12" s="71"/>
      <c r="H12" s="72">
        <v>97875</v>
      </c>
      <c r="I12" s="75"/>
      <c r="J12" s="75">
        <f aca="true" t="shared" si="0" ref="J12:J14">G12-I12</f>
        <v>0</v>
      </c>
      <c r="K12" s="70" t="s">
        <v>21</v>
      </c>
      <c r="L12" s="70">
        <v>49381</v>
      </c>
    </row>
    <row r="13" spans="1:256" ht="12.75">
      <c r="A13" s="68">
        <v>1</v>
      </c>
      <c r="B13" s="70" t="s">
        <v>19</v>
      </c>
      <c r="C13" s="70">
        <v>23666661</v>
      </c>
      <c r="D13" s="70" t="s">
        <v>20</v>
      </c>
      <c r="E13" s="70">
        <v>392</v>
      </c>
      <c r="F13" s="70" t="s">
        <v>22</v>
      </c>
      <c r="G13" s="71">
        <v>175</v>
      </c>
      <c r="H13" s="71"/>
      <c r="I13" s="75">
        <v>175</v>
      </c>
      <c r="J13" s="75">
        <f t="shared" si="0"/>
        <v>0</v>
      </c>
      <c r="K13" s="70" t="s">
        <v>21</v>
      </c>
      <c r="L13" s="70">
        <v>49381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68">
        <v>1</v>
      </c>
      <c r="B14" s="70" t="s">
        <v>19</v>
      </c>
      <c r="C14" s="70">
        <v>23666661</v>
      </c>
      <c r="D14" s="70" t="s">
        <v>20</v>
      </c>
      <c r="E14" s="70">
        <v>392</v>
      </c>
      <c r="F14" s="70" t="s">
        <v>23</v>
      </c>
      <c r="G14" s="71">
        <v>97700</v>
      </c>
      <c r="H14" s="71"/>
      <c r="I14" s="75">
        <v>0</v>
      </c>
      <c r="J14" s="75">
        <f t="shared" si="0"/>
        <v>97700</v>
      </c>
      <c r="K14" s="70" t="s">
        <v>21</v>
      </c>
      <c r="L14" s="70">
        <v>49381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68">
        <v>1</v>
      </c>
      <c r="B15" s="70" t="s">
        <v>24</v>
      </c>
      <c r="C15" s="70">
        <v>26599613</v>
      </c>
      <c r="D15" s="70" t="s">
        <v>25</v>
      </c>
      <c r="E15" s="70">
        <v>175</v>
      </c>
      <c r="F15" s="70" t="s">
        <v>26</v>
      </c>
      <c r="G15" s="71">
        <v>56745</v>
      </c>
      <c r="H15" s="71">
        <v>56745</v>
      </c>
      <c r="I15" s="75">
        <v>0</v>
      </c>
      <c r="J15" s="75">
        <f aca="true" t="shared" si="1" ref="J15:J19">G15-I15</f>
        <v>56745</v>
      </c>
      <c r="K15" s="70" t="s">
        <v>21</v>
      </c>
      <c r="L15" s="70">
        <v>49382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68">
        <v>1</v>
      </c>
      <c r="B16" s="69" t="s">
        <v>27</v>
      </c>
      <c r="C16" s="70">
        <v>9205492</v>
      </c>
      <c r="D16" s="70" t="s">
        <v>28</v>
      </c>
      <c r="E16" s="70">
        <v>114</v>
      </c>
      <c r="F16" s="70"/>
      <c r="G16" s="71"/>
      <c r="H16" s="72">
        <v>324303.94</v>
      </c>
      <c r="I16" s="75">
        <v>0</v>
      </c>
      <c r="J16" s="75">
        <f t="shared" si="1"/>
        <v>0</v>
      </c>
      <c r="K16" s="70" t="s">
        <v>21</v>
      </c>
      <c r="L16" s="70">
        <v>49383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68">
        <v>1</v>
      </c>
      <c r="B17" s="70" t="s">
        <v>27</v>
      </c>
      <c r="C17" s="70">
        <v>9205492</v>
      </c>
      <c r="D17" s="70" t="s">
        <v>28</v>
      </c>
      <c r="E17" s="70">
        <v>114</v>
      </c>
      <c r="F17" s="70" t="s">
        <v>29</v>
      </c>
      <c r="G17" s="71">
        <v>5178.94</v>
      </c>
      <c r="H17" s="71"/>
      <c r="I17" s="75">
        <v>0</v>
      </c>
      <c r="J17" s="75">
        <f t="shared" si="1"/>
        <v>5178.94</v>
      </c>
      <c r="K17" s="70" t="s">
        <v>21</v>
      </c>
      <c r="L17" s="70">
        <v>49383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68">
        <v>1</v>
      </c>
      <c r="B18" s="70" t="s">
        <v>27</v>
      </c>
      <c r="C18" s="70">
        <v>9205492</v>
      </c>
      <c r="D18" s="70" t="s">
        <v>28</v>
      </c>
      <c r="E18" s="70">
        <v>114</v>
      </c>
      <c r="F18" s="70" t="s">
        <v>30</v>
      </c>
      <c r="G18" s="71">
        <v>315400</v>
      </c>
      <c r="H18" s="71"/>
      <c r="I18" s="75">
        <v>0</v>
      </c>
      <c r="J18" s="75">
        <f t="shared" si="1"/>
        <v>315400</v>
      </c>
      <c r="K18" s="70" t="s">
        <v>21</v>
      </c>
      <c r="L18" s="70">
        <v>49383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68">
        <v>1</v>
      </c>
      <c r="B19" s="70" t="s">
        <v>27</v>
      </c>
      <c r="C19" s="70">
        <v>9205492</v>
      </c>
      <c r="D19" s="70" t="s">
        <v>28</v>
      </c>
      <c r="E19" s="70">
        <v>114</v>
      </c>
      <c r="F19" s="70" t="s">
        <v>31</v>
      </c>
      <c r="G19" s="71">
        <v>3725</v>
      </c>
      <c r="H19" s="71"/>
      <c r="I19" s="75">
        <v>3725</v>
      </c>
      <c r="J19" s="75">
        <f t="shared" si="1"/>
        <v>0</v>
      </c>
      <c r="K19" s="70" t="s">
        <v>21</v>
      </c>
      <c r="L19" s="70">
        <v>49383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68">
        <v>2</v>
      </c>
      <c r="B20" s="69" t="s">
        <v>32</v>
      </c>
      <c r="C20" s="70">
        <v>4354523</v>
      </c>
      <c r="D20" s="70" t="s">
        <v>33</v>
      </c>
      <c r="E20" s="70">
        <v>261</v>
      </c>
      <c r="F20" s="70"/>
      <c r="G20" s="71"/>
      <c r="H20" s="72">
        <v>15320</v>
      </c>
      <c r="I20" s="75">
        <v>0</v>
      </c>
      <c r="J20" s="75">
        <f aca="true" t="shared" si="2" ref="J20:J22">G20-I20</f>
        <v>0</v>
      </c>
      <c r="K20" s="70" t="s">
        <v>21</v>
      </c>
      <c r="L20" s="70">
        <v>49384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68">
        <v>2</v>
      </c>
      <c r="B21" s="70" t="s">
        <v>32</v>
      </c>
      <c r="C21" s="70">
        <v>4354523</v>
      </c>
      <c r="D21" s="70" t="s">
        <v>33</v>
      </c>
      <c r="E21" s="70">
        <v>261</v>
      </c>
      <c r="F21" s="70" t="s">
        <v>34</v>
      </c>
      <c r="G21" s="71">
        <v>350</v>
      </c>
      <c r="H21" s="71"/>
      <c r="I21" s="75">
        <v>350</v>
      </c>
      <c r="J21" s="75">
        <f t="shared" si="2"/>
        <v>0</v>
      </c>
      <c r="K21" s="70" t="s">
        <v>21</v>
      </c>
      <c r="L21" s="70">
        <v>49384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68">
        <v>2</v>
      </c>
      <c r="B22" s="70" t="s">
        <v>32</v>
      </c>
      <c r="C22" s="70">
        <v>4354523</v>
      </c>
      <c r="D22" s="70" t="s">
        <v>33</v>
      </c>
      <c r="E22" s="70">
        <v>261</v>
      </c>
      <c r="F22" s="70" t="s">
        <v>35</v>
      </c>
      <c r="G22" s="71">
        <v>14970</v>
      </c>
      <c r="H22" s="71"/>
      <c r="I22" s="75">
        <v>0</v>
      </c>
      <c r="J22" s="75">
        <f t="shared" si="2"/>
        <v>14970</v>
      </c>
      <c r="K22" s="70" t="s">
        <v>21</v>
      </c>
      <c r="L22" s="70">
        <v>49384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68">
        <v>3</v>
      </c>
      <c r="B23" s="70" t="s">
        <v>36</v>
      </c>
      <c r="C23" s="70">
        <v>4617719</v>
      </c>
      <c r="D23" s="70" t="s">
        <v>33</v>
      </c>
      <c r="E23" s="70">
        <v>79</v>
      </c>
      <c r="F23" s="70" t="s">
        <v>37</v>
      </c>
      <c r="G23" s="71">
        <v>130.34</v>
      </c>
      <c r="H23" s="71">
        <v>130.34</v>
      </c>
      <c r="I23" s="75">
        <v>0</v>
      </c>
      <c r="J23" s="75">
        <f aca="true" t="shared" si="3" ref="J23:J28">G23-I23</f>
        <v>130.34</v>
      </c>
      <c r="K23" s="70" t="s">
        <v>21</v>
      </c>
      <c r="L23" s="70">
        <v>49385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68">
        <v>3</v>
      </c>
      <c r="B24" s="70" t="s">
        <v>38</v>
      </c>
      <c r="C24" s="70">
        <v>4547125</v>
      </c>
      <c r="D24" s="70" t="s">
        <v>33</v>
      </c>
      <c r="E24" s="70">
        <v>258</v>
      </c>
      <c r="F24" s="70" t="s">
        <v>39</v>
      </c>
      <c r="G24" s="71">
        <v>19595</v>
      </c>
      <c r="H24" s="71">
        <v>19595</v>
      </c>
      <c r="I24" s="75">
        <v>0</v>
      </c>
      <c r="J24" s="75">
        <f t="shared" si="3"/>
        <v>19595</v>
      </c>
      <c r="K24" s="70" t="s">
        <v>21</v>
      </c>
      <c r="L24" s="70">
        <v>49386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68">
        <v>3</v>
      </c>
      <c r="B25" s="69" t="s">
        <v>40</v>
      </c>
      <c r="C25" s="70">
        <v>2880513</v>
      </c>
      <c r="D25" s="70" t="s">
        <v>41</v>
      </c>
      <c r="E25" s="70">
        <v>112</v>
      </c>
      <c r="F25" s="70"/>
      <c r="G25" s="71"/>
      <c r="H25" s="72">
        <v>8575.48</v>
      </c>
      <c r="I25" s="75">
        <v>0</v>
      </c>
      <c r="J25" s="75">
        <f t="shared" si="3"/>
        <v>0</v>
      </c>
      <c r="K25" s="70" t="s">
        <v>21</v>
      </c>
      <c r="L25" s="70">
        <v>49387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68">
        <v>3</v>
      </c>
      <c r="B26" s="70" t="s">
        <v>40</v>
      </c>
      <c r="C26" s="70">
        <v>2880513</v>
      </c>
      <c r="D26" s="70" t="s">
        <v>41</v>
      </c>
      <c r="E26" s="70">
        <v>112</v>
      </c>
      <c r="F26" s="70" t="s">
        <v>42</v>
      </c>
      <c r="G26" s="71">
        <v>94.22</v>
      </c>
      <c r="H26" s="71"/>
      <c r="I26" s="75">
        <v>94.22</v>
      </c>
      <c r="J26" s="75">
        <f t="shared" si="3"/>
        <v>0</v>
      </c>
      <c r="K26" s="70" t="s">
        <v>21</v>
      </c>
      <c r="L26" s="70">
        <v>49387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68">
        <v>3</v>
      </c>
      <c r="B27" s="70" t="s">
        <v>40</v>
      </c>
      <c r="C27" s="70">
        <v>2880513</v>
      </c>
      <c r="D27" s="70" t="s">
        <v>41</v>
      </c>
      <c r="E27" s="70">
        <v>112</v>
      </c>
      <c r="F27" s="70" t="s">
        <v>43</v>
      </c>
      <c r="G27" s="71">
        <v>8200</v>
      </c>
      <c r="H27" s="71"/>
      <c r="I27" s="75">
        <v>0</v>
      </c>
      <c r="J27" s="75">
        <f t="shared" si="3"/>
        <v>8200</v>
      </c>
      <c r="K27" s="70" t="s">
        <v>21</v>
      </c>
      <c r="L27" s="70">
        <v>49387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8">
        <v>3</v>
      </c>
      <c r="B28" s="70" t="s">
        <v>40</v>
      </c>
      <c r="C28" s="70">
        <v>2880513</v>
      </c>
      <c r="D28" s="70" t="s">
        <v>41</v>
      </c>
      <c r="E28" s="70">
        <v>112</v>
      </c>
      <c r="F28" s="70" t="s">
        <v>44</v>
      </c>
      <c r="G28" s="71">
        <v>281.26</v>
      </c>
      <c r="H28" s="71"/>
      <c r="I28" s="75">
        <v>0</v>
      </c>
      <c r="J28" s="75">
        <f t="shared" si="3"/>
        <v>281.26</v>
      </c>
      <c r="K28" s="70" t="s">
        <v>21</v>
      </c>
      <c r="L28" s="70">
        <v>49387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2" ht="12.75">
      <c r="A29" s="68">
        <v>4</v>
      </c>
      <c r="B29" s="70" t="s">
        <v>45</v>
      </c>
      <c r="C29" s="70">
        <v>17656582</v>
      </c>
      <c r="D29" s="70" t="s">
        <v>46</v>
      </c>
      <c r="E29" s="70">
        <v>140</v>
      </c>
      <c r="F29" s="70" t="s">
        <v>47</v>
      </c>
      <c r="G29" s="71">
        <v>2500.27</v>
      </c>
      <c r="H29" s="71">
        <v>2500.27</v>
      </c>
      <c r="I29" s="75">
        <v>0</v>
      </c>
      <c r="J29" s="75">
        <f aca="true" t="shared" si="4" ref="J29:J33">G29-I29</f>
        <v>2500.27</v>
      </c>
      <c r="K29" s="70" t="s">
        <v>21</v>
      </c>
      <c r="L29" s="70">
        <v>49388</v>
      </c>
    </row>
    <row r="30" spans="1:256" ht="12.75">
      <c r="A30" s="68">
        <v>4</v>
      </c>
      <c r="B30" s="70" t="s">
        <v>48</v>
      </c>
      <c r="C30" s="70">
        <v>11963146</v>
      </c>
      <c r="D30" s="70" t="s">
        <v>49</v>
      </c>
      <c r="E30" s="70">
        <v>227</v>
      </c>
      <c r="F30" s="70" t="s">
        <v>50</v>
      </c>
      <c r="G30" s="71">
        <v>3142.34</v>
      </c>
      <c r="H30" s="71">
        <v>3142.34</v>
      </c>
      <c r="I30" s="75">
        <v>0</v>
      </c>
      <c r="J30" s="75">
        <f t="shared" si="4"/>
        <v>3142.34</v>
      </c>
      <c r="K30" s="70" t="s">
        <v>21</v>
      </c>
      <c r="L30" s="70">
        <v>49389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8">
        <v>4</v>
      </c>
      <c r="B31" s="69" t="s">
        <v>51</v>
      </c>
      <c r="C31" s="70">
        <v>16285931</v>
      </c>
      <c r="D31" s="70" t="s">
        <v>52</v>
      </c>
      <c r="E31" s="70">
        <v>113</v>
      </c>
      <c r="F31" s="70"/>
      <c r="G31" s="71"/>
      <c r="H31" s="72">
        <v>11051.49</v>
      </c>
      <c r="I31" s="75">
        <v>0</v>
      </c>
      <c r="J31" s="75">
        <f t="shared" si="4"/>
        <v>0</v>
      </c>
      <c r="K31" s="70" t="s">
        <v>21</v>
      </c>
      <c r="L31" s="70">
        <v>49390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68">
        <v>4</v>
      </c>
      <c r="B32" s="70" t="s">
        <v>51</v>
      </c>
      <c r="C32" s="70">
        <v>16285931</v>
      </c>
      <c r="D32" s="70" t="s">
        <v>52</v>
      </c>
      <c r="E32" s="70">
        <v>113</v>
      </c>
      <c r="F32" s="70" t="s">
        <v>53</v>
      </c>
      <c r="G32" s="71">
        <v>10669.86</v>
      </c>
      <c r="H32" s="71"/>
      <c r="I32" s="75">
        <v>0</v>
      </c>
      <c r="J32" s="75">
        <f t="shared" si="4"/>
        <v>10669.86</v>
      </c>
      <c r="K32" s="70" t="s">
        <v>21</v>
      </c>
      <c r="L32" s="70">
        <v>49390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68">
        <v>4</v>
      </c>
      <c r="B33" s="70" t="s">
        <v>51</v>
      </c>
      <c r="C33" s="70">
        <v>16285931</v>
      </c>
      <c r="D33" s="70" t="s">
        <v>52</v>
      </c>
      <c r="E33" s="70">
        <v>113</v>
      </c>
      <c r="F33" s="70" t="s">
        <v>54</v>
      </c>
      <c r="G33" s="71">
        <v>381.63</v>
      </c>
      <c r="H33" s="71"/>
      <c r="I33" s="75">
        <v>381.63</v>
      </c>
      <c r="J33" s="75">
        <f t="shared" si="4"/>
        <v>0</v>
      </c>
      <c r="K33" s="70" t="s">
        <v>21</v>
      </c>
      <c r="L33" s="70">
        <v>49390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8">
        <v>5</v>
      </c>
      <c r="B34" s="69" t="s">
        <v>55</v>
      </c>
      <c r="C34" s="70">
        <v>16082325</v>
      </c>
      <c r="D34" s="70" t="s">
        <v>56</v>
      </c>
      <c r="E34" s="70">
        <v>303</v>
      </c>
      <c r="F34" s="70"/>
      <c r="G34" s="71"/>
      <c r="H34" s="72">
        <v>2288.74</v>
      </c>
      <c r="I34" s="75"/>
      <c r="J34" s="75">
        <f aca="true" t="shared" si="5" ref="J34:J36">G34-I34</f>
        <v>0</v>
      </c>
      <c r="K34" s="70" t="s">
        <v>21</v>
      </c>
      <c r="L34" s="70">
        <v>49391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68">
        <v>5</v>
      </c>
      <c r="B35" s="70" t="s">
        <v>55</v>
      </c>
      <c r="C35" s="70">
        <v>16082325</v>
      </c>
      <c r="D35" s="70" t="s">
        <v>56</v>
      </c>
      <c r="E35" s="70">
        <v>303</v>
      </c>
      <c r="F35" s="70" t="s">
        <v>57</v>
      </c>
      <c r="G35" s="71">
        <v>38.74</v>
      </c>
      <c r="H35" s="71"/>
      <c r="I35" s="75">
        <v>0</v>
      </c>
      <c r="J35" s="75">
        <f t="shared" si="5"/>
        <v>38.74</v>
      </c>
      <c r="K35" s="70" t="s">
        <v>21</v>
      </c>
      <c r="L35" s="70">
        <v>49391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68">
        <v>5</v>
      </c>
      <c r="B36" s="70" t="s">
        <v>55</v>
      </c>
      <c r="C36" s="70">
        <v>16082325</v>
      </c>
      <c r="D36" s="70" t="s">
        <v>56</v>
      </c>
      <c r="E36" s="70">
        <v>303</v>
      </c>
      <c r="F36" s="70" t="s">
        <v>58</v>
      </c>
      <c r="G36" s="71">
        <v>2250</v>
      </c>
      <c r="H36" s="71"/>
      <c r="I36" s="75">
        <v>0</v>
      </c>
      <c r="J36" s="75">
        <f t="shared" si="5"/>
        <v>2250</v>
      </c>
      <c r="K36" s="70" t="s">
        <v>21</v>
      </c>
      <c r="L36" s="70">
        <v>49391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8">
        <v>5</v>
      </c>
      <c r="B37" s="69" t="s">
        <v>59</v>
      </c>
      <c r="C37" s="70">
        <v>6479639</v>
      </c>
      <c r="D37" s="70" t="s">
        <v>60</v>
      </c>
      <c r="E37" s="70">
        <v>55</v>
      </c>
      <c r="F37" s="70"/>
      <c r="G37" s="71"/>
      <c r="H37" s="72">
        <v>15020.32</v>
      </c>
      <c r="I37" s="75">
        <v>0</v>
      </c>
      <c r="J37" s="75">
        <f aca="true" t="shared" si="6" ref="J37:J39">G37-I37</f>
        <v>0</v>
      </c>
      <c r="K37" s="70" t="s">
        <v>21</v>
      </c>
      <c r="L37" s="70">
        <v>49392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68">
        <v>5</v>
      </c>
      <c r="B38" s="70" t="s">
        <v>59</v>
      </c>
      <c r="C38" s="70">
        <v>6479639</v>
      </c>
      <c r="D38" s="70" t="s">
        <v>60</v>
      </c>
      <c r="E38" s="70">
        <v>55</v>
      </c>
      <c r="F38" s="70" t="s">
        <v>61</v>
      </c>
      <c r="G38" s="71">
        <v>89.86</v>
      </c>
      <c r="H38" s="71"/>
      <c r="I38" s="75">
        <v>89.86</v>
      </c>
      <c r="J38" s="75">
        <f t="shared" si="6"/>
        <v>0</v>
      </c>
      <c r="K38" s="70" t="s">
        <v>21</v>
      </c>
      <c r="L38" s="70">
        <v>49392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68">
        <v>5</v>
      </c>
      <c r="B39" s="70" t="s">
        <v>59</v>
      </c>
      <c r="C39" s="70">
        <v>6479639</v>
      </c>
      <c r="D39" s="70" t="s">
        <v>60</v>
      </c>
      <c r="E39" s="70">
        <v>55</v>
      </c>
      <c r="F39" s="70" t="s">
        <v>62</v>
      </c>
      <c r="G39" s="71">
        <v>14930.46</v>
      </c>
      <c r="H39" s="71"/>
      <c r="I39" s="75">
        <v>0</v>
      </c>
      <c r="J39" s="75">
        <f t="shared" si="6"/>
        <v>14930.46</v>
      </c>
      <c r="K39" s="70" t="s">
        <v>21</v>
      </c>
      <c r="L39" s="70">
        <v>49392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68">
        <v>5</v>
      </c>
      <c r="B40" s="70" t="s">
        <v>63</v>
      </c>
      <c r="C40" s="70">
        <v>15448720</v>
      </c>
      <c r="D40" s="70" t="s">
        <v>64</v>
      </c>
      <c r="E40" s="70">
        <v>62</v>
      </c>
      <c r="F40" s="70" t="s">
        <v>65</v>
      </c>
      <c r="G40" s="71">
        <v>3601.83</v>
      </c>
      <c r="H40" s="71">
        <v>3601.83</v>
      </c>
      <c r="I40" s="75">
        <v>0</v>
      </c>
      <c r="J40" s="75">
        <f aca="true" t="shared" si="7" ref="J40:J44">G40-I40</f>
        <v>3601.83</v>
      </c>
      <c r="K40" s="70" t="s">
        <v>21</v>
      </c>
      <c r="L40" s="70">
        <v>49393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68">
        <v>6</v>
      </c>
      <c r="B41" s="69" t="s">
        <v>66</v>
      </c>
      <c r="C41" s="70">
        <v>5919324</v>
      </c>
      <c r="D41" s="70" t="s">
        <v>67</v>
      </c>
      <c r="E41" s="70">
        <v>229</v>
      </c>
      <c r="F41" s="70"/>
      <c r="G41" s="71"/>
      <c r="H41" s="72">
        <v>18794.11</v>
      </c>
      <c r="I41" s="75">
        <v>0</v>
      </c>
      <c r="J41" s="75">
        <f t="shared" si="7"/>
        <v>0</v>
      </c>
      <c r="K41" s="70" t="s">
        <v>21</v>
      </c>
      <c r="L41" s="70">
        <v>49394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68">
        <v>6</v>
      </c>
      <c r="B42" s="70" t="s">
        <v>66</v>
      </c>
      <c r="C42" s="70">
        <v>5919324</v>
      </c>
      <c r="D42" s="70" t="s">
        <v>67</v>
      </c>
      <c r="E42" s="70">
        <v>229</v>
      </c>
      <c r="F42" s="70" t="s">
        <v>68</v>
      </c>
      <c r="G42" s="71">
        <v>58.63</v>
      </c>
      <c r="H42" s="71"/>
      <c r="I42" s="75">
        <v>58.63</v>
      </c>
      <c r="J42" s="75">
        <f t="shared" si="7"/>
        <v>0</v>
      </c>
      <c r="K42" s="70" t="s">
        <v>21</v>
      </c>
      <c r="L42" s="70">
        <v>49394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8">
        <v>6</v>
      </c>
      <c r="B43" s="70" t="s">
        <v>66</v>
      </c>
      <c r="C43" s="70">
        <v>5919324</v>
      </c>
      <c r="D43" s="70" t="s">
        <v>67</v>
      </c>
      <c r="E43" s="70">
        <v>229</v>
      </c>
      <c r="F43" s="70" t="s">
        <v>69</v>
      </c>
      <c r="G43" s="71">
        <v>2985.48</v>
      </c>
      <c r="H43" s="71"/>
      <c r="I43" s="75">
        <v>0</v>
      </c>
      <c r="J43" s="75">
        <f t="shared" si="7"/>
        <v>2985.48</v>
      </c>
      <c r="K43" s="70" t="s">
        <v>21</v>
      </c>
      <c r="L43" s="70">
        <v>49394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68">
        <v>6</v>
      </c>
      <c r="B44" s="70" t="s">
        <v>66</v>
      </c>
      <c r="C44" s="70">
        <v>5919324</v>
      </c>
      <c r="D44" s="70" t="s">
        <v>67</v>
      </c>
      <c r="E44" s="70">
        <v>229</v>
      </c>
      <c r="F44" s="70" t="s">
        <v>70</v>
      </c>
      <c r="G44" s="71">
        <v>15750</v>
      </c>
      <c r="H44" s="71"/>
      <c r="I44" s="75">
        <v>0</v>
      </c>
      <c r="J44" s="75">
        <f t="shared" si="7"/>
        <v>15750</v>
      </c>
      <c r="K44" s="70" t="s">
        <v>21</v>
      </c>
      <c r="L44" s="70">
        <v>49394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68">
        <v>7</v>
      </c>
      <c r="B45" s="69" t="s">
        <v>71</v>
      </c>
      <c r="C45" s="70">
        <v>16927632</v>
      </c>
      <c r="D45" s="70" t="s">
        <v>72</v>
      </c>
      <c r="E45" s="70">
        <v>219</v>
      </c>
      <c r="F45" s="70"/>
      <c r="G45" s="71"/>
      <c r="H45" s="72">
        <v>3599.03</v>
      </c>
      <c r="I45" s="75"/>
      <c r="J45" s="75">
        <f aca="true" t="shared" si="8" ref="J45:J47">G45-I45</f>
        <v>0</v>
      </c>
      <c r="K45" s="70" t="s">
        <v>21</v>
      </c>
      <c r="L45" s="70">
        <v>49395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8">
        <v>7</v>
      </c>
      <c r="B46" s="70" t="s">
        <v>71</v>
      </c>
      <c r="C46" s="70">
        <v>16927632</v>
      </c>
      <c r="D46" s="70" t="s">
        <v>72</v>
      </c>
      <c r="E46" s="70">
        <v>219</v>
      </c>
      <c r="F46" s="70" t="s">
        <v>73</v>
      </c>
      <c r="G46" s="71">
        <v>124.16</v>
      </c>
      <c r="H46" s="71"/>
      <c r="I46" s="75">
        <v>124.16</v>
      </c>
      <c r="J46" s="75">
        <v>0</v>
      </c>
      <c r="K46" s="70" t="s">
        <v>21</v>
      </c>
      <c r="L46" s="70">
        <v>49395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68">
        <v>7</v>
      </c>
      <c r="B47" s="70" t="s">
        <v>71</v>
      </c>
      <c r="C47" s="70">
        <v>16927632</v>
      </c>
      <c r="D47" s="70" t="s">
        <v>72</v>
      </c>
      <c r="E47" s="70">
        <v>219</v>
      </c>
      <c r="F47" s="70" t="s">
        <v>74</v>
      </c>
      <c r="G47" s="71">
        <v>3474.87</v>
      </c>
      <c r="H47" s="71"/>
      <c r="I47" s="75">
        <v>0</v>
      </c>
      <c r="J47" s="75">
        <f t="shared" si="8"/>
        <v>3474.87</v>
      </c>
      <c r="K47" s="70" t="s">
        <v>21</v>
      </c>
      <c r="L47" s="70">
        <v>49395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68">
        <v>7</v>
      </c>
      <c r="B48" s="69" t="s">
        <v>75</v>
      </c>
      <c r="C48" s="70">
        <v>8422035</v>
      </c>
      <c r="D48" s="70" t="s">
        <v>76</v>
      </c>
      <c r="E48" s="70">
        <v>111</v>
      </c>
      <c r="F48" s="70"/>
      <c r="G48" s="71"/>
      <c r="H48" s="72">
        <v>82753.59</v>
      </c>
      <c r="I48" s="75">
        <v>0</v>
      </c>
      <c r="J48" s="75">
        <f aca="true" t="shared" si="9" ref="J48:J51">G48-I48</f>
        <v>0</v>
      </c>
      <c r="K48" s="70" t="s">
        <v>21</v>
      </c>
      <c r="L48" s="70">
        <v>49396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68">
        <v>7</v>
      </c>
      <c r="B49" s="70" t="s">
        <v>75</v>
      </c>
      <c r="C49" s="70">
        <v>8422035</v>
      </c>
      <c r="D49" s="70" t="s">
        <v>76</v>
      </c>
      <c r="E49" s="70">
        <v>111</v>
      </c>
      <c r="F49" s="70" t="s">
        <v>77</v>
      </c>
      <c r="G49" s="71">
        <v>692.61</v>
      </c>
      <c r="H49" s="71"/>
      <c r="I49" s="75">
        <v>692.61</v>
      </c>
      <c r="J49" s="75">
        <f t="shared" si="9"/>
        <v>0</v>
      </c>
      <c r="K49" s="70" t="s">
        <v>21</v>
      </c>
      <c r="L49" s="70">
        <v>49396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68">
        <v>7</v>
      </c>
      <c r="B50" s="70" t="s">
        <v>75</v>
      </c>
      <c r="C50" s="70">
        <v>8422035</v>
      </c>
      <c r="D50" s="70" t="s">
        <v>76</v>
      </c>
      <c r="E50" s="70">
        <v>111</v>
      </c>
      <c r="F50" s="70" t="s">
        <v>78</v>
      </c>
      <c r="G50" s="71">
        <v>18770.98</v>
      </c>
      <c r="H50" s="71"/>
      <c r="I50" s="75">
        <v>0</v>
      </c>
      <c r="J50" s="75">
        <f t="shared" si="9"/>
        <v>18770.98</v>
      </c>
      <c r="K50" s="70" t="s">
        <v>21</v>
      </c>
      <c r="L50" s="70">
        <v>49396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68">
        <v>7</v>
      </c>
      <c r="B51" s="70" t="s">
        <v>75</v>
      </c>
      <c r="C51" s="70">
        <v>8422035</v>
      </c>
      <c r="D51" s="70" t="s">
        <v>76</v>
      </c>
      <c r="E51" s="70">
        <v>111</v>
      </c>
      <c r="F51" s="70" t="s">
        <v>79</v>
      </c>
      <c r="G51" s="71">
        <v>63290</v>
      </c>
      <c r="H51" s="71"/>
      <c r="I51" s="75">
        <v>0</v>
      </c>
      <c r="J51" s="75">
        <f t="shared" si="9"/>
        <v>63290</v>
      </c>
      <c r="K51" s="70" t="s">
        <v>21</v>
      </c>
      <c r="L51" s="70">
        <v>49396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68">
        <v>7</v>
      </c>
      <c r="B52" s="70" t="s">
        <v>80</v>
      </c>
      <c r="C52" s="70">
        <v>15190728</v>
      </c>
      <c r="D52" s="70" t="s">
        <v>81</v>
      </c>
      <c r="E52" s="70">
        <v>347</v>
      </c>
      <c r="F52" s="70" t="s">
        <v>82</v>
      </c>
      <c r="G52" s="71">
        <v>643450</v>
      </c>
      <c r="H52" s="71">
        <v>643450</v>
      </c>
      <c r="I52" s="75">
        <v>0</v>
      </c>
      <c r="J52" s="75">
        <f aca="true" t="shared" si="10" ref="J52:J58">G52-I52</f>
        <v>643450</v>
      </c>
      <c r="K52" s="70" t="s">
        <v>21</v>
      </c>
      <c r="L52" s="70">
        <v>49397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68">
        <v>7</v>
      </c>
      <c r="B53" s="70" t="s">
        <v>83</v>
      </c>
      <c r="C53" s="70">
        <v>672664</v>
      </c>
      <c r="D53" s="70" t="s">
        <v>84</v>
      </c>
      <c r="E53" s="70">
        <v>225</v>
      </c>
      <c r="F53" s="70" t="s">
        <v>85</v>
      </c>
      <c r="G53" s="71">
        <v>372.71</v>
      </c>
      <c r="H53" s="71">
        <v>372.71</v>
      </c>
      <c r="I53" s="75">
        <v>0</v>
      </c>
      <c r="J53" s="75">
        <f t="shared" si="10"/>
        <v>372.71</v>
      </c>
      <c r="K53" s="70" t="s">
        <v>21</v>
      </c>
      <c r="L53" s="70">
        <v>49398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68">
        <v>8</v>
      </c>
      <c r="B54" s="69" t="s">
        <v>86</v>
      </c>
      <c r="C54" s="70">
        <v>4485715</v>
      </c>
      <c r="D54" s="70" t="s">
        <v>87</v>
      </c>
      <c r="E54" s="70">
        <v>263</v>
      </c>
      <c r="F54" s="70"/>
      <c r="G54" s="71"/>
      <c r="H54" s="72">
        <v>20767.32</v>
      </c>
      <c r="I54" s="75">
        <v>0</v>
      </c>
      <c r="J54" s="75">
        <f t="shared" si="10"/>
        <v>0</v>
      </c>
      <c r="K54" s="70" t="s">
        <v>21</v>
      </c>
      <c r="L54" s="70">
        <v>49399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68">
        <v>8</v>
      </c>
      <c r="B55" s="70" t="s">
        <v>86</v>
      </c>
      <c r="C55" s="70">
        <v>4485715</v>
      </c>
      <c r="D55" s="70" t="s">
        <v>87</v>
      </c>
      <c r="E55" s="70">
        <v>263</v>
      </c>
      <c r="F55" s="70" t="s">
        <v>88</v>
      </c>
      <c r="G55" s="71">
        <v>1652.39</v>
      </c>
      <c r="H55" s="71"/>
      <c r="I55" s="75">
        <v>1652.39</v>
      </c>
      <c r="J55" s="75">
        <f t="shared" si="10"/>
        <v>0</v>
      </c>
      <c r="K55" s="70" t="s">
        <v>21</v>
      </c>
      <c r="L55" s="70">
        <v>49399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68">
        <v>8</v>
      </c>
      <c r="B56" s="70" t="s">
        <v>86</v>
      </c>
      <c r="C56" s="70">
        <v>4485715</v>
      </c>
      <c r="D56" s="70" t="s">
        <v>87</v>
      </c>
      <c r="E56" s="70">
        <v>263</v>
      </c>
      <c r="F56" s="70" t="s">
        <v>89</v>
      </c>
      <c r="G56" s="71">
        <v>2937.93</v>
      </c>
      <c r="H56" s="71"/>
      <c r="I56" s="75">
        <v>0</v>
      </c>
      <c r="J56" s="75">
        <f t="shared" si="10"/>
        <v>2937.93</v>
      </c>
      <c r="K56" s="70" t="s">
        <v>21</v>
      </c>
      <c r="L56" s="70">
        <v>49399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68">
        <v>8</v>
      </c>
      <c r="B57" s="70" t="s">
        <v>86</v>
      </c>
      <c r="C57" s="70">
        <v>4485715</v>
      </c>
      <c r="D57" s="70" t="s">
        <v>87</v>
      </c>
      <c r="E57" s="70">
        <v>263</v>
      </c>
      <c r="F57" s="70" t="s">
        <v>90</v>
      </c>
      <c r="G57" s="71">
        <v>1563</v>
      </c>
      <c r="H57" s="71"/>
      <c r="I57" s="75">
        <v>1563</v>
      </c>
      <c r="J57" s="75">
        <f t="shared" si="10"/>
        <v>0</v>
      </c>
      <c r="K57" s="70" t="s">
        <v>21</v>
      </c>
      <c r="L57" s="70">
        <v>49399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68">
        <v>8</v>
      </c>
      <c r="B58" s="70" t="s">
        <v>86</v>
      </c>
      <c r="C58" s="70">
        <v>4485715</v>
      </c>
      <c r="D58" s="70" t="s">
        <v>87</v>
      </c>
      <c r="E58" s="70">
        <v>263</v>
      </c>
      <c r="F58" s="70" t="s">
        <v>91</v>
      </c>
      <c r="G58" s="71">
        <v>14614</v>
      </c>
      <c r="H58" s="71"/>
      <c r="I58" s="75">
        <v>0</v>
      </c>
      <c r="J58" s="75">
        <f t="shared" si="10"/>
        <v>14614</v>
      </c>
      <c r="K58" s="70" t="s">
        <v>21</v>
      </c>
      <c r="L58" s="70">
        <v>49399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68">
        <v>9</v>
      </c>
      <c r="B59" s="70" t="s">
        <v>92</v>
      </c>
      <c r="C59" s="70">
        <v>4288080</v>
      </c>
      <c r="D59" s="70" t="s">
        <v>33</v>
      </c>
      <c r="E59" s="70">
        <v>269</v>
      </c>
      <c r="F59" s="70" t="s">
        <v>93</v>
      </c>
      <c r="G59" s="71">
        <v>2600</v>
      </c>
      <c r="H59" s="71">
        <v>2600</v>
      </c>
      <c r="I59" s="75">
        <v>0</v>
      </c>
      <c r="J59" s="75">
        <f aca="true" t="shared" si="11" ref="J59:J65">G59-I59</f>
        <v>2600</v>
      </c>
      <c r="K59" s="70" t="s">
        <v>21</v>
      </c>
      <c r="L59" s="70">
        <v>49400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68">
        <v>10</v>
      </c>
      <c r="B60" s="70" t="s">
        <v>94</v>
      </c>
      <c r="C60" s="70">
        <v>4547117</v>
      </c>
      <c r="D60" s="70" t="s">
        <v>87</v>
      </c>
      <c r="E60" s="70">
        <v>259</v>
      </c>
      <c r="F60" s="70" t="s">
        <v>95</v>
      </c>
      <c r="G60" s="71">
        <v>301.21</v>
      </c>
      <c r="H60" s="71">
        <v>301.21</v>
      </c>
      <c r="I60" s="75">
        <v>0</v>
      </c>
      <c r="J60" s="75">
        <f t="shared" si="11"/>
        <v>301.21</v>
      </c>
      <c r="K60" s="70" t="s">
        <v>21</v>
      </c>
      <c r="L60" s="70">
        <v>49401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8">
        <v>11</v>
      </c>
      <c r="B61" s="69" t="s">
        <v>96</v>
      </c>
      <c r="C61" s="70">
        <v>4305997</v>
      </c>
      <c r="D61" s="70" t="s">
        <v>97</v>
      </c>
      <c r="E61" s="70">
        <v>265</v>
      </c>
      <c r="F61" s="70"/>
      <c r="G61" s="71"/>
      <c r="H61" s="72">
        <v>6137.13</v>
      </c>
      <c r="I61" s="75">
        <v>0</v>
      </c>
      <c r="J61" s="75">
        <f t="shared" si="11"/>
        <v>0</v>
      </c>
      <c r="K61" s="70" t="s">
        <v>21</v>
      </c>
      <c r="L61" s="70">
        <v>49402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8">
        <v>11</v>
      </c>
      <c r="B62" s="70" t="s">
        <v>96</v>
      </c>
      <c r="C62" s="70">
        <v>4305997</v>
      </c>
      <c r="D62" s="70" t="s">
        <v>97</v>
      </c>
      <c r="E62" s="70">
        <v>265</v>
      </c>
      <c r="F62" s="70" t="s">
        <v>98</v>
      </c>
      <c r="G62" s="71">
        <v>1709.13</v>
      </c>
      <c r="H62" s="71"/>
      <c r="I62" s="75">
        <v>0</v>
      </c>
      <c r="J62" s="75">
        <f t="shared" si="11"/>
        <v>1709.13</v>
      </c>
      <c r="K62" s="70" t="s">
        <v>21</v>
      </c>
      <c r="L62" s="70">
        <v>49402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8">
        <v>11</v>
      </c>
      <c r="B63" s="70" t="s">
        <v>96</v>
      </c>
      <c r="C63" s="70">
        <v>4305997</v>
      </c>
      <c r="D63" s="70" t="s">
        <v>97</v>
      </c>
      <c r="E63" s="70">
        <v>265</v>
      </c>
      <c r="F63" s="70" t="s">
        <v>99</v>
      </c>
      <c r="G63" s="71">
        <v>478</v>
      </c>
      <c r="H63" s="71"/>
      <c r="I63" s="75">
        <v>478</v>
      </c>
      <c r="J63" s="75">
        <f t="shared" si="11"/>
        <v>0</v>
      </c>
      <c r="K63" s="70" t="s">
        <v>21</v>
      </c>
      <c r="L63" s="70">
        <v>49402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68">
        <v>11</v>
      </c>
      <c r="B64" s="70" t="s">
        <v>96</v>
      </c>
      <c r="C64" s="70">
        <v>4305997</v>
      </c>
      <c r="D64" s="70" t="s">
        <v>97</v>
      </c>
      <c r="E64" s="70">
        <v>265</v>
      </c>
      <c r="F64" s="70" t="s">
        <v>100</v>
      </c>
      <c r="G64" s="71">
        <v>3950</v>
      </c>
      <c r="H64" s="71"/>
      <c r="I64" s="75">
        <v>0</v>
      </c>
      <c r="J64" s="75">
        <f t="shared" si="11"/>
        <v>3950</v>
      </c>
      <c r="K64" s="70" t="s">
        <v>21</v>
      </c>
      <c r="L64" s="70">
        <v>49402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68">
        <v>12</v>
      </c>
      <c r="B65" s="69" t="s">
        <v>101</v>
      </c>
      <c r="C65" s="70">
        <v>4287971</v>
      </c>
      <c r="D65" s="70" t="s">
        <v>102</v>
      </c>
      <c r="E65" s="70">
        <v>267</v>
      </c>
      <c r="F65" s="70"/>
      <c r="G65" s="71"/>
      <c r="H65" s="72">
        <v>6726</v>
      </c>
      <c r="I65" s="75"/>
      <c r="J65" s="75">
        <f t="shared" si="11"/>
        <v>0</v>
      </c>
      <c r="K65" s="70" t="s">
        <v>21</v>
      </c>
      <c r="L65" s="70">
        <v>49403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68">
        <v>12</v>
      </c>
      <c r="B66" s="70" t="s">
        <v>101</v>
      </c>
      <c r="C66" s="70">
        <v>4287971</v>
      </c>
      <c r="D66" s="70" t="s">
        <v>102</v>
      </c>
      <c r="E66" s="70">
        <v>267</v>
      </c>
      <c r="F66" s="70" t="s">
        <v>103</v>
      </c>
      <c r="G66" s="71">
        <v>1496</v>
      </c>
      <c r="H66" s="71"/>
      <c r="I66" s="75">
        <v>1496</v>
      </c>
      <c r="J66" s="75">
        <f aca="true" t="shared" si="12" ref="J66:J68">G66-I66</f>
        <v>0</v>
      </c>
      <c r="K66" s="70" t="s">
        <v>21</v>
      </c>
      <c r="L66" s="70">
        <v>49403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68">
        <v>12</v>
      </c>
      <c r="B67" s="70" t="s">
        <v>101</v>
      </c>
      <c r="C67" s="70">
        <v>4287971</v>
      </c>
      <c r="D67" s="70" t="s">
        <v>102</v>
      </c>
      <c r="E67" s="70">
        <v>267</v>
      </c>
      <c r="F67" s="70" t="s">
        <v>104</v>
      </c>
      <c r="G67" s="71">
        <v>5230</v>
      </c>
      <c r="H67" s="71"/>
      <c r="I67" s="75">
        <v>0</v>
      </c>
      <c r="J67" s="75">
        <f t="shared" si="12"/>
        <v>5230</v>
      </c>
      <c r="K67" s="70" t="s">
        <v>21</v>
      </c>
      <c r="L67" s="70">
        <v>49403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68">
        <v>12</v>
      </c>
      <c r="B68" s="69" t="s">
        <v>105</v>
      </c>
      <c r="C68" s="70">
        <v>4485618</v>
      </c>
      <c r="D68" s="70" t="s">
        <v>106</v>
      </c>
      <c r="E68" s="70">
        <v>262</v>
      </c>
      <c r="F68" s="70"/>
      <c r="G68" s="71"/>
      <c r="H68" s="72">
        <v>2067.16</v>
      </c>
      <c r="I68" s="75">
        <v>0</v>
      </c>
      <c r="J68" s="75">
        <f t="shared" si="12"/>
        <v>0</v>
      </c>
      <c r="K68" s="70" t="s">
        <v>21</v>
      </c>
      <c r="L68" s="70">
        <v>49404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68">
        <v>12</v>
      </c>
      <c r="B69" s="70" t="s">
        <v>105</v>
      </c>
      <c r="C69" s="70">
        <v>4485618</v>
      </c>
      <c r="D69" s="70" t="s">
        <v>106</v>
      </c>
      <c r="E69" s="70">
        <v>262</v>
      </c>
      <c r="F69" s="70" t="s">
        <v>107</v>
      </c>
      <c r="G69" s="71">
        <v>95.85</v>
      </c>
      <c r="H69" s="71"/>
      <c r="I69" s="75">
        <v>95.85</v>
      </c>
      <c r="J69" s="75">
        <f>G69-I69</f>
        <v>0</v>
      </c>
      <c r="K69" s="70" t="s">
        <v>21</v>
      </c>
      <c r="L69" s="70">
        <v>49404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68">
        <v>12</v>
      </c>
      <c r="B70" s="70" t="s">
        <v>105</v>
      </c>
      <c r="C70" s="70">
        <v>4485618</v>
      </c>
      <c r="D70" s="70" t="s">
        <v>106</v>
      </c>
      <c r="E70" s="70">
        <v>262</v>
      </c>
      <c r="F70" s="70" t="s">
        <v>108</v>
      </c>
      <c r="G70" s="71">
        <v>1971.31</v>
      </c>
      <c r="H70" s="71"/>
      <c r="I70" s="75">
        <v>0</v>
      </c>
      <c r="J70" s="75">
        <f>G70-I70</f>
        <v>1971.31</v>
      </c>
      <c r="K70" s="70" t="s">
        <v>21</v>
      </c>
      <c r="L70" s="70">
        <v>49404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12" ht="12.75">
      <c r="B71" s="76" t="s">
        <v>109</v>
      </c>
      <c r="C71" s="31"/>
      <c r="D71" s="31"/>
      <c r="E71" s="31"/>
      <c r="F71" s="31"/>
      <c r="G71" s="77">
        <f>SUM(G12:G70)</f>
        <v>1347718.0099999998</v>
      </c>
      <c r="H71" s="77">
        <f>SUM(H12:H70)</f>
        <v>1347718.0099999998</v>
      </c>
      <c r="I71" s="77">
        <f>SUM(I12:I70)</f>
        <v>10976.35</v>
      </c>
      <c r="J71" s="93">
        <f>G71-I71</f>
        <v>1336741.6599999997</v>
      </c>
      <c r="K71" s="94"/>
      <c r="L71" s="31"/>
    </row>
    <row r="73" spans="2:12" ht="12.75">
      <c r="B73" s="78" t="s">
        <v>110</v>
      </c>
      <c r="C73" s="79"/>
      <c r="E73" s="80" t="s">
        <v>111</v>
      </c>
      <c r="F73" s="81"/>
      <c r="G73" s="81"/>
      <c r="K73" s="95" t="s">
        <v>112</v>
      </c>
      <c r="L73" s="81"/>
    </row>
    <row r="74" spans="2:12" ht="12.75">
      <c r="B74" s="82" t="s">
        <v>113</v>
      </c>
      <c r="C74" s="83"/>
      <c r="E74" s="84" t="s">
        <v>114</v>
      </c>
      <c r="F74" s="85"/>
      <c r="G74" s="85"/>
      <c r="K74" s="95" t="s">
        <v>115</v>
      </c>
      <c r="L74" s="96"/>
    </row>
    <row r="75" spans="2:12" ht="12.75">
      <c r="B75" s="82"/>
      <c r="C75" s="83"/>
      <c r="E75" s="84"/>
      <c r="F75" s="85"/>
      <c r="G75" s="85"/>
      <c r="K75" s="95"/>
      <c r="L75" s="96"/>
    </row>
    <row r="76" spans="2:12" ht="12.75">
      <c r="B76" s="82"/>
      <c r="C76" s="83"/>
      <c r="E76" s="84"/>
      <c r="F76" s="85"/>
      <c r="G76" s="85"/>
      <c r="K76" s="95"/>
      <c r="L76" s="96"/>
    </row>
    <row r="77" spans="2:12" ht="12.75">
      <c r="B77" s="82"/>
      <c r="C77" s="83"/>
      <c r="E77" s="84"/>
      <c r="F77" s="85"/>
      <c r="G77" s="85"/>
      <c r="K77" s="95"/>
      <c r="L77" s="96"/>
    </row>
    <row r="78" spans="1:7" ht="12.75">
      <c r="A78" s="86"/>
      <c r="F78" s="87" t="s">
        <v>116</v>
      </c>
      <c r="G78" s="88">
        <f>I13+I19+I26+I33+I38+I42+I46+I49</f>
        <v>5341.109999999999</v>
      </c>
    </row>
    <row r="79" spans="6:7" ht="12.75">
      <c r="F79" s="87" t="s">
        <v>117</v>
      </c>
      <c r="G79" s="88">
        <f>I21+I55+I57+I63+I66+I69</f>
        <v>5635.240000000001</v>
      </c>
    </row>
    <row r="80" spans="6:7" ht="12.75">
      <c r="F80" s="89"/>
      <c r="G80" s="90">
        <f>SUM(G78:G79)</f>
        <v>10976.349999999999</v>
      </c>
    </row>
    <row r="81" spans="6:7" ht="12.75">
      <c r="F81" s="87" t="s">
        <v>118</v>
      </c>
      <c r="G81" s="88">
        <f>J14+J15+J17+J18+J27+J28+J29+J30+J32+J35+J36+J39+J40+J43+J44+J47+J50+J51+J52+J53</f>
        <v>1268732.74</v>
      </c>
    </row>
    <row r="82" spans="6:7" ht="12.75">
      <c r="F82" s="87" t="s">
        <v>119</v>
      </c>
      <c r="G82" s="88">
        <f>J22+J23+J24+J56+J58+J59+J60+J62+J64+J67+J70</f>
        <v>68008.91999999998</v>
      </c>
    </row>
    <row r="83" ht="12.75">
      <c r="G83" s="91">
        <f>SUM(G81:G82)</f>
        <v>1336741.66</v>
      </c>
    </row>
    <row r="84" ht="12.75">
      <c r="G84" s="92"/>
    </row>
  </sheetData>
  <sheetProtection selectLockedCells="1" selectUnlockedCells="1"/>
  <printOptions/>
  <pageMargins left="0.2" right="0.2" top="0.82" bottom="0.48" header="0.69" footer="0.35"/>
  <pageSetup horizontalDpi="300" verticalDpi="3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3" customWidth="1"/>
    <col min="4" max="4" width="28.421875" style="4" customWidth="1"/>
    <col min="5" max="5" width="7.00390625" style="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6" customWidth="1"/>
  </cols>
  <sheetData>
    <row r="1" spans="1:2" ht="15.75">
      <c r="A1" s="7" t="s">
        <v>0</v>
      </c>
      <c r="B1" s="8"/>
    </row>
    <row r="2" spans="1:2" ht="15.75">
      <c r="A2" s="7" t="s">
        <v>1</v>
      </c>
      <c r="B2" s="8"/>
    </row>
    <row r="3" spans="1:2" ht="15.75">
      <c r="A3" s="7" t="s">
        <v>2</v>
      </c>
      <c r="B3" s="8"/>
    </row>
    <row r="4" spans="1:2" ht="15.75">
      <c r="A4" s="7" t="s">
        <v>3</v>
      </c>
      <c r="B4" s="8"/>
    </row>
    <row r="5" spans="1:2" ht="15">
      <c r="A5" s="9"/>
      <c r="B5" s="10"/>
    </row>
    <row r="6" spans="1:2" ht="15">
      <c r="A6" s="11"/>
      <c r="B6" s="12" t="s">
        <v>120</v>
      </c>
    </row>
    <row r="8" ht="15">
      <c r="A8" s="13" t="s">
        <v>121</v>
      </c>
    </row>
    <row r="9" ht="12.75">
      <c r="A9" s="14" t="s">
        <v>122</v>
      </c>
    </row>
    <row r="10" spans="1:9" ht="57.75" customHeight="1">
      <c r="A10" s="15" t="s">
        <v>7</v>
      </c>
      <c r="B10" s="16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5" t="s">
        <v>17</v>
      </c>
      <c r="H10" s="15" t="s">
        <v>18</v>
      </c>
      <c r="I10" s="25" t="s">
        <v>123</v>
      </c>
    </row>
    <row r="11" spans="1:9" ht="15">
      <c r="A11" s="15">
        <v>1</v>
      </c>
      <c r="B11" s="16">
        <v>2</v>
      </c>
      <c r="C11" s="15">
        <v>3</v>
      </c>
      <c r="D11" s="16">
        <v>4</v>
      </c>
      <c r="E11" s="17">
        <v>5</v>
      </c>
      <c r="F11" s="18"/>
      <c r="G11" s="15">
        <v>7</v>
      </c>
      <c r="H11" s="15">
        <v>8</v>
      </c>
      <c r="I11" s="26">
        <v>9</v>
      </c>
    </row>
    <row r="12" spans="1:9" ht="12.75">
      <c r="A12" s="19">
        <v>1</v>
      </c>
      <c r="B12" s="20" t="s">
        <v>124</v>
      </c>
      <c r="C12" s="20">
        <v>13360290</v>
      </c>
      <c r="D12" s="20" t="s">
        <v>125</v>
      </c>
      <c r="E12" s="20">
        <v>142</v>
      </c>
      <c r="F12" s="20" t="s">
        <v>126</v>
      </c>
      <c r="G12" s="21">
        <v>43273</v>
      </c>
      <c r="H12" s="20">
        <v>26342</v>
      </c>
      <c r="I12" s="27">
        <v>31540</v>
      </c>
    </row>
    <row r="13" spans="1:9" s="1" customFormat="1" ht="12.75">
      <c r="A13" s="22">
        <v>2</v>
      </c>
      <c r="B13" s="23" t="s">
        <v>127</v>
      </c>
      <c r="C13" s="23">
        <v>26085922</v>
      </c>
      <c r="D13" s="23" t="s">
        <v>128</v>
      </c>
      <c r="E13" s="23" t="s">
        <v>129</v>
      </c>
      <c r="F13" s="23" t="s">
        <v>130</v>
      </c>
      <c r="G13" s="24">
        <v>43273</v>
      </c>
      <c r="H13" s="23">
        <v>26343</v>
      </c>
      <c r="I13" s="28">
        <v>2430</v>
      </c>
    </row>
    <row r="14" spans="1:9" ht="12.75">
      <c r="A14" s="19">
        <v>3</v>
      </c>
      <c r="B14" s="20" t="s">
        <v>131</v>
      </c>
      <c r="C14" s="20">
        <v>19391465</v>
      </c>
      <c r="D14" s="20" t="s">
        <v>132</v>
      </c>
      <c r="E14" s="20" t="s">
        <v>133</v>
      </c>
      <c r="F14" s="20" t="s">
        <v>134</v>
      </c>
      <c r="G14" s="21">
        <v>43273</v>
      </c>
      <c r="H14" s="20">
        <v>26344</v>
      </c>
      <c r="I14" s="27">
        <v>120</v>
      </c>
    </row>
    <row r="15" spans="1:9" ht="12.75">
      <c r="A15" s="19">
        <v>4</v>
      </c>
      <c r="B15" s="20" t="s">
        <v>135</v>
      </c>
      <c r="C15" s="20">
        <v>25616503</v>
      </c>
      <c r="D15" s="20" t="s">
        <v>136</v>
      </c>
      <c r="E15" s="20" t="s">
        <v>137</v>
      </c>
      <c r="F15" s="20" t="s">
        <v>138</v>
      </c>
      <c r="G15" s="21">
        <v>43273</v>
      </c>
      <c r="H15" s="20">
        <v>26345</v>
      </c>
      <c r="I15" s="27">
        <v>1080</v>
      </c>
    </row>
    <row r="16" spans="1:9" ht="12.75">
      <c r="A16" s="19">
        <v>5</v>
      </c>
      <c r="B16" s="20" t="s">
        <v>139</v>
      </c>
      <c r="C16" s="20">
        <v>31681859</v>
      </c>
      <c r="D16" s="20" t="s">
        <v>140</v>
      </c>
      <c r="E16" s="20" t="s">
        <v>141</v>
      </c>
      <c r="F16" s="20" t="s">
        <v>142</v>
      </c>
      <c r="G16" s="21">
        <v>43273</v>
      </c>
      <c r="H16" s="20">
        <v>26346</v>
      </c>
      <c r="I16" s="27">
        <v>180</v>
      </c>
    </row>
    <row r="17" spans="1:9" ht="12.75">
      <c r="A17" s="19">
        <v>6</v>
      </c>
      <c r="B17" s="20" t="s">
        <v>24</v>
      </c>
      <c r="C17" s="20">
        <v>26599613</v>
      </c>
      <c r="D17" s="20" t="s">
        <v>25</v>
      </c>
      <c r="E17" s="20">
        <v>175</v>
      </c>
      <c r="F17" s="20" t="s">
        <v>143</v>
      </c>
      <c r="G17" s="21">
        <v>43273</v>
      </c>
      <c r="H17" s="20">
        <v>26347</v>
      </c>
      <c r="I17" s="27">
        <v>48870</v>
      </c>
    </row>
    <row r="18" spans="1:9" ht="12.75">
      <c r="A18" s="19">
        <v>7</v>
      </c>
      <c r="B18" s="20" t="s">
        <v>144</v>
      </c>
      <c r="C18" s="20">
        <v>28832676</v>
      </c>
      <c r="D18" s="20" t="s">
        <v>145</v>
      </c>
      <c r="E18" s="20">
        <v>317</v>
      </c>
      <c r="F18" s="20" t="s">
        <v>146</v>
      </c>
      <c r="G18" s="21">
        <v>43273</v>
      </c>
      <c r="H18" s="20">
        <v>26348</v>
      </c>
      <c r="I18" s="27">
        <v>18997.49</v>
      </c>
    </row>
    <row r="19" spans="1:9" ht="12.75">
      <c r="A19" s="19">
        <v>8</v>
      </c>
      <c r="B19" s="20" t="s">
        <v>147</v>
      </c>
      <c r="C19" s="20">
        <v>11963146</v>
      </c>
      <c r="D19" s="20" t="s">
        <v>49</v>
      </c>
      <c r="E19" s="20">
        <v>227</v>
      </c>
      <c r="F19" s="20" t="s">
        <v>148</v>
      </c>
      <c r="G19" s="21">
        <v>43273</v>
      </c>
      <c r="H19" s="20">
        <v>26349</v>
      </c>
      <c r="I19" s="27">
        <v>38263.49</v>
      </c>
    </row>
    <row r="20" spans="1:9" ht="12.75">
      <c r="A20" s="19">
        <v>9</v>
      </c>
      <c r="B20" s="20" t="s">
        <v>149</v>
      </c>
      <c r="C20" s="20">
        <v>30131253</v>
      </c>
      <c r="D20" s="20" t="s">
        <v>150</v>
      </c>
      <c r="E20" s="20" t="s">
        <v>151</v>
      </c>
      <c r="F20" s="20" t="s">
        <v>152</v>
      </c>
      <c r="G20" s="21">
        <v>43273</v>
      </c>
      <c r="H20" s="20">
        <v>26350</v>
      </c>
      <c r="I20" s="27">
        <v>1250</v>
      </c>
    </row>
    <row r="21" spans="1:9" ht="12.75">
      <c r="A21" s="19">
        <v>10</v>
      </c>
      <c r="B21" s="20" t="s">
        <v>153</v>
      </c>
      <c r="C21" s="20">
        <v>19903930</v>
      </c>
      <c r="D21" s="20" t="s">
        <v>154</v>
      </c>
      <c r="E21" s="20" t="s">
        <v>155</v>
      </c>
      <c r="F21" s="20" t="s">
        <v>156</v>
      </c>
      <c r="G21" s="21">
        <v>43273</v>
      </c>
      <c r="H21" s="20">
        <v>26351</v>
      </c>
      <c r="I21" s="27">
        <v>715</v>
      </c>
    </row>
    <row r="22" spans="1:9" ht="12.75">
      <c r="A22" s="19">
        <v>11</v>
      </c>
      <c r="B22" s="20" t="s">
        <v>27</v>
      </c>
      <c r="C22" s="20">
        <v>9205492</v>
      </c>
      <c r="D22" s="20" t="s">
        <v>28</v>
      </c>
      <c r="E22" s="20">
        <v>114</v>
      </c>
      <c r="F22" s="20" t="s">
        <v>157</v>
      </c>
      <c r="G22" s="21">
        <v>43273</v>
      </c>
      <c r="H22" s="20">
        <v>26352</v>
      </c>
      <c r="I22" s="27">
        <v>102549.3</v>
      </c>
    </row>
    <row r="23" spans="1:9" ht="12.75">
      <c r="A23" s="19">
        <v>12</v>
      </c>
      <c r="B23" s="20" t="s">
        <v>32</v>
      </c>
      <c r="C23" s="20">
        <v>4354523</v>
      </c>
      <c r="D23" s="20" t="s">
        <v>33</v>
      </c>
      <c r="E23" s="20">
        <v>261</v>
      </c>
      <c r="F23" s="20" t="s">
        <v>158</v>
      </c>
      <c r="G23" s="21">
        <v>43273</v>
      </c>
      <c r="H23" s="20">
        <v>26353</v>
      </c>
      <c r="I23" s="27">
        <v>58533.56</v>
      </c>
    </row>
    <row r="24" spans="1:9" ht="12.75">
      <c r="A24" s="19">
        <v>13</v>
      </c>
      <c r="B24" s="20" t="s">
        <v>36</v>
      </c>
      <c r="C24" s="20">
        <v>4617719</v>
      </c>
      <c r="D24" s="20" t="s">
        <v>33</v>
      </c>
      <c r="E24" s="20">
        <v>79</v>
      </c>
      <c r="F24" s="20" t="s">
        <v>159</v>
      </c>
      <c r="G24" s="21">
        <v>43273</v>
      </c>
      <c r="H24" s="20">
        <v>26354</v>
      </c>
      <c r="I24" s="27">
        <v>33061.05</v>
      </c>
    </row>
    <row r="25" spans="1:9" ht="12.75">
      <c r="A25" s="19">
        <v>14</v>
      </c>
      <c r="B25" s="20" t="s">
        <v>38</v>
      </c>
      <c r="C25" s="20">
        <v>4547125</v>
      </c>
      <c r="D25" s="20" t="s">
        <v>33</v>
      </c>
      <c r="E25" s="20">
        <v>258</v>
      </c>
      <c r="F25" s="20" t="s">
        <v>160</v>
      </c>
      <c r="G25" s="21">
        <v>43273</v>
      </c>
      <c r="H25" s="20">
        <v>26355</v>
      </c>
      <c r="I25" s="27">
        <v>61484</v>
      </c>
    </row>
    <row r="26" spans="1:9" ht="12.75">
      <c r="A26" s="19">
        <v>15</v>
      </c>
      <c r="B26" s="20" t="s">
        <v>40</v>
      </c>
      <c r="C26" s="20">
        <v>2880513</v>
      </c>
      <c r="D26" s="20" t="s">
        <v>41</v>
      </c>
      <c r="E26" s="20">
        <v>112</v>
      </c>
      <c r="F26" s="20" t="s">
        <v>161</v>
      </c>
      <c r="G26" s="21">
        <v>43273</v>
      </c>
      <c r="H26" s="20">
        <v>26356</v>
      </c>
      <c r="I26" s="27">
        <v>80851.79</v>
      </c>
    </row>
    <row r="27" spans="1:9" ht="12.75">
      <c r="A27" s="19">
        <v>16</v>
      </c>
      <c r="B27" s="20" t="s">
        <v>162</v>
      </c>
      <c r="C27" s="20">
        <v>23756152</v>
      </c>
      <c r="D27" s="20" t="s">
        <v>163</v>
      </c>
      <c r="E27" s="20" t="s">
        <v>164</v>
      </c>
      <c r="F27" s="20" t="s">
        <v>165</v>
      </c>
      <c r="G27" s="21">
        <v>43273</v>
      </c>
      <c r="H27" s="20">
        <v>26357</v>
      </c>
      <c r="I27" s="27">
        <v>1545</v>
      </c>
    </row>
    <row r="28" spans="1:9" ht="12.75">
      <c r="A28" s="19">
        <v>17</v>
      </c>
      <c r="B28" s="20" t="s">
        <v>45</v>
      </c>
      <c r="C28" s="20">
        <v>17656582</v>
      </c>
      <c r="D28" s="20" t="s">
        <v>46</v>
      </c>
      <c r="E28" s="20">
        <v>140</v>
      </c>
      <c r="F28" s="20" t="s">
        <v>166</v>
      </c>
      <c r="G28" s="21">
        <v>43273</v>
      </c>
      <c r="H28" s="20">
        <v>26358</v>
      </c>
      <c r="I28" s="27">
        <v>27743.84</v>
      </c>
    </row>
    <row r="29" spans="1:9" ht="12.75">
      <c r="A29" s="19">
        <v>18</v>
      </c>
      <c r="B29" s="20" t="s">
        <v>167</v>
      </c>
      <c r="C29" s="20">
        <v>27999596</v>
      </c>
      <c r="D29" s="20" t="s">
        <v>168</v>
      </c>
      <c r="E29" s="20" t="s">
        <v>169</v>
      </c>
      <c r="F29" s="20" t="s">
        <v>170</v>
      </c>
      <c r="G29" s="21">
        <v>43273</v>
      </c>
      <c r="H29" s="20">
        <v>26359</v>
      </c>
      <c r="I29" s="27">
        <v>1605</v>
      </c>
    </row>
    <row r="30" spans="1:9" ht="12.75">
      <c r="A30" s="19">
        <v>19</v>
      </c>
      <c r="B30" s="20" t="s">
        <v>171</v>
      </c>
      <c r="C30" s="20">
        <v>14423191</v>
      </c>
      <c r="D30" s="20" t="s">
        <v>172</v>
      </c>
      <c r="E30" s="20">
        <v>173</v>
      </c>
      <c r="F30" s="20" t="s">
        <v>173</v>
      </c>
      <c r="G30" s="21">
        <v>43273</v>
      </c>
      <c r="H30" s="20">
        <v>26360</v>
      </c>
      <c r="I30" s="27">
        <v>27224.77</v>
      </c>
    </row>
    <row r="31" spans="1:9" ht="12.75">
      <c r="A31" s="19">
        <v>20</v>
      </c>
      <c r="B31" s="20" t="s">
        <v>174</v>
      </c>
      <c r="C31" s="20">
        <v>20127719</v>
      </c>
      <c r="D31" s="20" t="s">
        <v>175</v>
      </c>
      <c r="E31" s="20" t="s">
        <v>176</v>
      </c>
      <c r="F31" s="20" t="s">
        <v>177</v>
      </c>
      <c r="G31" s="21">
        <v>43273</v>
      </c>
      <c r="H31" s="20">
        <v>26361</v>
      </c>
      <c r="I31" s="27">
        <v>420</v>
      </c>
    </row>
    <row r="32" spans="1:9" ht="12.75">
      <c r="A32" s="19">
        <v>21</v>
      </c>
      <c r="B32" s="20" t="s">
        <v>178</v>
      </c>
      <c r="C32" s="20">
        <v>17994176</v>
      </c>
      <c r="D32" s="20" t="s">
        <v>179</v>
      </c>
      <c r="E32" s="20">
        <v>293</v>
      </c>
      <c r="F32" s="20" t="s">
        <v>180</v>
      </c>
      <c r="G32" s="21">
        <v>43273</v>
      </c>
      <c r="H32" s="20">
        <v>26362</v>
      </c>
      <c r="I32" s="27">
        <v>1375</v>
      </c>
    </row>
    <row r="33" spans="1:9" ht="12.75">
      <c r="A33" s="19">
        <v>22</v>
      </c>
      <c r="B33" s="20" t="s">
        <v>181</v>
      </c>
      <c r="C33" s="20">
        <v>14571643</v>
      </c>
      <c r="D33" s="20" t="s">
        <v>182</v>
      </c>
      <c r="E33" s="20">
        <v>300</v>
      </c>
      <c r="F33" s="20" t="s">
        <v>183</v>
      </c>
      <c r="G33" s="21">
        <v>43273</v>
      </c>
      <c r="H33" s="20">
        <v>26363</v>
      </c>
      <c r="I33" s="27">
        <v>18101</v>
      </c>
    </row>
    <row r="34" spans="1:9" s="1" customFormat="1" ht="12.75">
      <c r="A34" s="19">
        <v>23</v>
      </c>
      <c r="B34" s="23" t="s">
        <v>184</v>
      </c>
      <c r="C34" s="23">
        <v>17581145</v>
      </c>
      <c r="D34" s="23" t="s">
        <v>185</v>
      </c>
      <c r="E34" s="23">
        <v>106</v>
      </c>
      <c r="F34" s="23" t="s">
        <v>186</v>
      </c>
      <c r="G34" s="24">
        <v>43273</v>
      </c>
      <c r="H34" s="23">
        <v>26364</v>
      </c>
      <c r="I34" s="28">
        <v>54155</v>
      </c>
    </row>
    <row r="35" spans="1:9" ht="12.75">
      <c r="A35" s="19">
        <v>24</v>
      </c>
      <c r="B35" s="20" t="s">
        <v>187</v>
      </c>
      <c r="C35" s="20">
        <v>33512490</v>
      </c>
      <c r="D35" s="20" t="s">
        <v>188</v>
      </c>
      <c r="E35" s="20">
        <v>313</v>
      </c>
      <c r="F35" s="20" t="s">
        <v>189</v>
      </c>
      <c r="G35" s="21">
        <v>43273</v>
      </c>
      <c r="H35" s="20">
        <v>26365</v>
      </c>
      <c r="I35" s="27">
        <v>8100</v>
      </c>
    </row>
    <row r="36" spans="1:9" ht="12.75">
      <c r="A36" s="19">
        <v>25</v>
      </c>
      <c r="B36" s="20" t="s">
        <v>51</v>
      </c>
      <c r="C36" s="20">
        <v>16285931</v>
      </c>
      <c r="D36" s="20" t="s">
        <v>52</v>
      </c>
      <c r="E36" s="20">
        <v>113</v>
      </c>
      <c r="F36" s="20" t="s">
        <v>190</v>
      </c>
      <c r="G36" s="21">
        <v>43273</v>
      </c>
      <c r="H36" s="20">
        <v>26366</v>
      </c>
      <c r="I36" s="27">
        <v>49417.92</v>
      </c>
    </row>
    <row r="37" spans="1:9" ht="12.75">
      <c r="A37" s="19">
        <v>26</v>
      </c>
      <c r="B37" s="20" t="s">
        <v>55</v>
      </c>
      <c r="C37" s="20">
        <v>16082325</v>
      </c>
      <c r="D37" s="20" t="s">
        <v>56</v>
      </c>
      <c r="E37" s="20">
        <v>303</v>
      </c>
      <c r="F37" s="20" t="s">
        <v>191</v>
      </c>
      <c r="G37" s="21">
        <v>43273</v>
      </c>
      <c r="H37" s="20">
        <v>26367</v>
      </c>
      <c r="I37" s="27">
        <v>26986.51</v>
      </c>
    </row>
    <row r="38" spans="1:9" ht="12.75">
      <c r="A38" s="19">
        <v>27</v>
      </c>
      <c r="B38" s="20" t="s">
        <v>192</v>
      </c>
      <c r="C38" s="20">
        <v>15578437</v>
      </c>
      <c r="D38" s="20" t="s">
        <v>193</v>
      </c>
      <c r="E38" s="20">
        <v>61</v>
      </c>
      <c r="F38" s="20" t="s">
        <v>194</v>
      </c>
      <c r="G38" s="21">
        <v>43273</v>
      </c>
      <c r="H38" s="20">
        <v>26368</v>
      </c>
      <c r="I38" s="27">
        <v>30581.38</v>
      </c>
    </row>
    <row r="39" spans="1:9" ht="12.75">
      <c r="A39" s="19">
        <v>28</v>
      </c>
      <c r="B39" s="20" t="s">
        <v>195</v>
      </c>
      <c r="C39" s="20">
        <v>26273640</v>
      </c>
      <c r="D39" s="20" t="s">
        <v>196</v>
      </c>
      <c r="E39" s="20"/>
      <c r="F39" s="20" t="s">
        <v>197</v>
      </c>
      <c r="G39" s="21">
        <v>43273</v>
      </c>
      <c r="H39" s="20">
        <v>26369</v>
      </c>
      <c r="I39" s="27">
        <v>25803.37</v>
      </c>
    </row>
    <row r="40" spans="1:9" ht="12.75">
      <c r="A40" s="19">
        <v>29</v>
      </c>
      <c r="B40" s="20" t="s">
        <v>198</v>
      </c>
      <c r="C40" s="20">
        <v>24454900</v>
      </c>
      <c r="D40" s="20" t="s">
        <v>199</v>
      </c>
      <c r="E40" s="20">
        <v>141</v>
      </c>
      <c r="F40" s="20" t="s">
        <v>200</v>
      </c>
      <c r="G40" s="21">
        <v>43273</v>
      </c>
      <c r="H40" s="20">
        <v>26370</v>
      </c>
      <c r="I40" s="27">
        <v>3400</v>
      </c>
    </row>
    <row r="41" spans="1:9" ht="12.75">
      <c r="A41" s="19">
        <v>30</v>
      </c>
      <c r="B41" s="20" t="s">
        <v>201</v>
      </c>
      <c r="C41" s="20">
        <v>18892603</v>
      </c>
      <c r="D41" s="20" t="s">
        <v>202</v>
      </c>
      <c r="E41" s="20">
        <v>174</v>
      </c>
      <c r="F41" s="20" t="s">
        <v>203</v>
      </c>
      <c r="G41" s="21">
        <v>43273</v>
      </c>
      <c r="H41" s="20">
        <v>26371</v>
      </c>
      <c r="I41" s="27">
        <v>24300</v>
      </c>
    </row>
    <row r="42" spans="1:9" s="1" customFormat="1" ht="12.75">
      <c r="A42" s="19">
        <v>31</v>
      </c>
      <c r="B42" s="23" t="s">
        <v>204</v>
      </c>
      <c r="C42" s="23">
        <v>15091864</v>
      </c>
      <c r="D42" s="23" t="s">
        <v>205</v>
      </c>
      <c r="E42" s="23">
        <v>94</v>
      </c>
      <c r="F42" s="23" t="s">
        <v>206</v>
      </c>
      <c r="G42" s="24">
        <v>43273</v>
      </c>
      <c r="H42" s="23">
        <v>26372</v>
      </c>
      <c r="I42" s="28">
        <v>22234.06</v>
      </c>
    </row>
    <row r="43" spans="1:9" ht="12.75">
      <c r="A43" s="19">
        <v>32</v>
      </c>
      <c r="B43" s="20" t="s">
        <v>63</v>
      </c>
      <c r="C43" s="20">
        <v>15448720</v>
      </c>
      <c r="D43" s="20" t="s">
        <v>64</v>
      </c>
      <c r="E43" s="20">
        <v>62</v>
      </c>
      <c r="F43" s="20" t="s">
        <v>207</v>
      </c>
      <c r="G43" s="21">
        <v>43273</v>
      </c>
      <c r="H43" s="20">
        <v>26373</v>
      </c>
      <c r="I43" s="27">
        <v>31060.02</v>
      </c>
    </row>
    <row r="44" spans="1:9" ht="12.75">
      <c r="A44" s="19">
        <v>33</v>
      </c>
      <c r="B44" s="20" t="s">
        <v>208</v>
      </c>
      <c r="C44" s="20">
        <v>13863330</v>
      </c>
      <c r="D44" s="20" t="s">
        <v>209</v>
      </c>
      <c r="E44" s="20">
        <v>68</v>
      </c>
      <c r="F44" s="20" t="s">
        <v>210</v>
      </c>
      <c r="G44" s="21">
        <v>43273</v>
      </c>
      <c r="H44" s="20">
        <v>26374</v>
      </c>
      <c r="I44" s="27">
        <v>22868.43</v>
      </c>
    </row>
    <row r="45" spans="1:9" ht="12.75">
      <c r="A45" s="19">
        <v>34</v>
      </c>
      <c r="B45" s="20" t="s">
        <v>66</v>
      </c>
      <c r="C45" s="20">
        <v>5919324</v>
      </c>
      <c r="D45" s="20" t="s">
        <v>67</v>
      </c>
      <c r="E45" s="20">
        <v>229</v>
      </c>
      <c r="F45" s="20" t="s">
        <v>211</v>
      </c>
      <c r="G45" s="21">
        <v>43273</v>
      </c>
      <c r="H45" s="20">
        <v>26375</v>
      </c>
      <c r="I45" s="27">
        <v>33018.83</v>
      </c>
    </row>
    <row r="46" spans="1:9" ht="12.75">
      <c r="A46" s="19">
        <v>35</v>
      </c>
      <c r="B46" s="20" t="s">
        <v>212</v>
      </c>
      <c r="C46" s="20">
        <v>18777477</v>
      </c>
      <c r="D46" s="20" t="s">
        <v>213</v>
      </c>
      <c r="E46" s="20" t="s">
        <v>214</v>
      </c>
      <c r="F46" s="20" t="s">
        <v>215</v>
      </c>
      <c r="G46" s="21">
        <v>43273</v>
      </c>
      <c r="H46" s="20">
        <v>26376</v>
      </c>
      <c r="I46" s="27">
        <v>960</v>
      </c>
    </row>
    <row r="47" spans="1:9" ht="12.75">
      <c r="A47" s="19">
        <v>36</v>
      </c>
      <c r="B47" s="20" t="s">
        <v>216</v>
      </c>
      <c r="C47" s="20">
        <v>17402584</v>
      </c>
      <c r="D47" s="20" t="s">
        <v>217</v>
      </c>
      <c r="E47" s="20">
        <v>254</v>
      </c>
      <c r="F47" s="20" t="s">
        <v>218</v>
      </c>
      <c r="G47" s="21">
        <v>43273</v>
      </c>
      <c r="H47" s="20">
        <v>26377</v>
      </c>
      <c r="I47" s="27">
        <v>1350</v>
      </c>
    </row>
    <row r="48" spans="1:9" ht="12.75">
      <c r="A48" s="19">
        <v>37</v>
      </c>
      <c r="B48" s="20" t="s">
        <v>219</v>
      </c>
      <c r="C48" s="20">
        <v>15427051</v>
      </c>
      <c r="D48" s="20" t="s">
        <v>220</v>
      </c>
      <c r="E48" s="20" t="s">
        <v>221</v>
      </c>
      <c r="F48" s="20" t="s">
        <v>222</v>
      </c>
      <c r="G48" s="21">
        <v>43273</v>
      </c>
      <c r="H48" s="20">
        <v>26378</v>
      </c>
      <c r="I48" s="27">
        <v>600</v>
      </c>
    </row>
    <row r="49" spans="1:9" ht="12.75">
      <c r="A49" s="19">
        <v>38</v>
      </c>
      <c r="B49" s="20" t="s">
        <v>223</v>
      </c>
      <c r="C49" s="20">
        <v>31468800</v>
      </c>
      <c r="D49" s="20" t="s">
        <v>224</v>
      </c>
      <c r="E49" s="20" t="s">
        <v>225</v>
      </c>
      <c r="F49" s="20" t="s">
        <v>226</v>
      </c>
      <c r="G49" s="21">
        <v>43273</v>
      </c>
      <c r="H49" s="20">
        <v>26379</v>
      </c>
      <c r="I49" s="27">
        <v>735</v>
      </c>
    </row>
    <row r="50" spans="1:9" ht="12.75">
      <c r="A50" s="19">
        <v>39</v>
      </c>
      <c r="B50" s="20" t="s">
        <v>227</v>
      </c>
      <c r="C50" s="20">
        <v>18158047</v>
      </c>
      <c r="D50" s="20" t="s">
        <v>228</v>
      </c>
      <c r="E50" s="20" t="s">
        <v>229</v>
      </c>
      <c r="F50" s="20" t="s">
        <v>230</v>
      </c>
      <c r="G50" s="21">
        <v>43273</v>
      </c>
      <c r="H50" s="20">
        <v>26380</v>
      </c>
      <c r="I50" s="27">
        <v>1680</v>
      </c>
    </row>
    <row r="51" spans="1:9" ht="12.75">
      <c r="A51" s="19">
        <v>40</v>
      </c>
      <c r="B51" s="20" t="s">
        <v>71</v>
      </c>
      <c r="C51" s="20">
        <v>16927632</v>
      </c>
      <c r="D51" s="20" t="s">
        <v>72</v>
      </c>
      <c r="E51" s="20">
        <v>219</v>
      </c>
      <c r="F51" s="20" t="s">
        <v>231</v>
      </c>
      <c r="G51" s="21">
        <v>43273</v>
      </c>
      <c r="H51" s="20">
        <v>26381</v>
      </c>
      <c r="I51" s="27">
        <v>48100.27</v>
      </c>
    </row>
    <row r="52" spans="1:9" ht="12.75">
      <c r="A52" s="19">
        <v>41</v>
      </c>
      <c r="B52" s="20" t="s">
        <v>75</v>
      </c>
      <c r="C52" s="20">
        <v>8422035</v>
      </c>
      <c r="D52" s="20" t="s">
        <v>76</v>
      </c>
      <c r="E52" s="20">
        <v>111</v>
      </c>
      <c r="F52" s="20" t="s">
        <v>232</v>
      </c>
      <c r="G52" s="21">
        <v>43273</v>
      </c>
      <c r="H52" s="20">
        <v>26382</v>
      </c>
      <c r="I52" s="27">
        <v>87404.39</v>
      </c>
    </row>
    <row r="53" spans="1:9" ht="12.75">
      <c r="A53" s="19">
        <v>42</v>
      </c>
      <c r="B53" s="20" t="s">
        <v>80</v>
      </c>
      <c r="C53" s="20">
        <v>15190728</v>
      </c>
      <c r="D53" s="20" t="s">
        <v>81</v>
      </c>
      <c r="E53" s="20">
        <v>347</v>
      </c>
      <c r="F53" s="20" t="s">
        <v>233</v>
      </c>
      <c r="G53" s="21">
        <v>43273</v>
      </c>
      <c r="H53" s="20">
        <v>26383</v>
      </c>
      <c r="I53" s="27">
        <v>12925</v>
      </c>
    </row>
    <row r="54" spans="1:9" ht="12.75">
      <c r="A54" s="19">
        <v>43</v>
      </c>
      <c r="B54" s="20" t="s">
        <v>234</v>
      </c>
      <c r="C54" s="20">
        <v>14266062</v>
      </c>
      <c r="D54" s="20" t="s">
        <v>235</v>
      </c>
      <c r="E54" s="20">
        <v>59</v>
      </c>
      <c r="F54" s="20" t="s">
        <v>236</v>
      </c>
      <c r="G54" s="21">
        <v>43273</v>
      </c>
      <c r="H54" s="20">
        <v>26384</v>
      </c>
      <c r="I54" s="27">
        <v>2900</v>
      </c>
    </row>
    <row r="55" spans="1:9" ht="12.75">
      <c r="A55" s="19">
        <v>44</v>
      </c>
      <c r="B55" s="20" t="s">
        <v>237</v>
      </c>
      <c r="C55" s="20">
        <v>25017792</v>
      </c>
      <c r="D55" s="20" t="s">
        <v>238</v>
      </c>
      <c r="E55" s="20" t="s">
        <v>239</v>
      </c>
      <c r="F55" s="20" t="s">
        <v>240</v>
      </c>
      <c r="G55" s="21">
        <v>43273</v>
      </c>
      <c r="H55" s="20">
        <v>26385</v>
      </c>
      <c r="I55" s="27">
        <v>600</v>
      </c>
    </row>
    <row r="56" spans="1:9" ht="12.75">
      <c r="A56" s="19">
        <v>45</v>
      </c>
      <c r="B56" s="20" t="s">
        <v>241</v>
      </c>
      <c r="C56" s="20">
        <v>29929538</v>
      </c>
      <c r="D56" s="20" t="s">
        <v>242</v>
      </c>
      <c r="E56" s="20" t="s">
        <v>243</v>
      </c>
      <c r="F56" s="20" t="s">
        <v>244</v>
      </c>
      <c r="G56" s="21">
        <v>43273</v>
      </c>
      <c r="H56" s="20">
        <v>26386</v>
      </c>
      <c r="I56" s="27">
        <v>540</v>
      </c>
    </row>
    <row r="57" spans="1:9" ht="12.75">
      <c r="A57" s="19">
        <v>46</v>
      </c>
      <c r="B57" s="20" t="s">
        <v>245</v>
      </c>
      <c r="C57" s="20">
        <v>21896567</v>
      </c>
      <c r="D57" s="20" t="s">
        <v>246</v>
      </c>
      <c r="E57" s="20" t="s">
        <v>247</v>
      </c>
      <c r="F57" s="20" t="s">
        <v>248</v>
      </c>
      <c r="G57" s="21">
        <v>43273</v>
      </c>
      <c r="H57" s="20">
        <v>26387</v>
      </c>
      <c r="I57" s="27">
        <v>660</v>
      </c>
    </row>
    <row r="58" spans="1:9" ht="13.5" customHeight="1">
      <c r="A58" s="19">
        <v>47</v>
      </c>
      <c r="B58" s="20" t="s">
        <v>83</v>
      </c>
      <c r="C58" s="20">
        <v>672664</v>
      </c>
      <c r="D58" s="20" t="s">
        <v>84</v>
      </c>
      <c r="E58" s="20">
        <v>225</v>
      </c>
      <c r="F58" s="20" t="s">
        <v>249</v>
      </c>
      <c r="G58" s="21">
        <v>43273</v>
      </c>
      <c r="H58" s="20">
        <v>26388</v>
      </c>
      <c r="I58" s="27">
        <v>35908.94</v>
      </c>
    </row>
    <row r="59" spans="1:9" ht="12.75">
      <c r="A59" s="19">
        <v>48</v>
      </c>
      <c r="B59" s="20" t="s">
        <v>250</v>
      </c>
      <c r="C59" s="20">
        <v>34548734</v>
      </c>
      <c r="D59" s="20" t="s">
        <v>251</v>
      </c>
      <c r="E59" s="20" t="s">
        <v>252</v>
      </c>
      <c r="F59" s="20" t="s">
        <v>253</v>
      </c>
      <c r="G59" s="21">
        <v>43273</v>
      </c>
      <c r="H59" s="20">
        <v>26389</v>
      </c>
      <c r="I59" s="27">
        <v>1785</v>
      </c>
    </row>
    <row r="60" spans="1:9" ht="12.75">
      <c r="A60" s="19">
        <v>49</v>
      </c>
      <c r="B60" s="20" t="s">
        <v>254</v>
      </c>
      <c r="C60" s="20">
        <v>21896559</v>
      </c>
      <c r="D60" s="20" t="s">
        <v>255</v>
      </c>
      <c r="E60" s="20" t="s">
        <v>256</v>
      </c>
      <c r="F60" s="20" t="s">
        <v>257</v>
      </c>
      <c r="G60" s="21">
        <v>43273</v>
      </c>
      <c r="H60" s="20">
        <v>26390</v>
      </c>
      <c r="I60" s="27">
        <v>1650</v>
      </c>
    </row>
    <row r="61" spans="1:9" ht="12.75">
      <c r="A61" s="19">
        <v>50</v>
      </c>
      <c r="B61" s="20" t="s">
        <v>258</v>
      </c>
      <c r="C61" s="20">
        <v>17195357</v>
      </c>
      <c r="D61" s="20" t="s">
        <v>259</v>
      </c>
      <c r="E61" s="20" t="s">
        <v>260</v>
      </c>
      <c r="F61" s="20" t="s">
        <v>261</v>
      </c>
      <c r="G61" s="21">
        <v>43273</v>
      </c>
      <c r="H61" s="20">
        <v>26391</v>
      </c>
      <c r="I61" s="27">
        <v>1530</v>
      </c>
    </row>
    <row r="62" spans="1:9" ht="12.75">
      <c r="A62" s="19">
        <v>51</v>
      </c>
      <c r="B62" s="20" t="s">
        <v>262</v>
      </c>
      <c r="C62" s="20">
        <v>32072196</v>
      </c>
      <c r="D62" s="20" t="s">
        <v>263</v>
      </c>
      <c r="E62" s="20" t="s">
        <v>264</v>
      </c>
      <c r="F62" s="20" t="s">
        <v>265</v>
      </c>
      <c r="G62" s="21">
        <v>43273</v>
      </c>
      <c r="H62" s="20">
        <v>26392</v>
      </c>
      <c r="I62" s="27">
        <v>900</v>
      </c>
    </row>
    <row r="63" spans="1:9" ht="12.75">
      <c r="A63" s="19">
        <v>52</v>
      </c>
      <c r="B63" s="20" t="s">
        <v>266</v>
      </c>
      <c r="C63" s="20">
        <v>14383747</v>
      </c>
      <c r="D63" s="20" t="s">
        <v>267</v>
      </c>
      <c r="E63" s="20">
        <v>58</v>
      </c>
      <c r="F63" s="20" t="s">
        <v>268</v>
      </c>
      <c r="G63" s="21">
        <v>43273</v>
      </c>
      <c r="H63" s="20">
        <v>26393</v>
      </c>
      <c r="I63" s="27">
        <v>2360</v>
      </c>
    </row>
    <row r="64" spans="1:9" ht="12.75">
      <c r="A64" s="19">
        <v>53</v>
      </c>
      <c r="B64" s="20" t="s">
        <v>86</v>
      </c>
      <c r="C64" s="20">
        <v>4485715</v>
      </c>
      <c r="D64" s="20" t="s">
        <v>87</v>
      </c>
      <c r="E64" s="20">
        <v>263</v>
      </c>
      <c r="F64" s="20" t="s">
        <v>269</v>
      </c>
      <c r="G64" s="21">
        <v>43273</v>
      </c>
      <c r="H64" s="20">
        <v>26394</v>
      </c>
      <c r="I64" s="27">
        <v>75096.35</v>
      </c>
    </row>
    <row r="65" spans="1:9" ht="12.75">
      <c r="A65" s="19">
        <v>54</v>
      </c>
      <c r="B65" s="20" t="s">
        <v>270</v>
      </c>
      <c r="C65" s="20">
        <v>4426352</v>
      </c>
      <c r="D65" s="20" t="s">
        <v>87</v>
      </c>
      <c r="E65" s="20">
        <v>264</v>
      </c>
      <c r="F65" s="20" t="s">
        <v>271</v>
      </c>
      <c r="G65" s="21">
        <v>43273</v>
      </c>
      <c r="H65" s="20">
        <v>26395</v>
      </c>
      <c r="I65" s="27">
        <v>54884</v>
      </c>
    </row>
    <row r="66" spans="1:9" ht="12.75">
      <c r="A66" s="19">
        <v>55</v>
      </c>
      <c r="B66" s="20" t="s">
        <v>92</v>
      </c>
      <c r="C66" s="20">
        <v>4288080</v>
      </c>
      <c r="D66" s="20" t="s">
        <v>33</v>
      </c>
      <c r="E66" s="20">
        <v>269</v>
      </c>
      <c r="F66" s="20" t="s">
        <v>272</v>
      </c>
      <c r="G66" s="21">
        <v>43273</v>
      </c>
      <c r="H66" s="20">
        <v>26396</v>
      </c>
      <c r="I66" s="27">
        <v>172083.91</v>
      </c>
    </row>
    <row r="67" spans="1:9" ht="12.75">
      <c r="A67" s="19">
        <v>56</v>
      </c>
      <c r="B67" s="20" t="s">
        <v>94</v>
      </c>
      <c r="C67" s="20">
        <v>4547117</v>
      </c>
      <c r="D67" s="20" t="s">
        <v>87</v>
      </c>
      <c r="E67" s="20">
        <v>259</v>
      </c>
      <c r="F67" s="20" t="s">
        <v>273</v>
      </c>
      <c r="G67" s="21">
        <v>43273</v>
      </c>
      <c r="H67" s="20">
        <v>26397</v>
      </c>
      <c r="I67" s="27">
        <v>81503.32</v>
      </c>
    </row>
    <row r="68" spans="1:9" ht="12.75">
      <c r="A68" s="19">
        <v>57</v>
      </c>
      <c r="B68" s="20" t="s">
        <v>274</v>
      </c>
      <c r="C68" s="20">
        <v>4354540</v>
      </c>
      <c r="D68" s="20" t="s">
        <v>87</v>
      </c>
      <c r="E68" s="20">
        <v>260</v>
      </c>
      <c r="F68" s="20" t="s">
        <v>275</v>
      </c>
      <c r="G68" s="21">
        <v>43273</v>
      </c>
      <c r="H68" s="20">
        <v>26398</v>
      </c>
      <c r="I68" s="27">
        <v>4928</v>
      </c>
    </row>
    <row r="69" spans="1:9" ht="12.75">
      <c r="A69" s="19">
        <v>58</v>
      </c>
      <c r="B69" s="20" t="s">
        <v>276</v>
      </c>
      <c r="C69" s="20">
        <v>4288268</v>
      </c>
      <c r="D69" s="20" t="s">
        <v>102</v>
      </c>
      <c r="E69" s="20">
        <v>268</v>
      </c>
      <c r="F69" s="20" t="s">
        <v>277</v>
      </c>
      <c r="G69" s="21">
        <v>43273</v>
      </c>
      <c r="H69" s="20">
        <v>26399</v>
      </c>
      <c r="I69" s="27">
        <v>4760</v>
      </c>
    </row>
    <row r="70" spans="1:9" ht="12.75">
      <c r="A70" s="19">
        <v>59</v>
      </c>
      <c r="B70" s="20" t="s">
        <v>96</v>
      </c>
      <c r="C70" s="20">
        <v>4305997</v>
      </c>
      <c r="D70" s="20" t="s">
        <v>97</v>
      </c>
      <c r="E70" s="20">
        <v>265</v>
      </c>
      <c r="F70" s="20" t="s">
        <v>278</v>
      </c>
      <c r="G70" s="21">
        <v>43273</v>
      </c>
      <c r="H70" s="20">
        <v>26400</v>
      </c>
      <c r="I70" s="27">
        <v>39258.25</v>
      </c>
    </row>
    <row r="71" spans="1:9" ht="12.75">
      <c r="A71" s="19">
        <v>60</v>
      </c>
      <c r="B71" s="20" t="s">
        <v>279</v>
      </c>
      <c r="C71" s="20">
        <v>4546995</v>
      </c>
      <c r="D71" s="20" t="s">
        <v>280</v>
      </c>
      <c r="E71" s="20">
        <v>266</v>
      </c>
      <c r="F71" s="20" t="s">
        <v>281</v>
      </c>
      <c r="G71" s="21">
        <v>43273</v>
      </c>
      <c r="H71" s="20">
        <v>26401</v>
      </c>
      <c r="I71" s="27">
        <v>19932.16</v>
      </c>
    </row>
    <row r="72" spans="1:9" ht="12.75">
      <c r="A72" s="19">
        <v>61</v>
      </c>
      <c r="B72" s="20" t="s">
        <v>101</v>
      </c>
      <c r="C72" s="20">
        <v>4287971</v>
      </c>
      <c r="D72" s="20" t="s">
        <v>102</v>
      </c>
      <c r="E72" s="20">
        <v>267</v>
      </c>
      <c r="F72" s="20" t="s">
        <v>282</v>
      </c>
      <c r="G72" s="21">
        <v>43273</v>
      </c>
      <c r="H72" s="20">
        <v>26402</v>
      </c>
      <c r="I72" s="27">
        <v>32478.37</v>
      </c>
    </row>
    <row r="73" spans="1:9" ht="12.75">
      <c r="A73" s="19">
        <v>62</v>
      </c>
      <c r="B73" s="20" t="s">
        <v>105</v>
      </c>
      <c r="C73" s="20">
        <v>4485618</v>
      </c>
      <c r="D73" s="20" t="s">
        <v>106</v>
      </c>
      <c r="E73" s="20">
        <v>262</v>
      </c>
      <c r="F73" s="20" t="s">
        <v>283</v>
      </c>
      <c r="G73" s="21">
        <v>43273</v>
      </c>
      <c r="H73" s="20">
        <v>26403</v>
      </c>
      <c r="I73" s="27">
        <v>33077.1</v>
      </c>
    </row>
    <row r="74" spans="1:9" ht="12.75">
      <c r="A74" s="19">
        <v>63</v>
      </c>
      <c r="B74" s="20" t="s">
        <v>284</v>
      </c>
      <c r="C74" s="20">
        <v>6479639</v>
      </c>
      <c r="D74" s="20" t="s">
        <v>60</v>
      </c>
      <c r="E74" s="20">
        <v>55</v>
      </c>
      <c r="F74" s="20" t="s">
        <v>285</v>
      </c>
      <c r="G74" s="21">
        <v>43273</v>
      </c>
      <c r="H74" s="20">
        <v>26404</v>
      </c>
      <c r="I74" s="27">
        <v>38882.33</v>
      </c>
    </row>
    <row r="75" spans="1:9" ht="12.75">
      <c r="A75" s="19">
        <v>64</v>
      </c>
      <c r="B75" s="20" t="s">
        <v>286</v>
      </c>
      <c r="C75" s="20">
        <v>19840998</v>
      </c>
      <c r="D75" s="20" t="s">
        <v>287</v>
      </c>
      <c r="E75" s="20" t="s">
        <v>288</v>
      </c>
      <c r="F75" s="20" t="s">
        <v>289</v>
      </c>
      <c r="G75" s="21">
        <v>43273</v>
      </c>
      <c r="H75" s="20">
        <v>26405</v>
      </c>
      <c r="I75" s="27">
        <v>540</v>
      </c>
    </row>
    <row r="76" spans="1:9" ht="12.75">
      <c r="A76" s="19">
        <v>65</v>
      </c>
      <c r="B76" s="20" t="s">
        <v>290</v>
      </c>
      <c r="C76" s="20">
        <v>19840955</v>
      </c>
      <c r="D76" s="20" t="s">
        <v>291</v>
      </c>
      <c r="E76" s="20" t="s">
        <v>292</v>
      </c>
      <c r="F76" s="20" t="s">
        <v>293</v>
      </c>
      <c r="G76" s="21">
        <v>43273</v>
      </c>
      <c r="H76" s="20">
        <v>26406</v>
      </c>
      <c r="I76" s="27">
        <v>540</v>
      </c>
    </row>
    <row r="77" spans="1:9" ht="12.75">
      <c r="A77" s="19">
        <v>66</v>
      </c>
      <c r="B77" s="20" t="s">
        <v>32</v>
      </c>
      <c r="C77" s="20">
        <v>4354523</v>
      </c>
      <c r="D77" s="20" t="s">
        <v>33</v>
      </c>
      <c r="E77" s="20" t="s">
        <v>294</v>
      </c>
      <c r="F77" s="20" t="s">
        <v>295</v>
      </c>
      <c r="G77" s="21">
        <v>43273</v>
      </c>
      <c r="H77" s="20">
        <v>26407</v>
      </c>
      <c r="I77" s="27">
        <v>2400</v>
      </c>
    </row>
    <row r="78" spans="1:9" ht="12.75">
      <c r="A78" s="19">
        <v>67</v>
      </c>
      <c r="B78" s="20" t="s">
        <v>36</v>
      </c>
      <c r="C78" s="20">
        <v>4617719</v>
      </c>
      <c r="D78" s="20" t="s">
        <v>33</v>
      </c>
      <c r="E78" s="20" t="s">
        <v>133</v>
      </c>
      <c r="F78" s="20" t="s">
        <v>296</v>
      </c>
      <c r="G78" s="21">
        <v>43273</v>
      </c>
      <c r="H78" s="20">
        <v>26408</v>
      </c>
      <c r="I78" s="27">
        <v>2200</v>
      </c>
    </row>
    <row r="79" spans="1:9" ht="12.75">
      <c r="A79" s="19">
        <v>68</v>
      </c>
      <c r="B79" s="20" t="s">
        <v>86</v>
      </c>
      <c r="C79" s="20">
        <v>4485715</v>
      </c>
      <c r="D79" s="20" t="s">
        <v>87</v>
      </c>
      <c r="E79" s="20" t="s">
        <v>297</v>
      </c>
      <c r="F79" s="20" t="s">
        <v>298</v>
      </c>
      <c r="G79" s="21">
        <v>43273</v>
      </c>
      <c r="H79" s="20">
        <v>26409</v>
      </c>
      <c r="I79" s="27">
        <v>3900</v>
      </c>
    </row>
    <row r="80" spans="1:9" ht="12.75">
      <c r="A80" s="19">
        <v>69</v>
      </c>
      <c r="B80" s="20" t="s">
        <v>299</v>
      </c>
      <c r="C80" s="20">
        <v>4288063</v>
      </c>
      <c r="D80" s="20" t="s">
        <v>87</v>
      </c>
      <c r="E80" s="20" t="s">
        <v>300</v>
      </c>
      <c r="F80" s="20" t="s">
        <v>301</v>
      </c>
      <c r="G80" s="21">
        <v>43273</v>
      </c>
      <c r="H80" s="20">
        <v>26410</v>
      </c>
      <c r="I80" s="27">
        <v>4995</v>
      </c>
    </row>
    <row r="81" spans="1:9" ht="12.75">
      <c r="A81" s="19">
        <v>70</v>
      </c>
      <c r="B81" s="20" t="s">
        <v>92</v>
      </c>
      <c r="C81" s="20">
        <v>4288080</v>
      </c>
      <c r="D81" s="20" t="s">
        <v>33</v>
      </c>
      <c r="E81" s="20" t="s">
        <v>302</v>
      </c>
      <c r="F81" s="20" t="s">
        <v>303</v>
      </c>
      <c r="G81" s="21">
        <v>43273</v>
      </c>
      <c r="H81" s="20">
        <v>26411</v>
      </c>
      <c r="I81" s="27">
        <v>5960</v>
      </c>
    </row>
    <row r="82" spans="1:9" ht="12.75">
      <c r="A82" s="19">
        <v>71</v>
      </c>
      <c r="B82" s="20" t="s">
        <v>94</v>
      </c>
      <c r="C82" s="20">
        <v>4547117</v>
      </c>
      <c r="D82" s="20" t="s">
        <v>87</v>
      </c>
      <c r="E82" s="20" t="s">
        <v>304</v>
      </c>
      <c r="F82" s="20" t="s">
        <v>305</v>
      </c>
      <c r="G82" s="21">
        <v>43273</v>
      </c>
      <c r="H82" s="20">
        <v>26412</v>
      </c>
      <c r="I82" s="27">
        <v>3885</v>
      </c>
    </row>
    <row r="83" spans="1:9" ht="12.75">
      <c r="A83" s="19">
        <v>72</v>
      </c>
      <c r="B83" s="20" t="s">
        <v>96</v>
      </c>
      <c r="C83" s="20">
        <v>4305997</v>
      </c>
      <c r="D83" s="20" t="s">
        <v>97</v>
      </c>
      <c r="E83" s="20" t="s">
        <v>306</v>
      </c>
      <c r="F83" s="20" t="s">
        <v>307</v>
      </c>
      <c r="G83" s="21">
        <v>43273</v>
      </c>
      <c r="H83" s="20">
        <v>26413</v>
      </c>
      <c r="I83" s="27">
        <v>810</v>
      </c>
    </row>
    <row r="84" spans="1:9" ht="12.75">
      <c r="A84" s="19">
        <v>73</v>
      </c>
      <c r="B84" s="20" t="s">
        <v>279</v>
      </c>
      <c r="C84" s="20">
        <v>4546995</v>
      </c>
      <c r="D84" s="20" t="s">
        <v>280</v>
      </c>
      <c r="E84" s="20" t="s">
        <v>308</v>
      </c>
      <c r="F84" s="20" t="s">
        <v>309</v>
      </c>
      <c r="G84" s="21">
        <v>43273</v>
      </c>
      <c r="H84" s="20">
        <v>26414</v>
      </c>
      <c r="I84" s="27">
        <v>1230</v>
      </c>
    </row>
    <row r="85" spans="1:9" ht="12.75">
      <c r="A85" s="19">
        <v>74</v>
      </c>
      <c r="B85" s="20" t="s">
        <v>101</v>
      </c>
      <c r="C85" s="20">
        <v>4287971</v>
      </c>
      <c r="D85" s="20" t="s">
        <v>102</v>
      </c>
      <c r="E85" s="20" t="s">
        <v>310</v>
      </c>
      <c r="F85" s="20" t="s">
        <v>311</v>
      </c>
      <c r="G85" s="21">
        <v>43273</v>
      </c>
      <c r="H85" s="20">
        <v>26415</v>
      </c>
      <c r="I85" s="27">
        <v>1080</v>
      </c>
    </row>
    <row r="86" spans="1:9" s="1" customFormat="1" ht="12.75">
      <c r="A86" s="19">
        <v>75</v>
      </c>
      <c r="B86" s="23" t="s">
        <v>105</v>
      </c>
      <c r="C86" s="23">
        <v>4485618</v>
      </c>
      <c r="D86" s="23" t="s">
        <v>106</v>
      </c>
      <c r="E86" s="23" t="s">
        <v>312</v>
      </c>
      <c r="F86" s="23" t="s">
        <v>313</v>
      </c>
      <c r="G86" s="24">
        <v>43273</v>
      </c>
      <c r="H86" s="23">
        <v>26416</v>
      </c>
      <c r="I86" s="28">
        <v>2145</v>
      </c>
    </row>
    <row r="87" spans="1:9" s="2" customFormat="1" ht="12.75">
      <c r="A87" s="19">
        <v>76</v>
      </c>
      <c r="B87" s="29" t="s">
        <v>124</v>
      </c>
      <c r="C87" s="29">
        <v>13360290</v>
      </c>
      <c r="D87" s="29" t="s">
        <v>125</v>
      </c>
      <c r="E87" s="29"/>
      <c r="F87" s="29" t="s">
        <v>126</v>
      </c>
      <c r="G87" s="30">
        <v>43273</v>
      </c>
      <c r="H87" s="29">
        <v>26342</v>
      </c>
      <c r="I87" s="46">
        <v>31540</v>
      </c>
    </row>
    <row r="88" spans="1:9" ht="12.75">
      <c r="A88" s="19">
        <v>77</v>
      </c>
      <c r="B88" s="20" t="s">
        <v>127</v>
      </c>
      <c r="C88" s="20">
        <v>26085922</v>
      </c>
      <c r="D88" s="20" t="s">
        <v>314</v>
      </c>
      <c r="E88" s="20"/>
      <c r="F88" s="20" t="s">
        <v>130</v>
      </c>
      <c r="G88" s="21">
        <v>43273</v>
      </c>
      <c r="H88" s="20">
        <v>26343</v>
      </c>
      <c r="I88" s="27">
        <v>2430</v>
      </c>
    </row>
    <row r="89" spans="1:9" ht="12.75">
      <c r="A89" s="19">
        <v>78</v>
      </c>
      <c r="B89" s="20" t="s">
        <v>131</v>
      </c>
      <c r="C89" s="20">
        <v>19391465</v>
      </c>
      <c r="D89" s="20" t="s">
        <v>132</v>
      </c>
      <c r="E89" s="20"/>
      <c r="F89" s="20" t="s">
        <v>134</v>
      </c>
      <c r="G89" s="21">
        <v>43273</v>
      </c>
      <c r="H89" s="20">
        <v>26344</v>
      </c>
      <c r="I89" s="27">
        <v>120</v>
      </c>
    </row>
    <row r="90" spans="1:9" ht="12.75">
      <c r="A90" s="19">
        <v>79</v>
      </c>
      <c r="B90" s="20" t="s">
        <v>135</v>
      </c>
      <c r="C90" s="20">
        <v>25616503</v>
      </c>
      <c r="D90" s="20" t="s">
        <v>136</v>
      </c>
      <c r="E90" s="20"/>
      <c r="F90" s="20" t="s">
        <v>138</v>
      </c>
      <c r="G90" s="21">
        <v>43273</v>
      </c>
      <c r="H90" s="20">
        <v>26345</v>
      </c>
      <c r="I90" s="27">
        <v>1080</v>
      </c>
    </row>
    <row r="91" spans="1:9" ht="12.75">
      <c r="A91" s="19">
        <v>80</v>
      </c>
      <c r="B91" s="20" t="s">
        <v>139</v>
      </c>
      <c r="C91" s="20">
        <v>31681859</v>
      </c>
      <c r="D91" s="20" t="s">
        <v>140</v>
      </c>
      <c r="E91" s="20"/>
      <c r="F91" s="20" t="s">
        <v>142</v>
      </c>
      <c r="G91" s="21">
        <v>43273</v>
      </c>
      <c r="H91" s="20">
        <v>26346</v>
      </c>
      <c r="I91" s="27">
        <v>180</v>
      </c>
    </row>
    <row r="92" spans="1:9" ht="12.75">
      <c r="A92" s="19">
        <v>81</v>
      </c>
      <c r="B92" s="20" t="s">
        <v>24</v>
      </c>
      <c r="C92" s="20">
        <v>26599613</v>
      </c>
      <c r="D92" s="20" t="s">
        <v>25</v>
      </c>
      <c r="E92" s="20"/>
      <c r="F92" s="20" t="s">
        <v>143</v>
      </c>
      <c r="G92" s="21">
        <v>43273</v>
      </c>
      <c r="H92" s="20">
        <v>26347</v>
      </c>
      <c r="I92" s="27">
        <v>48870</v>
      </c>
    </row>
    <row r="93" spans="1:9" ht="12.75">
      <c r="A93" s="19">
        <v>82</v>
      </c>
      <c r="B93" s="20" t="s">
        <v>144</v>
      </c>
      <c r="C93" s="20">
        <v>28832676</v>
      </c>
      <c r="D93" s="20" t="s">
        <v>145</v>
      </c>
      <c r="E93" s="20"/>
      <c r="F93" s="20" t="s">
        <v>146</v>
      </c>
      <c r="G93" s="21">
        <v>43273</v>
      </c>
      <c r="H93" s="20">
        <v>26348</v>
      </c>
      <c r="I93" s="27">
        <v>18997.49</v>
      </c>
    </row>
    <row r="94" spans="1:9" ht="12.75">
      <c r="A94" s="19">
        <v>83</v>
      </c>
      <c r="B94" s="20" t="s">
        <v>147</v>
      </c>
      <c r="C94" s="20">
        <v>11963146</v>
      </c>
      <c r="D94" s="20" t="s">
        <v>49</v>
      </c>
      <c r="E94" s="20"/>
      <c r="F94" s="20" t="s">
        <v>148</v>
      </c>
      <c r="G94" s="21">
        <v>43273</v>
      </c>
      <c r="H94" s="20">
        <v>26349</v>
      </c>
      <c r="I94" s="27">
        <v>38263.49</v>
      </c>
    </row>
    <row r="95" spans="1:9" ht="12.75">
      <c r="A95" s="19">
        <v>84</v>
      </c>
      <c r="B95" s="20" t="s">
        <v>149</v>
      </c>
      <c r="C95" s="20">
        <v>30131253</v>
      </c>
      <c r="D95" s="20" t="s">
        <v>150</v>
      </c>
      <c r="E95" s="20"/>
      <c r="F95" s="20" t="s">
        <v>152</v>
      </c>
      <c r="G95" s="21">
        <v>43273</v>
      </c>
      <c r="H95" s="20">
        <v>26350</v>
      </c>
      <c r="I95" s="27">
        <v>1250</v>
      </c>
    </row>
    <row r="96" spans="1:9" ht="12.75">
      <c r="A96" s="19">
        <v>85</v>
      </c>
      <c r="B96" s="20" t="s">
        <v>153</v>
      </c>
      <c r="C96" s="20">
        <v>19903930</v>
      </c>
      <c r="D96" s="20" t="s">
        <v>154</v>
      </c>
      <c r="E96" s="20"/>
      <c r="F96" s="20" t="s">
        <v>156</v>
      </c>
      <c r="G96" s="21">
        <v>43273</v>
      </c>
      <c r="H96" s="20">
        <v>26351</v>
      </c>
      <c r="I96" s="27">
        <v>715</v>
      </c>
    </row>
    <row r="97" spans="1:9" ht="12.75">
      <c r="A97" s="19">
        <v>86</v>
      </c>
      <c r="B97" s="20" t="s">
        <v>27</v>
      </c>
      <c r="C97" s="20">
        <v>9205492</v>
      </c>
      <c r="D97" s="20" t="s">
        <v>28</v>
      </c>
      <c r="E97" s="20"/>
      <c r="F97" s="20" t="s">
        <v>157</v>
      </c>
      <c r="G97" s="21">
        <v>43273</v>
      </c>
      <c r="H97" s="20">
        <v>26352</v>
      </c>
      <c r="I97" s="27">
        <v>102549.3</v>
      </c>
    </row>
    <row r="98" spans="1:9" ht="12.75">
      <c r="A98" s="19">
        <v>87</v>
      </c>
      <c r="B98" s="20" t="s">
        <v>32</v>
      </c>
      <c r="C98" s="20">
        <v>4354523</v>
      </c>
      <c r="D98" s="20" t="s">
        <v>33</v>
      </c>
      <c r="E98" s="20"/>
      <c r="F98" s="20" t="s">
        <v>158</v>
      </c>
      <c r="G98" s="21">
        <v>43273</v>
      </c>
      <c r="H98" s="20">
        <v>26353</v>
      </c>
      <c r="I98" s="27">
        <v>58533.56</v>
      </c>
    </row>
    <row r="99" spans="1:9" ht="12.75">
      <c r="A99" s="19">
        <v>88</v>
      </c>
      <c r="B99" s="20" t="s">
        <v>36</v>
      </c>
      <c r="C99" s="20">
        <v>4617719</v>
      </c>
      <c r="D99" s="20" t="s">
        <v>33</v>
      </c>
      <c r="E99" s="20"/>
      <c r="F99" s="20" t="s">
        <v>159</v>
      </c>
      <c r="G99" s="21">
        <v>43273</v>
      </c>
      <c r="H99" s="20">
        <v>26354</v>
      </c>
      <c r="I99" s="27">
        <v>33061.05</v>
      </c>
    </row>
    <row r="100" spans="1:9" ht="12.75">
      <c r="A100" s="19">
        <v>89</v>
      </c>
      <c r="B100" s="20" t="s">
        <v>38</v>
      </c>
      <c r="C100" s="20">
        <v>4547125</v>
      </c>
      <c r="D100" s="20" t="s">
        <v>33</v>
      </c>
      <c r="E100" s="20"/>
      <c r="F100" s="20" t="s">
        <v>160</v>
      </c>
      <c r="G100" s="21">
        <v>43273</v>
      </c>
      <c r="H100" s="20">
        <v>26355</v>
      </c>
      <c r="I100" s="27">
        <v>61484</v>
      </c>
    </row>
    <row r="101" spans="1:9" ht="12.75">
      <c r="A101" s="19">
        <v>90</v>
      </c>
      <c r="B101" s="20" t="s">
        <v>40</v>
      </c>
      <c r="C101" s="20">
        <v>2880513</v>
      </c>
      <c r="D101" s="20" t="s">
        <v>41</v>
      </c>
      <c r="E101" s="20"/>
      <c r="F101" s="20" t="s">
        <v>161</v>
      </c>
      <c r="G101" s="21">
        <v>43273</v>
      </c>
      <c r="H101" s="20">
        <v>26356</v>
      </c>
      <c r="I101" s="27">
        <v>80851.79</v>
      </c>
    </row>
    <row r="102" spans="1:9" ht="12.75">
      <c r="A102" s="19">
        <v>91</v>
      </c>
      <c r="B102" s="20" t="s">
        <v>162</v>
      </c>
      <c r="C102" s="20">
        <v>23756152</v>
      </c>
      <c r="D102" s="20" t="s">
        <v>163</v>
      </c>
      <c r="E102" s="20"/>
      <c r="F102" s="20" t="s">
        <v>165</v>
      </c>
      <c r="G102" s="21">
        <v>43273</v>
      </c>
      <c r="H102" s="20">
        <v>26357</v>
      </c>
      <c r="I102" s="27">
        <v>1545</v>
      </c>
    </row>
    <row r="103" spans="1:9" ht="12.75">
      <c r="A103" s="19">
        <v>92</v>
      </c>
      <c r="B103" s="20" t="s">
        <v>45</v>
      </c>
      <c r="C103" s="20">
        <v>17656582</v>
      </c>
      <c r="D103" s="20" t="s">
        <v>46</v>
      </c>
      <c r="E103" s="20"/>
      <c r="F103" s="20" t="s">
        <v>166</v>
      </c>
      <c r="G103" s="21">
        <v>43273</v>
      </c>
      <c r="H103" s="20">
        <v>26358</v>
      </c>
      <c r="I103" s="27">
        <v>27743.84</v>
      </c>
    </row>
    <row r="104" spans="1:9" ht="12.75">
      <c r="A104" s="19">
        <v>93</v>
      </c>
      <c r="B104" s="20" t="s">
        <v>167</v>
      </c>
      <c r="C104" s="20">
        <v>27999596</v>
      </c>
      <c r="D104" s="20" t="s">
        <v>168</v>
      </c>
      <c r="E104" s="20"/>
      <c r="F104" s="20" t="s">
        <v>170</v>
      </c>
      <c r="G104" s="21">
        <v>43273</v>
      </c>
      <c r="H104" s="20">
        <v>26359</v>
      </c>
      <c r="I104" s="27">
        <v>1605</v>
      </c>
    </row>
    <row r="105" spans="1:9" ht="12.75">
      <c r="A105" s="19">
        <v>94</v>
      </c>
      <c r="B105" s="20" t="s">
        <v>171</v>
      </c>
      <c r="C105" s="20">
        <v>14423191</v>
      </c>
      <c r="D105" s="20" t="s">
        <v>172</v>
      </c>
      <c r="E105" s="20"/>
      <c r="F105" s="20" t="s">
        <v>173</v>
      </c>
      <c r="G105" s="21">
        <v>43273</v>
      </c>
      <c r="H105" s="20">
        <v>26360</v>
      </c>
      <c r="I105" s="27">
        <v>27224.77</v>
      </c>
    </row>
    <row r="106" spans="1:9" ht="12.75">
      <c r="A106" s="19">
        <v>95</v>
      </c>
      <c r="B106" s="20" t="s">
        <v>174</v>
      </c>
      <c r="C106" s="20">
        <v>20127719</v>
      </c>
      <c r="D106" s="20" t="s">
        <v>175</v>
      </c>
      <c r="E106" s="20"/>
      <c r="F106" s="20" t="s">
        <v>177</v>
      </c>
      <c r="G106" s="21">
        <v>43273</v>
      </c>
      <c r="H106" s="20">
        <v>26361</v>
      </c>
      <c r="I106" s="27">
        <v>420</v>
      </c>
    </row>
    <row r="107" spans="1:9" ht="12.75">
      <c r="A107" s="19">
        <v>96</v>
      </c>
      <c r="B107" s="20" t="s">
        <v>178</v>
      </c>
      <c r="C107" s="20">
        <v>17994176</v>
      </c>
      <c r="D107" s="20" t="s">
        <v>179</v>
      </c>
      <c r="E107" s="20"/>
      <c r="F107" s="20" t="s">
        <v>180</v>
      </c>
      <c r="G107" s="21">
        <v>43273</v>
      </c>
      <c r="H107" s="20">
        <v>26362</v>
      </c>
      <c r="I107" s="27">
        <v>1375</v>
      </c>
    </row>
    <row r="108" spans="1:9" ht="12.75">
      <c r="A108" s="19">
        <v>97</v>
      </c>
      <c r="B108" s="20" t="s">
        <v>181</v>
      </c>
      <c r="C108" s="20">
        <v>14571643</v>
      </c>
      <c r="D108" s="20" t="s">
        <v>182</v>
      </c>
      <c r="E108" s="20"/>
      <c r="F108" s="20" t="s">
        <v>183</v>
      </c>
      <c r="G108" s="21">
        <v>43273</v>
      </c>
      <c r="H108" s="20">
        <v>26363</v>
      </c>
      <c r="I108" s="27">
        <v>18101</v>
      </c>
    </row>
    <row r="109" spans="1:9" ht="15">
      <c r="A109" s="31"/>
      <c r="B109" s="31"/>
      <c r="C109" s="31"/>
      <c r="D109" s="31"/>
      <c r="E109" s="32"/>
      <c r="F109" s="33" t="s">
        <v>315</v>
      </c>
      <c r="G109" s="31"/>
      <c r="H109" s="31"/>
      <c r="I109" s="47">
        <f>SUM(I34:I108)</f>
        <v>1679023.2000000007</v>
      </c>
    </row>
    <row r="110" spans="1:9" ht="12.75">
      <c r="A110" s="31"/>
      <c r="B110" s="31"/>
      <c r="C110" s="31"/>
      <c r="D110" s="31"/>
      <c r="E110" s="34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4"/>
      <c r="F111" s="31"/>
      <c r="G111" s="31"/>
      <c r="H111" s="31"/>
      <c r="I111" s="31"/>
    </row>
    <row r="112" ht="12.75">
      <c r="I112" s="48"/>
    </row>
    <row r="113" ht="12.75">
      <c r="I113" s="48"/>
    </row>
    <row r="114" ht="12.75">
      <c r="I114" s="48"/>
    </row>
    <row r="115" ht="12.75">
      <c r="I115" s="48"/>
    </row>
    <row r="116" ht="12.75">
      <c r="I116" s="48"/>
    </row>
    <row r="117" ht="12.75">
      <c r="I117" s="48"/>
    </row>
    <row r="118" spans="2:9" ht="15.75">
      <c r="B118" s="35" t="s">
        <v>110</v>
      </c>
      <c r="C118" s="36"/>
      <c r="D118" s="35"/>
      <c r="E118" s="37" t="s">
        <v>111</v>
      </c>
      <c r="F118" s="38"/>
      <c r="G118" s="39" t="s">
        <v>112</v>
      </c>
      <c r="H118" s="38"/>
      <c r="I118" s="39"/>
    </row>
    <row r="119" spans="2:9" ht="15.75">
      <c r="B119" s="40" t="s">
        <v>113</v>
      </c>
      <c r="C119" s="41"/>
      <c r="D119" s="42"/>
      <c r="E119" s="43" t="s">
        <v>114</v>
      </c>
      <c r="F119" s="44"/>
      <c r="G119" s="39" t="s">
        <v>316</v>
      </c>
      <c r="H119" s="45"/>
      <c r="I119" s="39"/>
    </row>
  </sheetData>
  <sheetProtection selectLockedCells="1" selectUnlockedCells="1"/>
  <printOptions/>
  <pageMargins left="0.13" right="0.01" top="0.17" bottom="0.54" header="0.51" footer="0.51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2021-06-29T08:26:06Z</cp:lastPrinted>
  <dcterms:created xsi:type="dcterms:W3CDTF">2020-08-17T12:49:18Z</dcterms:created>
  <dcterms:modified xsi:type="dcterms:W3CDTF">2021-12-17T09:41:39Z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1033-10.2.0.7480</vt:lpwstr>
  </property>
</Properties>
</file>