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<sst xmlns="http://schemas.openxmlformats.org/spreadsheetml/2006/main" count="549" uniqueCount="308">
  <si>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</si>
  <si>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</si>
  <si>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</si>
  <si>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</si>
  <si>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SEPTEMBRIE 2021, EFECTUATE ÎN NOIEMBRIE 2021</t>
  </si>
  <si>
    <t xml:space="preserve">La ordonantarea de plata nr.3180/19.11.2021 a sumei reprezentand servicii de investigatii paraclinice in asistenta medicala de specialitate din ambulatoriu </t>
  </si>
  <si>
    <t>de specialitate (peste valoarea de contract) -MONITORIZARI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</si>
  <si>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</si>
  <si>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</si>
  <si>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</si>
  <si>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</si>
  <si>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</si>
  <si>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</si>
  <si>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</si>
  <si>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</si>
  <si>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Monitorizare externare Covid</t>
  </si>
  <si>
    <t>Monitorizare boli cronice</t>
  </si>
  <si>
    <t>Data
 OP</t>
  </si>
  <si>
    <t>Nr. 
OP</t>
  </si>
  <si>
    <t>CARDIOMED SRL</t>
  </si>
  <si>
    <t>RO28TREZ2165069XXX023849</t>
  </si>
  <si>
    <t>19/11/2021</t>
  </si>
  <si>
    <t xml:space="preserve">Cap 6605 04 04 Ambulatoriu paraclinice F 20211850 din 04 11 2021 </t>
  </si>
  <si>
    <t>Cap 6605 04 04 Ambulatoriu paraclinice F 20211851 din 04 11 2021</t>
  </si>
  <si>
    <t>CENTRUL MEDICAL TRANSILVANIA</t>
  </si>
  <si>
    <t>RO90TREZ2165069XXX025934</t>
  </si>
  <si>
    <t>Cap 6605 04 04 Ambulatoriu paraclinice F 0855 din 04 11 2021</t>
  </si>
  <si>
    <t>INSTREGDE GASTROHEPATO PROF DR OFODOR</t>
  </si>
  <si>
    <t>RO13TREZ21620F332100XXXX</t>
  </si>
  <si>
    <t>Cap 6605 04 04 Ambulatoriu paraclinice F 4202 din 04 11 2021</t>
  </si>
  <si>
    <t xml:space="preserve">Cap 6605 04 04 Ambulatoriu paraclinice F 4201 din 04 11 2021 </t>
  </si>
  <si>
    <t>INSTITUTUL ONCOLOGIC I CHIRICUTA CLUJNAPOCA</t>
  </si>
  <si>
    <t xml:space="preserve">Cap 6605 04 04 Ambulatoriu paraclinice F 00711 din 04 11 2021 </t>
  </si>
  <si>
    <t>Cap 6605 04 04 Ambulatoriu paraclinice F 00712 din 04 11 2021</t>
  </si>
  <si>
    <t>INTERSERVISAN</t>
  </si>
  <si>
    <t>RO06TREZ2165069XXX020559</t>
  </si>
  <si>
    <t xml:space="preserve">Cap 6605 04 04 Ambulatoriu paraclinice F 21 din 04 11 2021 </t>
  </si>
  <si>
    <t>Cap 6605 04 04 Ambulatoriu paraclinice F 22 din 04 11 2021</t>
  </si>
  <si>
    <t>SC CLINICA SANTE SRL</t>
  </si>
  <si>
    <t>RO29TREZ1665069XXX001129</t>
  </si>
  <si>
    <t>Cap 6605 04 04 Ambulatoriu paraclinice F 0701424 din 04 11 2021</t>
  </si>
  <si>
    <t>SC HIPERDIA SA</t>
  </si>
  <si>
    <t>RO05TREZ1315069XXX003634</t>
  </si>
  <si>
    <t>Cap 6605 04 04 Ambulatoriu paraclinice F 9076553 din 04 11 2021</t>
  </si>
  <si>
    <t xml:space="preserve">Cap 6605 04 04 Ambulatoriu paraclinice F 9076551 din 04 11 2021 </t>
  </si>
  <si>
    <t xml:space="preserve">Cap 6605 04 04 Ambulatoriu paraclinice F 9076552 din 04 11 2021 </t>
  </si>
  <si>
    <t>SC MEDSTAR SRL</t>
  </si>
  <si>
    <t>RO84TREZ2165069XXX014111</t>
  </si>
  <si>
    <t>Cap 6605 04 04 Ambulatoriu paraclinice F 114989 din 04 11 2021</t>
  </si>
  <si>
    <t>SC PROMEDICAL CENTER</t>
  </si>
  <si>
    <t>RO46TREZ2165069XXX008781</t>
  </si>
  <si>
    <t>Cap 6605 04 04 Ambulatoriu paraclinice F 010966 din 04 11 2021</t>
  </si>
  <si>
    <t>SC SYNEVO ROMANIA SRL</t>
  </si>
  <si>
    <t>RO95TREZ7005069XXX001656</t>
  </si>
  <si>
    <t xml:space="preserve">Cap 6605 04 04 Ambulatoriu paraclinice F 06005378 din 04 11 2021 </t>
  </si>
  <si>
    <t>SC Biogen SRL</t>
  </si>
  <si>
    <t>RO96TREZ2165069XXX008948</t>
  </si>
  <si>
    <t>Cap 6605 04 04 Ambulatoriu paraclinice F 2008885 din 04 11 2021</t>
  </si>
  <si>
    <t>SC CENTRUL MEDICAL UNIREA SRL</t>
  </si>
  <si>
    <t>RO62TREZ7005069XXX005742</t>
  </si>
  <si>
    <t xml:space="preserve">Cap 6605 04 04 Ambulatoriu paraclinice F 02479 din 04 11 2021 </t>
  </si>
  <si>
    <t>Cap 6605 04 04 Ambulatoriu paraclinice F 02480 din 04 11 2021</t>
  </si>
  <si>
    <t>SC LABORATOARELE BIOCLINICA SRL</t>
  </si>
  <si>
    <t>RO89TREZ6215069XXX016071</t>
  </si>
  <si>
    <t>Cap 6605 04 04 Ambulatoriu paraclinice F 02507301 din 04 11 2021</t>
  </si>
  <si>
    <t>SC MED LIFE SA</t>
  </si>
  <si>
    <t>RO12TREZ7005069XXX006060</t>
  </si>
  <si>
    <t>Cap 6605 04 04 Ambulatoriu paraclinice F 668 din 04 11 2021</t>
  </si>
  <si>
    <t>Cap 6605 04 04 Ambulatoriu paraclinice F 667 din 04 11 2021</t>
  </si>
  <si>
    <t>SC MEDISPROF SRL</t>
  </si>
  <si>
    <t>RO77TREZ2165069XXX009096</t>
  </si>
  <si>
    <t>Cap 6605 04 04 Ambulatoriu paraclinice F 132 din 04 11 2021</t>
  </si>
  <si>
    <t>SC SALVOSAN CIOBANCA SRL</t>
  </si>
  <si>
    <t>RO50TREZ5615069XXX000705</t>
  </si>
  <si>
    <t>Cap 6605 04 04 Ambulatoriu paraclinice F 88106 din 04 11 2021</t>
  </si>
  <si>
    <t>SPITALUL CLINIC DE BOLI INFECTIOASE CLUJ</t>
  </si>
  <si>
    <t>RO85TREZ21621F332100XXXX</t>
  </si>
  <si>
    <t xml:space="preserve">Cap 6605 04 04 Ambulatoriu paraclinice F 355 din 04 11 2021 </t>
  </si>
  <si>
    <t xml:space="preserve">Cap 6605 04 04 Ambulatoriu paraclinice F 356 din 04 11 2021 </t>
  </si>
  <si>
    <t>Cap 6605 04 04 Ambulatoriu paraclinice F 357 din 04 11 2021</t>
  </si>
  <si>
    <t>SPITALUL CLINIC JUDETEAN  DE URGENTA CLUJNAPOCA</t>
  </si>
  <si>
    <t>Cap 6605 04 04 Ambulatoriu paraclinice F 22281 din 04 11 2021</t>
  </si>
  <si>
    <t>SPITALUL MUNICIPAL DEJ</t>
  </si>
  <si>
    <t>RO10TREZ21721F332100XXXX</t>
  </si>
  <si>
    <t xml:space="preserve">Cap 6605 04 04 Ambulatoriu paraclinice F 225 din 04 11 2021 </t>
  </si>
  <si>
    <t xml:space="preserve">Cap 6605 04 04 Ambulatoriu paraclinice F 226 din 04 11 2021 </t>
  </si>
  <si>
    <t>Cap 6605 04 04 Ambulatoriu paraclinice F 227 din 04 11 2021</t>
  </si>
  <si>
    <t>SPITALUL MUNICIPAL TURDA</t>
  </si>
  <si>
    <t>RO54TREZ21921F332100XXXX</t>
  </si>
  <si>
    <t>Cap 6605 04 04 Ambulatoriu paraclinice F 21127 din 04 11 2021</t>
  </si>
  <si>
    <t>Cap 6605 04 04 Ambulatoriu paraclinice F 21126 din 04 11 2021</t>
  </si>
  <si>
    <t>SPITALUL ORASENESC HUEDIN</t>
  </si>
  <si>
    <t>RO98TREZ22121F332100XXXX</t>
  </si>
  <si>
    <t xml:space="preserve">Cap 6605 04 04 Ambulatoriu paraclinice F 1218 din 04 11 2021 </t>
  </si>
  <si>
    <t>Cap 6605 04 04 Ambulatoriu paraclinice F 1219 din 04 11 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</si>
  <si>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</si>
  <si>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</si>
  <si>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</si>
  <si>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</si>
  <si>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</si>
  <si>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</si>
  <si>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Mirela Borsan</t>
  </si>
  <si>
    <t>total privat covid</t>
  </si>
  <si>
    <t>total spital covid</t>
  </si>
  <si>
    <t>total privat boli cronice</t>
  </si>
  <si>
    <t>total spital boli cronice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</si>
  <si>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</si>
  <si>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</si>
  <si>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</si>
  <si>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</si>
  <si>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</si>
  <si>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</si>
  <si>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</si>
  <si>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</si>
  <si>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</si>
  <si>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</si>
  <si>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</si>
  <si>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</si>
  <si>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</si>
  <si>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</si>
  <si>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</si>
  <si>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</si>
  <si>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</si>
  <si>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</si>
  <si>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</si>
  <si>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</si>
  <si>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</si>
  <si>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</si>
  <si>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</si>
  <si>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</si>
  <si>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</si>
  <si>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</si>
  <si>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</si>
  <si>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</si>
  <si>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</si>
  <si>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</si>
  <si>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</si>
  <si>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</si>
  <si>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</si>
  <si>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</si>
  <si>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</si>
  <si>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</si>
  <si>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</si>
  <si>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</si>
  <si>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Cap 6605 04 04 Serv paraclinice F 10226 din 31 05 2018</t>
  </si>
  <si>
    <t>Cap 6605 04 04 Serv paraclinice F 3190 din 31 05 2018</t>
  </si>
  <si>
    <t>INSTITUTUL INIMII DE URGENTA PENTRU BOLI CARDIOVAS</t>
  </si>
  <si>
    <t>Cap 6605 04 04 Serv paraclinice F 3515 din 31 05 2018</t>
  </si>
  <si>
    <t>Cap 6605 04 04 Serv paraclinice F 378 din 31 05 2018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</si>
  <si>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</si>
  <si>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</si>
  <si>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</si>
  <si>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</si>
  <si>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</si>
  <si>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LABORATOARELE SYNLAB</t>
  </si>
  <si>
    <t>RO63TREZ7005069XXX005336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</si>
  <si>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</si>
  <si>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</si>
  <si>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</si>
  <si>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</si>
  <si>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</si>
  <si>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</si>
  <si>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</si>
  <si>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</si>
  <si>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</si>
  <si>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</si>
  <si>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</si>
  <si>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</si>
  <si>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</si>
  <si>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</si>
  <si>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</si>
  <si>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</si>
  <si>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</si>
  <si>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</si>
  <si>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</si>
  <si>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</si>
  <si>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</si>
  <si>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</si>
  <si>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</si>
  <si>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</si>
  <si>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Cap 6605 04 04 Serv paraclinice F 106529 din 31 05 2018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</si>
  <si>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</si>
  <si>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</si>
  <si>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</si>
  <si>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</si>
  <si>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</si>
  <si>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</si>
  <si>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</si>
  <si>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</si>
  <si>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</si>
  <si>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</si>
  <si>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</si>
  <si>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</si>
  <si>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</si>
  <si>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</si>
  <si>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</si>
  <si>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</si>
  <si>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</si>
  <si>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</si>
  <si>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</si>
  <si>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</si>
  <si>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</si>
  <si>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</si>
  <si>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</si>
  <si>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</si>
  <si>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</si>
  <si>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</si>
  <si>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</si>
  <si>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</si>
  <si>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</si>
  <si>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</si>
  <si>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</si>
  <si>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</si>
  <si>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</si>
  <si>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</si>
  <si>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</si>
  <si>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</si>
  <si>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</si>
  <si>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</si>
  <si>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</si>
  <si>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</si>
  <si>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Cap 6605 04 04 Serv paraclinice F 02503884 din 31 05 2018</t>
  </si>
  <si>
    <t>Cap 6605 04 04 Serv paraclinice F 348 din 31 05 2018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</si>
  <si>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</si>
  <si>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</si>
  <si>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</si>
  <si>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</si>
  <si>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</si>
  <si>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</si>
  <si>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</si>
  <si>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</si>
  <si>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</si>
  <si>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</si>
  <si>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</si>
  <si>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</si>
  <si>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</si>
  <si>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</si>
  <si>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</si>
  <si>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</si>
  <si>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</si>
  <si>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</si>
  <si>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</si>
  <si>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</si>
  <si>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</si>
  <si>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</si>
  <si>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</si>
  <si>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</si>
  <si>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</si>
  <si>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</si>
  <si>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</si>
  <si>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</si>
  <si>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</si>
  <si>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</si>
  <si>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</si>
  <si>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</si>
  <si>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</si>
  <si>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</si>
  <si>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</si>
  <si>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</si>
  <si>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Cap 6605 04 04 Serv paraclinice F 434 din 31 05 2018</t>
  </si>
  <si>
    <t>SPITALUL CLINIC DE URGENTA PENTRU COPII CLUJNAPOC</t>
  </si>
  <si>
    <t>Cap 6605 04 04 Serv paraclinice F 325 din 31 05 2018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</si>
  <si>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</si>
  <si>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</si>
  <si>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</si>
  <si>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</si>
  <si>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</si>
  <si>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</si>
  <si>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Cap 6605 04 04 Serv paraclinice F 0177 din 31 05 2018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</si>
  <si>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</si>
  <si>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</si>
  <si>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</si>
  <si>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</si>
  <si>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Cap 6605 04 04 Serv paraclinice F 292 din 31 05 2018</t>
  </si>
  <si>
    <t>Cap 6605 04 04 Serv paraclinice F 000043 din 31 05 2018</t>
  </si>
  <si>
    <t>SYNEVO ROMANIA SRL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</si>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</sst>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lei&quot;_-;\-* #,##0\ &quot;lei&quot;_-;_-* &quot;-&quot;\ &quot;lei&quot;_-;_-@_-"/>
    <numFmt numFmtId="177" formatCode="_-* #,##0.00\ _l_e_i_-;\-* #,##0.00\ _l_e_i_-;_-* &quot;-&quot;??\ _l_e_i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8" fillId="3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Alignment="0" applyProtection="0"/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6" applyNumberFormat="0" applyAlignment="0" applyProtection="0"/>
    <xf numFmtId="0" fontId="11" fillId="6" borderId="0" applyNumberFormat="0" applyBorder="0" applyAlignment="0" applyProtection="0"/>
    <xf numFmtId="0" fontId="20" fillId="9" borderId="0" applyNumberFormat="0" applyBorder="0" applyAlignment="0" applyProtection="0"/>
    <xf numFmtId="0" fontId="7" fillId="10" borderId="7" applyNumberFormat="0" applyAlignment="0" applyProtection="0"/>
    <xf numFmtId="0" fontId="9" fillId="11" borderId="0" applyNumberFormat="0" applyBorder="0" applyAlignment="0" applyProtection="0"/>
    <xf numFmtId="0" fontId="21" fillId="10" borderId="6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17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58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E39">
      <selection activeCell="B12" sqref="B12"/>
    </sheetView>
  </sheetViews>
  <sheetFormatPr defaultColWidth="9.00390625" defaultRowHeight="12.75"/>
  <cols>
    <col min="1" max="1" width="3.7109375" style="49" customWidth="1"/>
    <col min="2" max="2" width="38.28125" style="3" customWidth="1"/>
    <col min="3" max="3" width="9.00390625" style="49" customWidth="1"/>
    <col min="4" max="4" width="27.28125" style="3" customWidth="1"/>
    <col min="5" max="5" width="5.28125" style="50" customWidth="1"/>
    <col min="6" max="6" width="54.57421875" style="49" customWidth="1"/>
    <col min="7" max="7" width="12.00390625" style="49" customWidth="1"/>
    <col min="8" max="8" width="11.8515625" style="51" customWidth="1"/>
    <col min="9" max="9" width="8.8515625" style="49" customWidth="1"/>
    <col min="10" max="10" width="12.57421875" style="49" bestFit="1" customWidth="1"/>
    <col min="11" max="11" width="10.140625" style="49" customWidth="1"/>
    <col min="12" max="12" width="7.8515625" style="49" customWidth="1"/>
    <col min="13" max="16384" width="9.00390625" style="49" customWidth="1"/>
  </cols>
  <sheetData>
    <row r="1" ht="12.75">
      <c r="B1" s="52" t="s">
        <v>0</v>
      </c>
    </row>
    <row r="2" ht="12.75">
      <c r="B2" s="52" t="s">
        <v>1</v>
      </c>
    </row>
    <row r="3" ht="12.75">
      <c r="B3" s="52" t="s">
        <v>2</v>
      </c>
    </row>
    <row r="4" ht="12.75">
      <c r="B4" s="52" t="s">
        <v>3</v>
      </c>
    </row>
    <row r="5" spans="1:2" ht="12.75">
      <c r="A5" s="53"/>
      <c r="B5" s="54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2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83" t="s">
        <v>15</v>
      </c>
      <c r="J10" s="83" t="s">
        <v>16</v>
      </c>
      <c r="K10" s="61" t="s">
        <v>17</v>
      </c>
      <c r="L10" s="84" t="s">
        <v>18</v>
      </c>
    </row>
    <row r="11" spans="1:12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66">
        <v>9</v>
      </c>
      <c r="J11" s="66">
        <v>10</v>
      </c>
      <c r="K11" s="63">
        <v>11</v>
      </c>
      <c r="L11" s="63">
        <v>12</v>
      </c>
    </row>
    <row r="12" spans="1:12" ht="12.75">
      <c r="A12" s="68">
        <v>1</v>
      </c>
      <c r="B12" s="69" t="s">
        <v>19</v>
      </c>
      <c r="C12" s="70">
        <v>23666661</v>
      </c>
      <c r="D12" s="70" t="s">
        <v>20</v>
      </c>
      <c r="E12" s="70">
        <v>392</v>
      </c>
      <c r="F12" s="70"/>
      <c r="G12" s="71"/>
      <c r="H12" s="72">
        <v>75575</v>
      </c>
      <c r="I12" s="71"/>
      <c r="J12" s="71">
        <f aca="true" t="shared" si="0" ref="J12:J18">G12-I12</f>
        <v>0</v>
      </c>
      <c r="K12" s="70" t="s">
        <v>21</v>
      </c>
      <c r="L12" s="70">
        <v>49129</v>
      </c>
    </row>
    <row r="13" spans="1:256" ht="12.75">
      <c r="A13" s="68">
        <v>1</v>
      </c>
      <c r="B13" s="70" t="s">
        <v>19</v>
      </c>
      <c r="C13" s="70">
        <v>23666661</v>
      </c>
      <c r="D13" s="70" t="s">
        <v>20</v>
      </c>
      <c r="E13" s="70">
        <v>392</v>
      </c>
      <c r="F13" s="70" t="s">
        <v>22</v>
      </c>
      <c r="G13" s="71">
        <v>700</v>
      </c>
      <c r="H13" s="71"/>
      <c r="I13" s="71">
        <v>700</v>
      </c>
      <c r="J13" s="71">
        <f t="shared" si="0"/>
        <v>0</v>
      </c>
      <c r="K13" s="70" t="s">
        <v>21</v>
      </c>
      <c r="L13" s="70">
        <v>49129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68">
        <v>1</v>
      </c>
      <c r="B14" s="70" t="s">
        <v>19</v>
      </c>
      <c r="C14" s="70">
        <v>23666661</v>
      </c>
      <c r="D14" s="70" t="s">
        <v>20</v>
      </c>
      <c r="E14" s="70">
        <v>392</v>
      </c>
      <c r="F14" s="70" t="s">
        <v>23</v>
      </c>
      <c r="G14" s="71">
        <v>74875</v>
      </c>
      <c r="H14" s="71"/>
      <c r="I14" s="71">
        <v>0</v>
      </c>
      <c r="J14" s="71">
        <f t="shared" si="0"/>
        <v>74875</v>
      </c>
      <c r="K14" s="70" t="s">
        <v>21</v>
      </c>
      <c r="L14" s="70">
        <v>49129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68">
        <v>2</v>
      </c>
      <c r="B15" s="70" t="s">
        <v>24</v>
      </c>
      <c r="C15" s="70">
        <v>26599613</v>
      </c>
      <c r="D15" s="70" t="s">
        <v>25</v>
      </c>
      <c r="E15" s="70">
        <v>175</v>
      </c>
      <c r="F15" s="70" t="s">
        <v>26</v>
      </c>
      <c r="G15" s="71">
        <v>49615</v>
      </c>
      <c r="H15" s="71">
        <v>49615</v>
      </c>
      <c r="I15" s="71">
        <v>0</v>
      </c>
      <c r="J15" s="71">
        <f t="shared" si="0"/>
        <v>49615</v>
      </c>
      <c r="K15" s="70" t="s">
        <v>21</v>
      </c>
      <c r="L15" s="70">
        <v>49130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68">
        <v>3</v>
      </c>
      <c r="B16" s="69" t="s">
        <v>27</v>
      </c>
      <c r="C16" s="70">
        <v>4354523</v>
      </c>
      <c r="D16" s="70" t="s">
        <v>28</v>
      </c>
      <c r="E16" s="70">
        <v>261</v>
      </c>
      <c r="F16" s="70"/>
      <c r="G16" s="71"/>
      <c r="H16" s="72">
        <v>7650</v>
      </c>
      <c r="I16" s="71"/>
      <c r="J16" s="71">
        <f t="shared" si="0"/>
        <v>0</v>
      </c>
      <c r="K16" s="70" t="s">
        <v>21</v>
      </c>
      <c r="L16" s="70">
        <v>49131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8">
        <v>3</v>
      </c>
      <c r="B17" s="70" t="s">
        <v>27</v>
      </c>
      <c r="C17" s="70">
        <v>4354523</v>
      </c>
      <c r="D17" s="70" t="s">
        <v>28</v>
      </c>
      <c r="E17" s="70">
        <v>261</v>
      </c>
      <c r="F17" s="70" t="s">
        <v>29</v>
      </c>
      <c r="G17" s="71">
        <v>350</v>
      </c>
      <c r="H17" s="71"/>
      <c r="I17" s="71">
        <v>350</v>
      </c>
      <c r="J17" s="71">
        <f t="shared" si="0"/>
        <v>0</v>
      </c>
      <c r="K17" s="70" t="s">
        <v>21</v>
      </c>
      <c r="L17" s="70">
        <v>49131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8">
        <v>3</v>
      </c>
      <c r="B18" s="70" t="s">
        <v>27</v>
      </c>
      <c r="C18" s="70">
        <v>4354523</v>
      </c>
      <c r="D18" s="70" t="s">
        <v>28</v>
      </c>
      <c r="E18" s="70">
        <v>261</v>
      </c>
      <c r="F18" s="70" t="s">
        <v>30</v>
      </c>
      <c r="G18" s="71">
        <v>7300</v>
      </c>
      <c r="H18" s="71"/>
      <c r="I18" s="71">
        <v>0</v>
      </c>
      <c r="J18" s="71">
        <f t="shared" si="0"/>
        <v>7300</v>
      </c>
      <c r="K18" s="70" t="s">
        <v>21</v>
      </c>
      <c r="L18" s="70">
        <v>49131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" ht="12.75">
      <c r="A19" s="68">
        <v>4</v>
      </c>
      <c r="B19" s="69" t="s">
        <v>31</v>
      </c>
      <c r="C19" s="70">
        <v>4547125</v>
      </c>
      <c r="D19" s="70" t="s">
        <v>28</v>
      </c>
      <c r="E19" s="70">
        <v>258</v>
      </c>
      <c r="F19" s="70"/>
      <c r="G19" s="71"/>
      <c r="H19" s="72">
        <v>21030</v>
      </c>
      <c r="I19" s="71"/>
      <c r="J19" s="71">
        <f aca="true" t="shared" si="1" ref="J19:J21">G19-I19</f>
        <v>0</v>
      </c>
      <c r="K19" s="70" t="s">
        <v>21</v>
      </c>
      <c r="L19" s="70">
        <v>49132</v>
      </c>
    </row>
    <row r="20" spans="1:256" ht="12.75">
      <c r="A20" s="68">
        <v>4</v>
      </c>
      <c r="B20" s="70" t="s">
        <v>31</v>
      </c>
      <c r="C20" s="70">
        <v>4547125</v>
      </c>
      <c r="D20" s="70" t="s">
        <v>28</v>
      </c>
      <c r="E20" s="70">
        <v>258</v>
      </c>
      <c r="F20" s="70" t="s">
        <v>32</v>
      </c>
      <c r="G20" s="71">
        <v>175</v>
      </c>
      <c r="H20" s="71"/>
      <c r="I20" s="71">
        <v>175</v>
      </c>
      <c r="J20" s="71">
        <f t="shared" si="1"/>
        <v>0</v>
      </c>
      <c r="K20" s="70" t="s">
        <v>21</v>
      </c>
      <c r="L20" s="70">
        <v>49132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68">
        <v>4</v>
      </c>
      <c r="B21" s="70" t="s">
        <v>31</v>
      </c>
      <c r="C21" s="70">
        <v>4547125</v>
      </c>
      <c r="D21" s="70" t="s">
        <v>28</v>
      </c>
      <c r="E21" s="70">
        <v>258</v>
      </c>
      <c r="F21" s="70" t="s">
        <v>33</v>
      </c>
      <c r="G21" s="71">
        <v>20855</v>
      </c>
      <c r="H21" s="71"/>
      <c r="I21" s="71">
        <v>0</v>
      </c>
      <c r="J21" s="71">
        <f t="shared" si="1"/>
        <v>20855</v>
      </c>
      <c r="K21" s="70" t="s">
        <v>21</v>
      </c>
      <c r="L21" s="70">
        <v>49132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8">
        <v>5</v>
      </c>
      <c r="B22" s="69" t="s">
        <v>34</v>
      </c>
      <c r="C22" s="70">
        <v>2880513</v>
      </c>
      <c r="D22" s="70" t="s">
        <v>35</v>
      </c>
      <c r="E22" s="70">
        <v>112</v>
      </c>
      <c r="F22" s="70"/>
      <c r="G22" s="71"/>
      <c r="H22" s="72">
        <v>5223.72</v>
      </c>
      <c r="I22" s="71"/>
      <c r="J22" s="71">
        <f aca="true" t="shared" si="2" ref="J22:J24">G22-I22</f>
        <v>0</v>
      </c>
      <c r="K22" s="70" t="s">
        <v>21</v>
      </c>
      <c r="L22" s="70">
        <v>49133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68">
        <v>5</v>
      </c>
      <c r="B23" s="70" t="s">
        <v>34</v>
      </c>
      <c r="C23" s="70">
        <v>2880513</v>
      </c>
      <c r="D23" s="70" t="s">
        <v>35</v>
      </c>
      <c r="E23" s="70">
        <v>112</v>
      </c>
      <c r="F23" s="70" t="s">
        <v>36</v>
      </c>
      <c r="G23" s="71">
        <v>103.72</v>
      </c>
      <c r="H23" s="71"/>
      <c r="I23" s="71">
        <v>0</v>
      </c>
      <c r="J23" s="71">
        <f t="shared" si="2"/>
        <v>103.72</v>
      </c>
      <c r="K23" s="70" t="s">
        <v>21</v>
      </c>
      <c r="L23" s="70">
        <v>49133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8">
        <v>5</v>
      </c>
      <c r="B24" s="70" t="s">
        <v>34</v>
      </c>
      <c r="C24" s="70">
        <v>2880513</v>
      </c>
      <c r="D24" s="70" t="s">
        <v>35</v>
      </c>
      <c r="E24" s="70">
        <v>112</v>
      </c>
      <c r="F24" s="70" t="s">
        <v>37</v>
      </c>
      <c r="G24" s="71">
        <v>5120</v>
      </c>
      <c r="H24" s="71"/>
      <c r="I24" s="71">
        <v>0</v>
      </c>
      <c r="J24" s="71">
        <f t="shared" si="2"/>
        <v>5120</v>
      </c>
      <c r="K24" s="70" t="s">
        <v>21</v>
      </c>
      <c r="L24" s="70">
        <v>49133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68">
        <v>6</v>
      </c>
      <c r="B25" s="70" t="s">
        <v>38</v>
      </c>
      <c r="C25" s="70">
        <v>11963146</v>
      </c>
      <c r="D25" s="70" t="s">
        <v>39</v>
      </c>
      <c r="E25" s="70">
        <v>227</v>
      </c>
      <c r="F25" s="70" t="s">
        <v>40</v>
      </c>
      <c r="G25" s="71">
        <v>3607.17</v>
      </c>
      <c r="H25" s="71">
        <v>3607.17</v>
      </c>
      <c r="I25" s="71">
        <v>0</v>
      </c>
      <c r="J25" s="71">
        <f aca="true" t="shared" si="3" ref="J25:J29">G25-I25</f>
        <v>3607.17</v>
      </c>
      <c r="K25" s="70" t="s">
        <v>21</v>
      </c>
      <c r="L25" s="70">
        <v>49134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68">
        <v>7</v>
      </c>
      <c r="B26" s="69" t="s">
        <v>41</v>
      </c>
      <c r="C26" s="70">
        <v>9205492</v>
      </c>
      <c r="D26" s="70" t="s">
        <v>42</v>
      </c>
      <c r="E26" s="70">
        <v>114</v>
      </c>
      <c r="F26" s="70"/>
      <c r="G26" s="71"/>
      <c r="H26" s="72">
        <v>301240.13</v>
      </c>
      <c r="I26" s="71"/>
      <c r="J26" s="71">
        <f t="shared" si="3"/>
        <v>0</v>
      </c>
      <c r="K26" s="70" t="s">
        <v>21</v>
      </c>
      <c r="L26" s="70">
        <v>49135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68">
        <v>7</v>
      </c>
      <c r="B27" s="70" t="s">
        <v>41</v>
      </c>
      <c r="C27" s="70">
        <v>9205492</v>
      </c>
      <c r="D27" s="70" t="s">
        <v>42</v>
      </c>
      <c r="E27" s="70">
        <v>114</v>
      </c>
      <c r="F27" s="70" t="s">
        <v>43</v>
      </c>
      <c r="G27" s="71">
        <v>4380.13</v>
      </c>
      <c r="H27" s="71"/>
      <c r="I27" s="71">
        <v>0</v>
      </c>
      <c r="J27" s="71">
        <f t="shared" si="3"/>
        <v>4380.13</v>
      </c>
      <c r="K27" s="70" t="s">
        <v>21</v>
      </c>
      <c r="L27" s="70">
        <v>49135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8">
        <v>7</v>
      </c>
      <c r="B28" s="70" t="s">
        <v>41</v>
      </c>
      <c r="C28" s="70">
        <v>9205492</v>
      </c>
      <c r="D28" s="70" t="s">
        <v>42</v>
      </c>
      <c r="E28" s="70">
        <v>114</v>
      </c>
      <c r="F28" s="70" t="s">
        <v>44</v>
      </c>
      <c r="G28" s="71">
        <v>295985</v>
      </c>
      <c r="H28" s="71"/>
      <c r="I28" s="71">
        <v>0</v>
      </c>
      <c r="J28" s="71">
        <f t="shared" si="3"/>
        <v>295985</v>
      </c>
      <c r="K28" s="70" t="s">
        <v>21</v>
      </c>
      <c r="L28" s="70">
        <v>49135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68">
        <v>7</v>
      </c>
      <c r="B29" s="70" t="s">
        <v>41</v>
      </c>
      <c r="C29" s="70">
        <v>9205492</v>
      </c>
      <c r="D29" s="70" t="s">
        <v>42</v>
      </c>
      <c r="E29" s="70">
        <v>114</v>
      </c>
      <c r="F29" s="70" t="s">
        <v>45</v>
      </c>
      <c r="G29" s="71">
        <v>875</v>
      </c>
      <c r="H29" s="71"/>
      <c r="I29" s="71">
        <v>875</v>
      </c>
      <c r="J29" s="71">
        <f t="shared" si="3"/>
        <v>0</v>
      </c>
      <c r="K29" s="70" t="s">
        <v>21</v>
      </c>
      <c r="L29" s="70">
        <v>49135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68">
        <v>8</v>
      </c>
      <c r="B30" s="70" t="s">
        <v>46</v>
      </c>
      <c r="C30" s="70">
        <v>16285931</v>
      </c>
      <c r="D30" s="70" t="s">
        <v>47</v>
      </c>
      <c r="E30" s="70">
        <v>113</v>
      </c>
      <c r="F30" s="70" t="s">
        <v>48</v>
      </c>
      <c r="G30" s="71">
        <v>10562.58</v>
      </c>
      <c r="H30" s="71">
        <v>10562.58</v>
      </c>
      <c r="I30" s="71">
        <v>0</v>
      </c>
      <c r="J30" s="71">
        <f aca="true" t="shared" si="4" ref="J30:J36">G30-I30</f>
        <v>10562.58</v>
      </c>
      <c r="K30" s="70" t="s">
        <v>21</v>
      </c>
      <c r="L30" s="70">
        <v>49136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8">
        <v>9</v>
      </c>
      <c r="B31" s="70" t="s">
        <v>49</v>
      </c>
      <c r="C31" s="70">
        <v>16082325</v>
      </c>
      <c r="D31" s="70" t="s">
        <v>50</v>
      </c>
      <c r="E31" s="70">
        <v>303</v>
      </c>
      <c r="F31" s="70" t="s">
        <v>51</v>
      </c>
      <c r="G31" s="71">
        <v>1400</v>
      </c>
      <c r="H31" s="71">
        <v>1400</v>
      </c>
      <c r="I31" s="71">
        <v>0</v>
      </c>
      <c r="J31" s="71">
        <f t="shared" si="4"/>
        <v>1400</v>
      </c>
      <c r="K31" s="70" t="s">
        <v>21</v>
      </c>
      <c r="L31" s="70">
        <v>49137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68">
        <v>10</v>
      </c>
      <c r="B32" s="70" t="s">
        <v>52</v>
      </c>
      <c r="C32" s="70">
        <v>6479639</v>
      </c>
      <c r="D32" s="70" t="s">
        <v>53</v>
      </c>
      <c r="E32" s="70">
        <v>55</v>
      </c>
      <c r="F32" s="70" t="s">
        <v>54</v>
      </c>
      <c r="G32" s="71">
        <v>13312.37</v>
      </c>
      <c r="H32" s="71">
        <v>13312.37</v>
      </c>
      <c r="I32" s="71">
        <v>0</v>
      </c>
      <c r="J32" s="71">
        <f t="shared" si="4"/>
        <v>13312.37</v>
      </c>
      <c r="K32" s="70" t="s">
        <v>21</v>
      </c>
      <c r="L32" s="70">
        <v>49138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68">
        <v>11</v>
      </c>
      <c r="B33" s="70" t="s">
        <v>55</v>
      </c>
      <c r="C33" s="70">
        <v>15448720</v>
      </c>
      <c r="D33" s="70" t="s">
        <v>56</v>
      </c>
      <c r="E33" s="70">
        <v>62</v>
      </c>
      <c r="F33" s="70" t="s">
        <v>57</v>
      </c>
      <c r="G33" s="71">
        <v>2767.96</v>
      </c>
      <c r="H33" s="71">
        <v>2767.96</v>
      </c>
      <c r="I33" s="71">
        <v>0</v>
      </c>
      <c r="J33" s="71">
        <f t="shared" si="4"/>
        <v>2767.96</v>
      </c>
      <c r="K33" s="70" t="s">
        <v>21</v>
      </c>
      <c r="L33" s="70">
        <v>49139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8">
        <v>12</v>
      </c>
      <c r="B34" s="69" t="s">
        <v>58</v>
      </c>
      <c r="C34" s="70">
        <v>5919324</v>
      </c>
      <c r="D34" s="70" t="s">
        <v>59</v>
      </c>
      <c r="E34" s="70">
        <v>229</v>
      </c>
      <c r="F34" s="70"/>
      <c r="G34" s="71"/>
      <c r="H34" s="72">
        <v>16939.19</v>
      </c>
      <c r="I34" s="71"/>
      <c r="J34" s="71">
        <f t="shared" si="4"/>
        <v>0</v>
      </c>
      <c r="K34" s="70" t="s">
        <v>21</v>
      </c>
      <c r="L34" s="70">
        <v>49140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68">
        <v>12</v>
      </c>
      <c r="B35" s="70" t="s">
        <v>58</v>
      </c>
      <c r="C35" s="70">
        <v>5919324</v>
      </c>
      <c r="D35" s="70" t="s">
        <v>59</v>
      </c>
      <c r="E35" s="70">
        <v>229</v>
      </c>
      <c r="F35" s="70" t="s">
        <v>60</v>
      </c>
      <c r="G35" s="71">
        <v>3639.19</v>
      </c>
      <c r="H35" s="71"/>
      <c r="I35" s="71">
        <v>0</v>
      </c>
      <c r="J35" s="71">
        <f t="shared" si="4"/>
        <v>3639.19</v>
      </c>
      <c r="K35" s="70" t="s">
        <v>21</v>
      </c>
      <c r="L35" s="70">
        <v>49140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68">
        <v>12</v>
      </c>
      <c r="B36" s="70" t="s">
        <v>58</v>
      </c>
      <c r="C36" s="70">
        <v>5919324</v>
      </c>
      <c r="D36" s="70" t="s">
        <v>59</v>
      </c>
      <c r="E36" s="70">
        <v>229</v>
      </c>
      <c r="F36" s="70" t="s">
        <v>61</v>
      </c>
      <c r="G36" s="71">
        <v>13300</v>
      </c>
      <c r="H36" s="71"/>
      <c r="I36" s="71">
        <v>0</v>
      </c>
      <c r="J36" s="71">
        <f t="shared" si="4"/>
        <v>13300</v>
      </c>
      <c r="K36" s="70" t="s">
        <v>21</v>
      </c>
      <c r="L36" s="70">
        <v>49140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8">
        <v>13</v>
      </c>
      <c r="B37" s="70" t="s">
        <v>62</v>
      </c>
      <c r="C37" s="70">
        <v>16927632</v>
      </c>
      <c r="D37" s="70" t="s">
        <v>63</v>
      </c>
      <c r="E37" s="70">
        <v>219</v>
      </c>
      <c r="F37" s="70" t="s">
        <v>64</v>
      </c>
      <c r="G37" s="71">
        <v>3001.34</v>
      </c>
      <c r="H37" s="71">
        <v>3001.34</v>
      </c>
      <c r="I37" s="71">
        <v>0</v>
      </c>
      <c r="J37" s="71">
        <f aca="true" t="shared" si="5" ref="J37:J40">G37-I37</f>
        <v>3001.34</v>
      </c>
      <c r="K37" s="70" t="s">
        <v>21</v>
      </c>
      <c r="L37" s="70">
        <v>49141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68">
        <v>14</v>
      </c>
      <c r="B38" s="69" t="s">
        <v>65</v>
      </c>
      <c r="C38" s="70">
        <v>8422035</v>
      </c>
      <c r="D38" s="70" t="s">
        <v>66</v>
      </c>
      <c r="E38" s="70">
        <v>111</v>
      </c>
      <c r="F38" s="70"/>
      <c r="G38" s="71"/>
      <c r="H38" s="72">
        <v>59944.56</v>
      </c>
      <c r="I38" s="71"/>
      <c r="J38" s="71">
        <f t="shared" si="5"/>
        <v>0</v>
      </c>
      <c r="K38" s="70" t="s">
        <v>21</v>
      </c>
      <c r="L38" s="70">
        <v>49142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68">
        <v>14</v>
      </c>
      <c r="B39" s="70" t="s">
        <v>65</v>
      </c>
      <c r="C39" s="70">
        <v>8422035</v>
      </c>
      <c r="D39" s="70" t="s">
        <v>66</v>
      </c>
      <c r="E39" s="70">
        <v>111</v>
      </c>
      <c r="F39" s="70" t="s">
        <v>67</v>
      </c>
      <c r="G39" s="71">
        <v>56995</v>
      </c>
      <c r="H39" s="71"/>
      <c r="I39" s="71">
        <v>0</v>
      </c>
      <c r="J39" s="71">
        <f t="shared" si="5"/>
        <v>56995</v>
      </c>
      <c r="K39" s="70" t="s">
        <v>21</v>
      </c>
      <c r="L39" s="70">
        <v>49142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68">
        <v>14</v>
      </c>
      <c r="B40" s="70" t="s">
        <v>65</v>
      </c>
      <c r="C40" s="70">
        <v>8422035</v>
      </c>
      <c r="D40" s="70" t="s">
        <v>66</v>
      </c>
      <c r="E40" s="70">
        <v>111</v>
      </c>
      <c r="F40" s="70" t="s">
        <v>68</v>
      </c>
      <c r="G40" s="71">
        <v>2949.56</v>
      </c>
      <c r="H40" s="71"/>
      <c r="I40" s="71">
        <v>0</v>
      </c>
      <c r="J40" s="71">
        <f t="shared" si="5"/>
        <v>2949.56</v>
      </c>
      <c r="K40" s="70" t="s">
        <v>21</v>
      </c>
      <c r="L40" s="70">
        <v>49142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68">
        <v>15</v>
      </c>
      <c r="B41" s="70" t="s">
        <v>69</v>
      </c>
      <c r="C41" s="70">
        <v>15190728</v>
      </c>
      <c r="D41" s="70" t="s">
        <v>70</v>
      </c>
      <c r="E41" s="70">
        <v>347</v>
      </c>
      <c r="F41" s="70" t="s">
        <v>71</v>
      </c>
      <c r="G41" s="71">
        <v>759775</v>
      </c>
      <c r="H41" s="71">
        <v>759775</v>
      </c>
      <c r="I41" s="71">
        <v>0</v>
      </c>
      <c r="J41" s="71">
        <f aca="true" t="shared" si="6" ref="J41:J46">G41-I41</f>
        <v>759775</v>
      </c>
      <c r="K41" s="70" t="s">
        <v>21</v>
      </c>
      <c r="L41" s="70">
        <v>49143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68">
        <v>16</v>
      </c>
      <c r="B42" s="70" t="s">
        <v>72</v>
      </c>
      <c r="C42" s="70">
        <v>672664</v>
      </c>
      <c r="D42" s="70" t="s">
        <v>73</v>
      </c>
      <c r="E42" s="70">
        <v>225</v>
      </c>
      <c r="F42" s="70" t="s">
        <v>74</v>
      </c>
      <c r="G42" s="71">
        <v>389.76</v>
      </c>
      <c r="H42" s="71">
        <v>389.76</v>
      </c>
      <c r="I42" s="71"/>
      <c r="J42" s="71">
        <f t="shared" si="6"/>
        <v>389.76</v>
      </c>
      <c r="K42" s="70" t="s">
        <v>21</v>
      </c>
      <c r="L42" s="70">
        <v>49144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8">
        <v>17</v>
      </c>
      <c r="B43" s="69" t="s">
        <v>75</v>
      </c>
      <c r="C43" s="70">
        <v>4485715</v>
      </c>
      <c r="D43" s="70" t="s">
        <v>76</v>
      </c>
      <c r="E43" s="70">
        <v>263</v>
      </c>
      <c r="F43" s="70"/>
      <c r="G43" s="71"/>
      <c r="H43" s="72">
        <v>13561.39</v>
      </c>
      <c r="I43" s="71"/>
      <c r="J43" s="71">
        <f t="shared" si="6"/>
        <v>0</v>
      </c>
      <c r="K43" s="70" t="s">
        <v>21</v>
      </c>
      <c r="L43" s="70">
        <v>49145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68">
        <v>17</v>
      </c>
      <c r="B44" s="70" t="s">
        <v>75</v>
      </c>
      <c r="C44" s="70">
        <v>4485715</v>
      </c>
      <c r="D44" s="70" t="s">
        <v>76</v>
      </c>
      <c r="E44" s="70">
        <v>263</v>
      </c>
      <c r="F44" s="70" t="s">
        <v>77</v>
      </c>
      <c r="G44" s="71">
        <v>3761.39</v>
      </c>
      <c r="H44" s="71"/>
      <c r="I44" s="71">
        <v>0</v>
      </c>
      <c r="J44" s="71">
        <f t="shared" si="6"/>
        <v>3761.39</v>
      </c>
      <c r="K44" s="70" t="s">
        <v>21</v>
      </c>
      <c r="L44" s="70">
        <v>49145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68">
        <v>17</v>
      </c>
      <c r="B45" s="70" t="s">
        <v>75</v>
      </c>
      <c r="C45" s="70">
        <v>4485715</v>
      </c>
      <c r="D45" s="70" t="s">
        <v>76</v>
      </c>
      <c r="E45" s="70">
        <v>263</v>
      </c>
      <c r="F45" s="70" t="s">
        <v>78</v>
      </c>
      <c r="G45" s="71">
        <v>446</v>
      </c>
      <c r="H45" s="71"/>
      <c r="I45" s="71">
        <v>446</v>
      </c>
      <c r="J45" s="71">
        <f t="shared" si="6"/>
        <v>0</v>
      </c>
      <c r="K45" s="70" t="s">
        <v>21</v>
      </c>
      <c r="L45" s="70">
        <v>49145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8">
        <v>17</v>
      </c>
      <c r="B46" s="70" t="s">
        <v>75</v>
      </c>
      <c r="C46" s="70">
        <v>4485715</v>
      </c>
      <c r="D46" s="70" t="s">
        <v>76</v>
      </c>
      <c r="E46" s="70">
        <v>263</v>
      </c>
      <c r="F46" s="70" t="s">
        <v>79</v>
      </c>
      <c r="G46" s="71">
        <v>9354</v>
      </c>
      <c r="H46" s="71"/>
      <c r="I46" s="71">
        <v>0</v>
      </c>
      <c r="J46" s="71">
        <f t="shared" si="6"/>
        <v>9354</v>
      </c>
      <c r="K46" s="70" t="s">
        <v>21</v>
      </c>
      <c r="L46" s="70">
        <v>49145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68">
        <v>18</v>
      </c>
      <c r="B47" s="70" t="s">
        <v>80</v>
      </c>
      <c r="C47" s="70">
        <v>4288080</v>
      </c>
      <c r="D47" s="70" t="s">
        <v>28</v>
      </c>
      <c r="E47" s="70">
        <v>269</v>
      </c>
      <c r="F47" s="70" t="s">
        <v>81</v>
      </c>
      <c r="G47" s="71">
        <v>12277</v>
      </c>
      <c r="H47" s="71">
        <v>12277</v>
      </c>
      <c r="I47" s="71">
        <v>0</v>
      </c>
      <c r="J47" s="71">
        <f aca="true" t="shared" si="7" ref="J47:J51">G47-I47</f>
        <v>12277</v>
      </c>
      <c r="K47" s="70" t="s">
        <v>21</v>
      </c>
      <c r="L47" s="70">
        <v>49146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68">
        <v>19</v>
      </c>
      <c r="B48" s="69" t="s">
        <v>82</v>
      </c>
      <c r="C48" s="70">
        <v>4305997</v>
      </c>
      <c r="D48" s="70" t="s">
        <v>83</v>
      </c>
      <c r="E48" s="70">
        <v>265</v>
      </c>
      <c r="F48" s="70"/>
      <c r="G48" s="71"/>
      <c r="H48" s="72">
        <v>4870.09</v>
      </c>
      <c r="I48" s="71"/>
      <c r="J48" s="71">
        <f t="shared" si="7"/>
        <v>0</v>
      </c>
      <c r="K48" s="70" t="s">
        <v>21</v>
      </c>
      <c r="L48" s="70">
        <v>49147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68">
        <v>19</v>
      </c>
      <c r="B49" s="70" t="s">
        <v>82</v>
      </c>
      <c r="C49" s="70">
        <v>4305997</v>
      </c>
      <c r="D49" s="70" t="s">
        <v>83</v>
      </c>
      <c r="E49" s="70">
        <v>265</v>
      </c>
      <c r="F49" s="70" t="s">
        <v>84</v>
      </c>
      <c r="G49" s="71">
        <v>1745.09</v>
      </c>
      <c r="H49" s="71"/>
      <c r="I49" s="71">
        <v>0</v>
      </c>
      <c r="J49" s="71">
        <f t="shared" si="7"/>
        <v>1745.09</v>
      </c>
      <c r="K49" s="70" t="s">
        <v>21</v>
      </c>
      <c r="L49" s="70">
        <v>49147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68">
        <v>19</v>
      </c>
      <c r="B50" s="70" t="s">
        <v>82</v>
      </c>
      <c r="C50" s="70">
        <v>4305997</v>
      </c>
      <c r="D50" s="70" t="s">
        <v>83</v>
      </c>
      <c r="E50" s="70">
        <v>265</v>
      </c>
      <c r="F50" s="70" t="s">
        <v>85</v>
      </c>
      <c r="G50" s="71">
        <v>175</v>
      </c>
      <c r="H50" s="71"/>
      <c r="I50" s="71">
        <v>175</v>
      </c>
      <c r="J50" s="71">
        <f t="shared" si="7"/>
        <v>0</v>
      </c>
      <c r="K50" s="70" t="s">
        <v>21</v>
      </c>
      <c r="L50" s="70">
        <v>49147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68">
        <v>19</v>
      </c>
      <c r="B51" s="70" t="s">
        <v>82</v>
      </c>
      <c r="C51" s="70">
        <v>4305997</v>
      </c>
      <c r="D51" s="70" t="s">
        <v>83</v>
      </c>
      <c r="E51" s="70">
        <v>265</v>
      </c>
      <c r="F51" s="70" t="s">
        <v>86</v>
      </c>
      <c r="G51" s="71">
        <v>2950</v>
      </c>
      <c r="H51" s="71"/>
      <c r="I51" s="71">
        <v>0</v>
      </c>
      <c r="J51" s="71">
        <f t="shared" si="7"/>
        <v>2950</v>
      </c>
      <c r="K51" s="70" t="s">
        <v>21</v>
      </c>
      <c r="L51" s="70">
        <v>49147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68">
        <v>20</v>
      </c>
      <c r="B52" s="69" t="s">
        <v>87</v>
      </c>
      <c r="C52" s="70">
        <v>4287971</v>
      </c>
      <c r="D52" s="70" t="s">
        <v>88</v>
      </c>
      <c r="E52" s="70">
        <v>267</v>
      </c>
      <c r="F52" s="70"/>
      <c r="G52" s="71"/>
      <c r="H52" s="72">
        <v>1964</v>
      </c>
      <c r="I52" s="71"/>
      <c r="J52" s="71">
        <f aca="true" t="shared" si="8" ref="J52:J56">G52-I52</f>
        <v>0</v>
      </c>
      <c r="K52" s="70" t="s">
        <v>21</v>
      </c>
      <c r="L52" s="70">
        <v>49148</v>
      </c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ht="12.75">
      <c r="A53" s="68">
        <v>20</v>
      </c>
      <c r="B53" s="70" t="s">
        <v>87</v>
      </c>
      <c r="C53" s="70">
        <v>4287971</v>
      </c>
      <c r="D53" s="70" t="s">
        <v>88</v>
      </c>
      <c r="E53" s="70">
        <v>267</v>
      </c>
      <c r="F53" s="70" t="s">
        <v>89</v>
      </c>
      <c r="G53" s="71">
        <v>1114</v>
      </c>
      <c r="H53" s="71"/>
      <c r="I53" s="71">
        <v>1114</v>
      </c>
      <c r="J53" s="71">
        <f t="shared" si="8"/>
        <v>0</v>
      </c>
      <c r="K53" s="70" t="s">
        <v>21</v>
      </c>
      <c r="L53" s="70">
        <v>49148</v>
      </c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</row>
    <row r="54" spans="1:256" ht="12.75">
      <c r="A54" s="68">
        <v>20</v>
      </c>
      <c r="B54" s="70" t="s">
        <v>87</v>
      </c>
      <c r="C54" s="70">
        <v>4287971</v>
      </c>
      <c r="D54" s="70" t="s">
        <v>88</v>
      </c>
      <c r="E54" s="70">
        <v>267</v>
      </c>
      <c r="F54" s="70" t="s">
        <v>90</v>
      </c>
      <c r="G54" s="71">
        <v>850</v>
      </c>
      <c r="H54" s="71"/>
      <c r="I54" s="71">
        <v>0</v>
      </c>
      <c r="J54" s="71">
        <f t="shared" si="8"/>
        <v>850</v>
      </c>
      <c r="K54" s="70" t="s">
        <v>21</v>
      </c>
      <c r="L54" s="70">
        <v>49148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12.75">
      <c r="A55" s="68">
        <v>21</v>
      </c>
      <c r="B55" s="69" t="s">
        <v>91</v>
      </c>
      <c r="C55" s="70">
        <v>4485618</v>
      </c>
      <c r="D55" s="70" t="s">
        <v>92</v>
      </c>
      <c r="E55" s="70">
        <v>262</v>
      </c>
      <c r="F55" s="70"/>
      <c r="G55" s="71"/>
      <c r="H55" s="72">
        <v>5454.3</v>
      </c>
      <c r="I55" s="71"/>
      <c r="J55" s="71">
        <f t="shared" si="8"/>
        <v>0</v>
      </c>
      <c r="K55" s="70" t="s">
        <v>21</v>
      </c>
      <c r="L55" s="70">
        <v>49149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12.75">
      <c r="A56" s="68">
        <v>21</v>
      </c>
      <c r="B56" s="70" t="s">
        <v>91</v>
      </c>
      <c r="C56" s="70">
        <v>4485618</v>
      </c>
      <c r="D56" s="70" t="s">
        <v>92</v>
      </c>
      <c r="E56" s="70">
        <v>262</v>
      </c>
      <c r="F56" s="70" t="s">
        <v>93</v>
      </c>
      <c r="G56" s="71">
        <v>5422.3</v>
      </c>
      <c r="H56" s="71"/>
      <c r="I56" s="71">
        <v>0</v>
      </c>
      <c r="J56" s="71">
        <f t="shared" si="8"/>
        <v>5422.3</v>
      </c>
      <c r="K56" s="70" t="s">
        <v>21</v>
      </c>
      <c r="L56" s="70">
        <v>49149</v>
      </c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12.75">
      <c r="A57" s="68">
        <v>21</v>
      </c>
      <c r="B57" s="70" t="s">
        <v>91</v>
      </c>
      <c r="C57" s="70">
        <v>4485618</v>
      </c>
      <c r="D57" s="70" t="s">
        <v>92</v>
      </c>
      <c r="E57" s="70">
        <v>262</v>
      </c>
      <c r="F57" s="70" t="s">
        <v>94</v>
      </c>
      <c r="G57" s="71">
        <v>32</v>
      </c>
      <c r="H57" s="71"/>
      <c r="I57" s="71">
        <v>32</v>
      </c>
      <c r="J57" s="71">
        <f>G57-I57</f>
        <v>0</v>
      </c>
      <c r="K57" s="70" t="s">
        <v>21</v>
      </c>
      <c r="L57" s="70">
        <v>49149</v>
      </c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2:12" ht="12.75">
      <c r="B58" s="73" t="s">
        <v>95</v>
      </c>
      <c r="C58" s="31"/>
      <c r="D58" s="31"/>
      <c r="E58" s="31"/>
      <c r="F58" s="31"/>
      <c r="G58" s="74">
        <f>SUM(G12:G57)</f>
        <v>1370160.56</v>
      </c>
      <c r="H58" s="74">
        <f>SUM(H12:H57)</f>
        <v>1370160.56</v>
      </c>
      <c r="I58" s="74">
        <f>SUM(I12:I57)</f>
        <v>3867</v>
      </c>
      <c r="J58" s="71">
        <f>G58-I58</f>
        <v>1366293.56</v>
      </c>
      <c r="K58" s="86"/>
      <c r="L58" s="31"/>
    </row>
    <row r="60" spans="2:12" ht="12.75">
      <c r="B60" s="75" t="s">
        <v>96</v>
      </c>
      <c r="C60" s="76"/>
      <c r="E60" s="77" t="s">
        <v>97</v>
      </c>
      <c r="F60" s="78"/>
      <c r="G60" s="78"/>
      <c r="K60" s="87" t="s">
        <v>98</v>
      </c>
      <c r="L60" s="78"/>
    </row>
    <row r="61" spans="2:12" ht="12.75">
      <c r="B61" s="79" t="s">
        <v>99</v>
      </c>
      <c r="C61" s="80"/>
      <c r="E61" s="81" t="s">
        <v>100</v>
      </c>
      <c r="F61" s="82"/>
      <c r="G61" s="82"/>
      <c r="K61" s="87" t="s">
        <v>101</v>
      </c>
      <c r="L61" s="88"/>
    </row>
    <row r="62" spans="2:12" ht="12.75">
      <c r="B62" s="79"/>
      <c r="C62" s="80"/>
      <c r="E62" s="81"/>
      <c r="F62" s="82"/>
      <c r="G62" s="82"/>
      <c r="K62" s="87"/>
      <c r="L62" s="88"/>
    </row>
    <row r="63" spans="2:12" ht="12.75">
      <c r="B63" s="79"/>
      <c r="C63" s="80"/>
      <c r="E63" s="81"/>
      <c r="F63" s="82"/>
      <c r="G63" s="82"/>
      <c r="K63" s="87"/>
      <c r="L63" s="88"/>
    </row>
    <row r="64" spans="2:12" ht="12.75">
      <c r="B64" s="79"/>
      <c r="C64" s="80"/>
      <c r="E64" s="81"/>
      <c r="F64" s="82"/>
      <c r="G64" s="82"/>
      <c r="K64" s="87"/>
      <c r="L64" s="88"/>
    </row>
    <row r="65" spans="1:7" ht="12.75">
      <c r="A65" s="89"/>
      <c r="F65" s="90" t="s">
        <v>102</v>
      </c>
      <c r="G65" s="91">
        <f>I13+I29</f>
        <v>1575</v>
      </c>
    </row>
    <row r="66" spans="6:7" ht="12.75">
      <c r="F66" s="90" t="s">
        <v>103</v>
      </c>
      <c r="G66" s="91">
        <f>I17+I20+I45+I50+I53+I57</f>
        <v>2292</v>
      </c>
    </row>
    <row r="67" spans="6:7" ht="12.75">
      <c r="F67" s="92"/>
      <c r="G67" s="93">
        <f>SUM(G65:G66)</f>
        <v>3867</v>
      </c>
    </row>
    <row r="68" spans="6:7" ht="12.75">
      <c r="F68" s="90" t="s">
        <v>104</v>
      </c>
      <c r="G68" s="91">
        <f>J14+J15+J23+J24+J25+J27+J28+J30+J31+J32+J33+J35+J36+J37+J39+J40+J41+J42</f>
        <v>1301778.78</v>
      </c>
    </row>
    <row r="69" spans="6:7" ht="12.75">
      <c r="F69" s="90" t="s">
        <v>105</v>
      </c>
      <c r="G69" s="91">
        <f>J18+J21+J44+J46+J47+J49+J51+J54+J56</f>
        <v>64514.78</v>
      </c>
    </row>
    <row r="70" ht="12.75">
      <c r="G70" s="94">
        <f>SUM(G68:G69)</f>
        <v>1366293.56</v>
      </c>
    </row>
    <row r="71" ht="12.75">
      <c r="G71" s="95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106</v>
      </c>
    </row>
    <row r="8" ht="15">
      <c r="A8" s="13" t="s">
        <v>107</v>
      </c>
    </row>
    <row r="9" ht="12.75">
      <c r="A9" s="14" t="s">
        <v>108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17</v>
      </c>
      <c r="H10" s="15" t="s">
        <v>18</v>
      </c>
      <c r="I10" s="25" t="s">
        <v>109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110</v>
      </c>
      <c r="C12" s="20">
        <v>13360290</v>
      </c>
      <c r="D12" s="20" t="s">
        <v>111</v>
      </c>
      <c r="E12" s="20">
        <v>142</v>
      </c>
      <c r="F12" s="20" t="s">
        <v>112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113</v>
      </c>
      <c r="C13" s="23">
        <v>26085922</v>
      </c>
      <c r="D13" s="23" t="s">
        <v>114</v>
      </c>
      <c r="E13" s="23" t="s">
        <v>115</v>
      </c>
      <c r="F13" s="23" t="s">
        <v>116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117</v>
      </c>
      <c r="C14" s="20">
        <v>19391465</v>
      </c>
      <c r="D14" s="20" t="s">
        <v>118</v>
      </c>
      <c r="E14" s="20" t="s">
        <v>119</v>
      </c>
      <c r="F14" s="20" t="s">
        <v>120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121</v>
      </c>
      <c r="C15" s="20">
        <v>25616503</v>
      </c>
      <c r="D15" s="20" t="s">
        <v>122</v>
      </c>
      <c r="E15" s="20" t="s">
        <v>123</v>
      </c>
      <c r="F15" s="20" t="s">
        <v>124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125</v>
      </c>
      <c r="C16" s="20">
        <v>31681859</v>
      </c>
      <c r="D16" s="20" t="s">
        <v>126</v>
      </c>
      <c r="E16" s="20" t="s">
        <v>127</v>
      </c>
      <c r="F16" s="20" t="s">
        <v>128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24</v>
      </c>
      <c r="C17" s="20">
        <v>26599613</v>
      </c>
      <c r="D17" s="20" t="s">
        <v>25</v>
      </c>
      <c r="E17" s="20">
        <v>175</v>
      </c>
      <c r="F17" s="20" t="s">
        <v>129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130</v>
      </c>
      <c r="C18" s="20">
        <v>28832676</v>
      </c>
      <c r="D18" s="20" t="s">
        <v>131</v>
      </c>
      <c r="E18" s="20">
        <v>317</v>
      </c>
      <c r="F18" s="20" t="s">
        <v>132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133</v>
      </c>
      <c r="C19" s="20">
        <v>11963146</v>
      </c>
      <c r="D19" s="20" t="s">
        <v>39</v>
      </c>
      <c r="E19" s="20">
        <v>227</v>
      </c>
      <c r="F19" s="20" t="s">
        <v>134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135</v>
      </c>
      <c r="C20" s="20">
        <v>30131253</v>
      </c>
      <c r="D20" s="20" t="s">
        <v>136</v>
      </c>
      <c r="E20" s="20" t="s">
        <v>137</v>
      </c>
      <c r="F20" s="20" t="s">
        <v>138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139</v>
      </c>
      <c r="C21" s="20">
        <v>19903930</v>
      </c>
      <c r="D21" s="20" t="s">
        <v>140</v>
      </c>
      <c r="E21" s="20" t="s">
        <v>141</v>
      </c>
      <c r="F21" s="20" t="s">
        <v>142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143</v>
      </c>
      <c r="C22" s="20">
        <v>9205492</v>
      </c>
      <c r="D22" s="20" t="s">
        <v>42</v>
      </c>
      <c r="E22" s="20">
        <v>114</v>
      </c>
      <c r="F22" s="20" t="s">
        <v>144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27</v>
      </c>
      <c r="C23" s="20">
        <v>4354523</v>
      </c>
      <c r="D23" s="20" t="s">
        <v>28</v>
      </c>
      <c r="E23" s="20">
        <v>261</v>
      </c>
      <c r="F23" s="20" t="s">
        <v>145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146</v>
      </c>
      <c r="C24" s="20">
        <v>4617719</v>
      </c>
      <c r="D24" s="20" t="s">
        <v>28</v>
      </c>
      <c r="E24" s="20">
        <v>79</v>
      </c>
      <c r="F24" s="20" t="s">
        <v>147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31</v>
      </c>
      <c r="C25" s="20">
        <v>4547125</v>
      </c>
      <c r="D25" s="20" t="s">
        <v>28</v>
      </c>
      <c r="E25" s="20">
        <v>258</v>
      </c>
      <c r="F25" s="20" t="s">
        <v>148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34</v>
      </c>
      <c r="C26" s="20">
        <v>2880513</v>
      </c>
      <c r="D26" s="20" t="s">
        <v>35</v>
      </c>
      <c r="E26" s="20">
        <v>112</v>
      </c>
      <c r="F26" s="20" t="s">
        <v>149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150</v>
      </c>
      <c r="C27" s="20">
        <v>23756152</v>
      </c>
      <c r="D27" s="20" t="s">
        <v>151</v>
      </c>
      <c r="E27" s="20" t="s">
        <v>152</v>
      </c>
      <c r="F27" s="20" t="s">
        <v>153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154</v>
      </c>
      <c r="C28" s="20">
        <v>17656582</v>
      </c>
      <c r="D28" s="20" t="s">
        <v>155</v>
      </c>
      <c r="E28" s="20">
        <v>140</v>
      </c>
      <c r="F28" s="20" t="s">
        <v>156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157</v>
      </c>
      <c r="C29" s="20">
        <v>27999596</v>
      </c>
      <c r="D29" s="20" t="s">
        <v>158</v>
      </c>
      <c r="E29" s="20" t="s">
        <v>159</v>
      </c>
      <c r="F29" s="20" t="s">
        <v>160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161</v>
      </c>
      <c r="C30" s="20">
        <v>14423191</v>
      </c>
      <c r="D30" s="20" t="s">
        <v>162</v>
      </c>
      <c r="E30" s="20">
        <v>173</v>
      </c>
      <c r="F30" s="20" t="s">
        <v>163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164</v>
      </c>
      <c r="C31" s="20">
        <v>20127719</v>
      </c>
      <c r="D31" s="20" t="s">
        <v>165</v>
      </c>
      <c r="E31" s="20" t="s">
        <v>166</v>
      </c>
      <c r="F31" s="20" t="s">
        <v>167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168</v>
      </c>
      <c r="C32" s="20">
        <v>17994176</v>
      </c>
      <c r="D32" s="20" t="s">
        <v>169</v>
      </c>
      <c r="E32" s="20">
        <v>293</v>
      </c>
      <c r="F32" s="20" t="s">
        <v>170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171</v>
      </c>
      <c r="C33" s="20">
        <v>14571643</v>
      </c>
      <c r="D33" s="20" t="s">
        <v>172</v>
      </c>
      <c r="E33" s="20">
        <v>300</v>
      </c>
      <c r="F33" s="20" t="s">
        <v>173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174</v>
      </c>
      <c r="C34" s="23">
        <v>17581145</v>
      </c>
      <c r="D34" s="23" t="s">
        <v>175</v>
      </c>
      <c r="E34" s="23">
        <v>106</v>
      </c>
      <c r="F34" s="23" t="s">
        <v>176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177</v>
      </c>
      <c r="C35" s="20">
        <v>33512490</v>
      </c>
      <c r="D35" s="20" t="s">
        <v>178</v>
      </c>
      <c r="E35" s="20">
        <v>313</v>
      </c>
      <c r="F35" s="20" t="s">
        <v>179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46</v>
      </c>
      <c r="C36" s="20">
        <v>16285931</v>
      </c>
      <c r="D36" s="20" t="s">
        <v>47</v>
      </c>
      <c r="E36" s="20">
        <v>113</v>
      </c>
      <c r="F36" s="20" t="s">
        <v>180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49</v>
      </c>
      <c r="C37" s="20">
        <v>16082325</v>
      </c>
      <c r="D37" s="20" t="s">
        <v>50</v>
      </c>
      <c r="E37" s="20">
        <v>303</v>
      </c>
      <c r="F37" s="20" t="s">
        <v>181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182</v>
      </c>
      <c r="C38" s="20">
        <v>15578437</v>
      </c>
      <c r="D38" s="20" t="s">
        <v>183</v>
      </c>
      <c r="E38" s="20">
        <v>61</v>
      </c>
      <c r="F38" s="20" t="s">
        <v>184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185</v>
      </c>
      <c r="C39" s="20">
        <v>26273640</v>
      </c>
      <c r="D39" s="20" t="s">
        <v>186</v>
      </c>
      <c r="E39" s="20"/>
      <c r="F39" s="20" t="s">
        <v>187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188</v>
      </c>
      <c r="C40" s="20">
        <v>24454900</v>
      </c>
      <c r="D40" s="20" t="s">
        <v>189</v>
      </c>
      <c r="E40" s="20">
        <v>141</v>
      </c>
      <c r="F40" s="20" t="s">
        <v>190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191</v>
      </c>
      <c r="C41" s="20">
        <v>18892603</v>
      </c>
      <c r="D41" s="20" t="s">
        <v>192</v>
      </c>
      <c r="E41" s="20">
        <v>174</v>
      </c>
      <c r="F41" s="20" t="s">
        <v>193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194</v>
      </c>
      <c r="C42" s="23">
        <v>15091864</v>
      </c>
      <c r="D42" s="23" t="s">
        <v>195</v>
      </c>
      <c r="E42" s="23">
        <v>94</v>
      </c>
      <c r="F42" s="23" t="s">
        <v>196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55</v>
      </c>
      <c r="C43" s="20">
        <v>15448720</v>
      </c>
      <c r="D43" s="20" t="s">
        <v>56</v>
      </c>
      <c r="E43" s="20">
        <v>62</v>
      </c>
      <c r="F43" s="20" t="s">
        <v>197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198</v>
      </c>
      <c r="C44" s="20">
        <v>13863330</v>
      </c>
      <c r="D44" s="20" t="s">
        <v>199</v>
      </c>
      <c r="E44" s="20">
        <v>68</v>
      </c>
      <c r="F44" s="20" t="s">
        <v>200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58</v>
      </c>
      <c r="C45" s="20">
        <v>5919324</v>
      </c>
      <c r="D45" s="20" t="s">
        <v>59</v>
      </c>
      <c r="E45" s="20">
        <v>229</v>
      </c>
      <c r="F45" s="20" t="s">
        <v>201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202</v>
      </c>
      <c r="C46" s="20">
        <v>18777477</v>
      </c>
      <c r="D46" s="20" t="s">
        <v>203</v>
      </c>
      <c r="E46" s="20" t="s">
        <v>204</v>
      </c>
      <c r="F46" s="20" t="s">
        <v>205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206</v>
      </c>
      <c r="C47" s="20">
        <v>17402584</v>
      </c>
      <c r="D47" s="20" t="s">
        <v>207</v>
      </c>
      <c r="E47" s="20">
        <v>254</v>
      </c>
      <c r="F47" s="20" t="s">
        <v>208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209</v>
      </c>
      <c r="C48" s="20">
        <v>15427051</v>
      </c>
      <c r="D48" s="20" t="s">
        <v>210</v>
      </c>
      <c r="E48" s="20" t="s">
        <v>211</v>
      </c>
      <c r="F48" s="20" t="s">
        <v>212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213</v>
      </c>
      <c r="C49" s="20">
        <v>31468800</v>
      </c>
      <c r="D49" s="20" t="s">
        <v>214</v>
      </c>
      <c r="E49" s="20" t="s">
        <v>215</v>
      </c>
      <c r="F49" s="20" t="s">
        <v>216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217</v>
      </c>
      <c r="C50" s="20">
        <v>18158047</v>
      </c>
      <c r="D50" s="20" t="s">
        <v>218</v>
      </c>
      <c r="E50" s="20" t="s">
        <v>219</v>
      </c>
      <c r="F50" s="20" t="s">
        <v>220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62</v>
      </c>
      <c r="C51" s="20">
        <v>16927632</v>
      </c>
      <c r="D51" s="20" t="s">
        <v>63</v>
      </c>
      <c r="E51" s="20">
        <v>219</v>
      </c>
      <c r="F51" s="20" t="s">
        <v>221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65</v>
      </c>
      <c r="C52" s="20">
        <v>8422035</v>
      </c>
      <c r="D52" s="20" t="s">
        <v>66</v>
      </c>
      <c r="E52" s="20">
        <v>111</v>
      </c>
      <c r="F52" s="20" t="s">
        <v>222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69</v>
      </c>
      <c r="C53" s="20">
        <v>15190728</v>
      </c>
      <c r="D53" s="20" t="s">
        <v>70</v>
      </c>
      <c r="E53" s="20">
        <v>347</v>
      </c>
      <c r="F53" s="20" t="s">
        <v>223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224</v>
      </c>
      <c r="C54" s="20">
        <v>14266062</v>
      </c>
      <c r="D54" s="20" t="s">
        <v>225</v>
      </c>
      <c r="E54" s="20">
        <v>59</v>
      </c>
      <c r="F54" s="20" t="s">
        <v>226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227</v>
      </c>
      <c r="C55" s="20">
        <v>25017792</v>
      </c>
      <c r="D55" s="20" t="s">
        <v>228</v>
      </c>
      <c r="E55" s="20" t="s">
        <v>229</v>
      </c>
      <c r="F55" s="20" t="s">
        <v>230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231</v>
      </c>
      <c r="C56" s="20">
        <v>29929538</v>
      </c>
      <c r="D56" s="20" t="s">
        <v>232</v>
      </c>
      <c r="E56" s="20" t="s">
        <v>233</v>
      </c>
      <c r="F56" s="20" t="s">
        <v>234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235</v>
      </c>
      <c r="C57" s="20">
        <v>21896567</v>
      </c>
      <c r="D57" s="20" t="s">
        <v>236</v>
      </c>
      <c r="E57" s="20" t="s">
        <v>237</v>
      </c>
      <c r="F57" s="20" t="s">
        <v>238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72</v>
      </c>
      <c r="C58" s="20">
        <v>672664</v>
      </c>
      <c r="D58" s="20" t="s">
        <v>73</v>
      </c>
      <c r="E58" s="20">
        <v>225</v>
      </c>
      <c r="F58" s="20" t="s">
        <v>239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240</v>
      </c>
      <c r="C59" s="20">
        <v>34548734</v>
      </c>
      <c r="D59" s="20" t="s">
        <v>241</v>
      </c>
      <c r="E59" s="20" t="s">
        <v>242</v>
      </c>
      <c r="F59" s="20" t="s">
        <v>243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244</v>
      </c>
      <c r="C60" s="20">
        <v>21896559</v>
      </c>
      <c r="D60" s="20" t="s">
        <v>245</v>
      </c>
      <c r="E60" s="20" t="s">
        <v>246</v>
      </c>
      <c r="F60" s="20" t="s">
        <v>247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248</v>
      </c>
      <c r="C61" s="20">
        <v>17195357</v>
      </c>
      <c r="D61" s="20" t="s">
        <v>249</v>
      </c>
      <c r="E61" s="20" t="s">
        <v>250</v>
      </c>
      <c r="F61" s="20" t="s">
        <v>251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252</v>
      </c>
      <c r="C62" s="20">
        <v>32072196</v>
      </c>
      <c r="D62" s="20" t="s">
        <v>253</v>
      </c>
      <c r="E62" s="20" t="s">
        <v>254</v>
      </c>
      <c r="F62" s="20" t="s">
        <v>255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256</v>
      </c>
      <c r="C63" s="20">
        <v>14383747</v>
      </c>
      <c r="D63" s="20" t="s">
        <v>257</v>
      </c>
      <c r="E63" s="20">
        <v>58</v>
      </c>
      <c r="F63" s="20" t="s">
        <v>258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75</v>
      </c>
      <c r="C64" s="20">
        <v>4485715</v>
      </c>
      <c r="D64" s="20" t="s">
        <v>76</v>
      </c>
      <c r="E64" s="20">
        <v>263</v>
      </c>
      <c r="F64" s="20" t="s">
        <v>259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260</v>
      </c>
      <c r="C65" s="20">
        <v>4426352</v>
      </c>
      <c r="D65" s="20" t="s">
        <v>76</v>
      </c>
      <c r="E65" s="20">
        <v>264</v>
      </c>
      <c r="F65" s="20" t="s">
        <v>261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80</v>
      </c>
      <c r="C66" s="20">
        <v>4288080</v>
      </c>
      <c r="D66" s="20" t="s">
        <v>28</v>
      </c>
      <c r="E66" s="20">
        <v>269</v>
      </c>
      <c r="F66" s="20" t="s">
        <v>262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263</v>
      </c>
      <c r="C67" s="20">
        <v>4547117</v>
      </c>
      <c r="D67" s="20" t="s">
        <v>76</v>
      </c>
      <c r="E67" s="20">
        <v>259</v>
      </c>
      <c r="F67" s="20" t="s">
        <v>264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265</v>
      </c>
      <c r="C68" s="20">
        <v>4354540</v>
      </c>
      <c r="D68" s="20" t="s">
        <v>76</v>
      </c>
      <c r="E68" s="20">
        <v>260</v>
      </c>
      <c r="F68" s="20" t="s">
        <v>266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267</v>
      </c>
      <c r="C69" s="20">
        <v>4288268</v>
      </c>
      <c r="D69" s="20" t="s">
        <v>88</v>
      </c>
      <c r="E69" s="20">
        <v>268</v>
      </c>
      <c r="F69" s="20" t="s">
        <v>268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82</v>
      </c>
      <c r="C70" s="20">
        <v>4305997</v>
      </c>
      <c r="D70" s="20" t="s">
        <v>83</v>
      </c>
      <c r="E70" s="20">
        <v>265</v>
      </c>
      <c r="F70" s="20" t="s">
        <v>269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270</v>
      </c>
      <c r="C71" s="20">
        <v>4546995</v>
      </c>
      <c r="D71" s="20" t="s">
        <v>271</v>
      </c>
      <c r="E71" s="20">
        <v>266</v>
      </c>
      <c r="F71" s="20" t="s">
        <v>272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87</v>
      </c>
      <c r="C72" s="20">
        <v>4287971</v>
      </c>
      <c r="D72" s="20" t="s">
        <v>88</v>
      </c>
      <c r="E72" s="20">
        <v>267</v>
      </c>
      <c r="F72" s="20" t="s">
        <v>273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91</v>
      </c>
      <c r="C73" s="20">
        <v>4485618</v>
      </c>
      <c r="D73" s="20" t="s">
        <v>92</v>
      </c>
      <c r="E73" s="20">
        <v>262</v>
      </c>
      <c r="F73" s="20" t="s">
        <v>274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275</v>
      </c>
      <c r="C74" s="20">
        <v>6479639</v>
      </c>
      <c r="D74" s="20" t="s">
        <v>53</v>
      </c>
      <c r="E74" s="20">
        <v>55</v>
      </c>
      <c r="F74" s="20" t="s">
        <v>276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277</v>
      </c>
      <c r="C75" s="20">
        <v>19840998</v>
      </c>
      <c r="D75" s="20" t="s">
        <v>278</v>
      </c>
      <c r="E75" s="20" t="s">
        <v>279</v>
      </c>
      <c r="F75" s="20" t="s">
        <v>280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281</v>
      </c>
      <c r="C76" s="20">
        <v>19840955</v>
      </c>
      <c r="D76" s="20" t="s">
        <v>282</v>
      </c>
      <c r="E76" s="20" t="s">
        <v>283</v>
      </c>
      <c r="F76" s="20" t="s">
        <v>284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27</v>
      </c>
      <c r="C77" s="20">
        <v>4354523</v>
      </c>
      <c r="D77" s="20" t="s">
        <v>28</v>
      </c>
      <c r="E77" s="20" t="s">
        <v>285</v>
      </c>
      <c r="F77" s="20" t="s">
        <v>286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146</v>
      </c>
      <c r="C78" s="20">
        <v>4617719</v>
      </c>
      <c r="D78" s="20" t="s">
        <v>28</v>
      </c>
      <c r="E78" s="20" t="s">
        <v>119</v>
      </c>
      <c r="F78" s="20" t="s">
        <v>287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75</v>
      </c>
      <c r="C79" s="20">
        <v>4485715</v>
      </c>
      <c r="D79" s="20" t="s">
        <v>76</v>
      </c>
      <c r="E79" s="20" t="s">
        <v>288</v>
      </c>
      <c r="F79" s="20" t="s">
        <v>289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290</v>
      </c>
      <c r="C80" s="20">
        <v>4288063</v>
      </c>
      <c r="D80" s="20" t="s">
        <v>76</v>
      </c>
      <c r="E80" s="20" t="s">
        <v>291</v>
      </c>
      <c r="F80" s="20" t="s">
        <v>292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80</v>
      </c>
      <c r="C81" s="20">
        <v>4288080</v>
      </c>
      <c r="D81" s="20" t="s">
        <v>28</v>
      </c>
      <c r="E81" s="20" t="s">
        <v>293</v>
      </c>
      <c r="F81" s="20" t="s">
        <v>294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263</v>
      </c>
      <c r="C82" s="20">
        <v>4547117</v>
      </c>
      <c r="D82" s="20" t="s">
        <v>76</v>
      </c>
      <c r="E82" s="20" t="s">
        <v>295</v>
      </c>
      <c r="F82" s="20" t="s">
        <v>296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82</v>
      </c>
      <c r="C83" s="20">
        <v>4305997</v>
      </c>
      <c r="D83" s="20" t="s">
        <v>83</v>
      </c>
      <c r="E83" s="20" t="s">
        <v>297</v>
      </c>
      <c r="F83" s="20" t="s">
        <v>298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270</v>
      </c>
      <c r="C84" s="20">
        <v>4546995</v>
      </c>
      <c r="D84" s="20" t="s">
        <v>271</v>
      </c>
      <c r="E84" s="20" t="s">
        <v>299</v>
      </c>
      <c r="F84" s="20" t="s">
        <v>300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87</v>
      </c>
      <c r="C85" s="20">
        <v>4287971</v>
      </c>
      <c r="D85" s="20" t="s">
        <v>88</v>
      </c>
      <c r="E85" s="20" t="s">
        <v>301</v>
      </c>
      <c r="F85" s="20" t="s">
        <v>302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91</v>
      </c>
      <c r="C86" s="23">
        <v>4485618</v>
      </c>
      <c r="D86" s="23" t="s">
        <v>92</v>
      </c>
      <c r="E86" s="23" t="s">
        <v>303</v>
      </c>
      <c r="F86" s="23" t="s">
        <v>304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110</v>
      </c>
      <c r="C87" s="29">
        <v>13360290</v>
      </c>
      <c r="D87" s="29" t="s">
        <v>111</v>
      </c>
      <c r="E87" s="29"/>
      <c r="F87" s="29" t="s">
        <v>112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113</v>
      </c>
      <c r="C88" s="20">
        <v>26085922</v>
      </c>
      <c r="D88" s="20" t="s">
        <v>305</v>
      </c>
      <c r="E88" s="20"/>
      <c r="F88" s="20" t="s">
        <v>116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117</v>
      </c>
      <c r="C89" s="20">
        <v>19391465</v>
      </c>
      <c r="D89" s="20" t="s">
        <v>118</v>
      </c>
      <c r="E89" s="20"/>
      <c r="F89" s="20" t="s">
        <v>120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121</v>
      </c>
      <c r="C90" s="20">
        <v>25616503</v>
      </c>
      <c r="D90" s="20" t="s">
        <v>122</v>
      </c>
      <c r="E90" s="20"/>
      <c r="F90" s="20" t="s">
        <v>124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125</v>
      </c>
      <c r="C91" s="20">
        <v>31681859</v>
      </c>
      <c r="D91" s="20" t="s">
        <v>126</v>
      </c>
      <c r="E91" s="20"/>
      <c r="F91" s="20" t="s">
        <v>128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24</v>
      </c>
      <c r="C92" s="20">
        <v>26599613</v>
      </c>
      <c r="D92" s="20" t="s">
        <v>25</v>
      </c>
      <c r="E92" s="20"/>
      <c r="F92" s="20" t="s">
        <v>129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130</v>
      </c>
      <c r="C93" s="20">
        <v>28832676</v>
      </c>
      <c r="D93" s="20" t="s">
        <v>131</v>
      </c>
      <c r="E93" s="20"/>
      <c r="F93" s="20" t="s">
        <v>132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133</v>
      </c>
      <c r="C94" s="20">
        <v>11963146</v>
      </c>
      <c r="D94" s="20" t="s">
        <v>39</v>
      </c>
      <c r="E94" s="20"/>
      <c r="F94" s="20" t="s">
        <v>134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135</v>
      </c>
      <c r="C95" s="20">
        <v>30131253</v>
      </c>
      <c r="D95" s="20" t="s">
        <v>136</v>
      </c>
      <c r="E95" s="20"/>
      <c r="F95" s="20" t="s">
        <v>138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139</v>
      </c>
      <c r="C96" s="20">
        <v>19903930</v>
      </c>
      <c r="D96" s="20" t="s">
        <v>140</v>
      </c>
      <c r="E96" s="20"/>
      <c r="F96" s="20" t="s">
        <v>142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143</v>
      </c>
      <c r="C97" s="20">
        <v>9205492</v>
      </c>
      <c r="D97" s="20" t="s">
        <v>42</v>
      </c>
      <c r="E97" s="20"/>
      <c r="F97" s="20" t="s">
        <v>144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27</v>
      </c>
      <c r="C98" s="20">
        <v>4354523</v>
      </c>
      <c r="D98" s="20" t="s">
        <v>28</v>
      </c>
      <c r="E98" s="20"/>
      <c r="F98" s="20" t="s">
        <v>145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146</v>
      </c>
      <c r="C99" s="20">
        <v>4617719</v>
      </c>
      <c r="D99" s="20" t="s">
        <v>28</v>
      </c>
      <c r="E99" s="20"/>
      <c r="F99" s="20" t="s">
        <v>147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31</v>
      </c>
      <c r="C100" s="20">
        <v>4547125</v>
      </c>
      <c r="D100" s="20" t="s">
        <v>28</v>
      </c>
      <c r="E100" s="20"/>
      <c r="F100" s="20" t="s">
        <v>148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34</v>
      </c>
      <c r="C101" s="20">
        <v>2880513</v>
      </c>
      <c r="D101" s="20" t="s">
        <v>35</v>
      </c>
      <c r="E101" s="20"/>
      <c r="F101" s="20" t="s">
        <v>149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150</v>
      </c>
      <c r="C102" s="20">
        <v>23756152</v>
      </c>
      <c r="D102" s="20" t="s">
        <v>151</v>
      </c>
      <c r="E102" s="20"/>
      <c r="F102" s="20" t="s">
        <v>153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154</v>
      </c>
      <c r="C103" s="20">
        <v>17656582</v>
      </c>
      <c r="D103" s="20" t="s">
        <v>155</v>
      </c>
      <c r="E103" s="20"/>
      <c r="F103" s="20" t="s">
        <v>156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157</v>
      </c>
      <c r="C104" s="20">
        <v>27999596</v>
      </c>
      <c r="D104" s="20" t="s">
        <v>158</v>
      </c>
      <c r="E104" s="20"/>
      <c r="F104" s="20" t="s">
        <v>160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161</v>
      </c>
      <c r="C105" s="20">
        <v>14423191</v>
      </c>
      <c r="D105" s="20" t="s">
        <v>162</v>
      </c>
      <c r="E105" s="20"/>
      <c r="F105" s="20" t="s">
        <v>163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164</v>
      </c>
      <c r="C106" s="20">
        <v>20127719</v>
      </c>
      <c r="D106" s="20" t="s">
        <v>165</v>
      </c>
      <c r="E106" s="20"/>
      <c r="F106" s="20" t="s">
        <v>167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168</v>
      </c>
      <c r="C107" s="20">
        <v>17994176</v>
      </c>
      <c r="D107" s="20" t="s">
        <v>169</v>
      </c>
      <c r="E107" s="20"/>
      <c r="F107" s="20" t="s">
        <v>170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171</v>
      </c>
      <c r="C108" s="20">
        <v>14571643</v>
      </c>
      <c r="D108" s="20" t="s">
        <v>172</v>
      </c>
      <c r="E108" s="20"/>
      <c r="F108" s="20" t="s">
        <v>173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306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96</v>
      </c>
      <c r="C118" s="36"/>
      <c r="D118" s="35"/>
      <c r="E118" s="37" t="s">
        <v>97</v>
      </c>
      <c r="F118" s="38"/>
      <c r="G118" s="39" t="s">
        <v>98</v>
      </c>
      <c r="H118" s="38"/>
      <c r="I118" s="39"/>
    </row>
    <row r="119" spans="2:9" ht="15.75">
      <c r="B119" s="40" t="s">
        <v>99</v>
      </c>
      <c r="C119" s="41"/>
      <c r="D119" s="42"/>
      <c r="E119" s="43" t="s">
        <v>100</v>
      </c>
      <c r="F119" s="44"/>
      <c r="G119" s="39" t="s">
        <v>307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2021-06-29T08:26:06Z</cp:lastPrinted>
  <dcterms:created xsi:type="dcterms:W3CDTF">2020-08-17T12:49:18Z</dcterms:created>
  <dcterms:modified xsi:type="dcterms:W3CDTF">2021-11-18T07:46:16Z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