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000" tabRatio="773" activeTab="0"/>
  </bookViews>
  <sheets>
    <sheet name="PNS(10 -part)- 19.0" sheetId="1" r:id="rId1"/>
    <sheet name="UNICE-CV(09-R+10) 20.01" sheetId="2" r:id="rId2"/>
    <sheet name="PNS-CV(10) 20.01" sheetId="3" r:id="rId3"/>
    <sheet name="PNS(09-rest)- 20.01" sheetId="4" r:id="rId4"/>
    <sheet name="U(08)-12.01" sheetId="5" r:id="rId5"/>
    <sheet name="U(09)-12.01" sheetId="6" r:id="rId6"/>
  </sheets>
  <definedNames/>
  <calcPr fullCalcOnLoad="1"/>
</workbook>
</file>

<file path=xl/sharedStrings.xml><?xml version="1.0" encoding="utf-8"?>
<sst xmlns="http://schemas.openxmlformats.org/spreadsheetml/2006/main" count="540" uniqueCount="157">
  <si>
    <t>SERVICIUL DECONTARE APMDDF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</si>
  <si>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</si>
  <si>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</si>
  <si>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</si>
  <si>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</si>
  <si>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</si>
  <si>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</si>
  <si>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</si>
  <si>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</si>
  <si>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</si>
  <si>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</si>
  <si>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</si>
  <si>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</si>
  <si>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</si>
  <si>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</si>
  <si>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SC ALLIANCE 
HEALTCARE 
ROMÂNIA SRL</t>
  </si>
  <si>
    <t>RO13TREZ2165069XXX039057</t>
  </si>
  <si>
    <t>TREZORERIA
 CLUJ-NAPOCA</t>
  </si>
  <si>
    <t xml:space="preserve">S.A. ADA PHARM SRL </t>
  </si>
  <si>
    <t>UNICE</t>
  </si>
  <si>
    <t xml:space="preserve">ADAI </t>
  </si>
  <si>
    <t>S.C.HERA HEALTH SOLUTIONS SRL</t>
  </si>
  <si>
    <t>HHS</t>
  </si>
  <si>
    <t>SC DUCFARM SRL</t>
  </si>
  <si>
    <t>DUCU</t>
  </si>
  <si>
    <t>DUCLP</t>
  </si>
  <si>
    <t>DUC</t>
  </si>
  <si>
    <t>DUCMI</t>
  </si>
  <si>
    <t>DUCAV</t>
  </si>
  <si>
    <t>S.C.CHAMOMILLA SRL</t>
  </si>
  <si>
    <t>CHAMO</t>
  </si>
  <si>
    <t>SC NAPOFARM SRL</t>
  </si>
  <si>
    <t>CJNAPCL</t>
  </si>
  <si>
    <t>CJNAP</t>
  </si>
  <si>
    <t>SC PICAFARM SRL</t>
  </si>
  <si>
    <t>PBT</t>
  </si>
  <si>
    <t>CJPFL</t>
  </si>
  <si>
    <t>PMV</t>
  </si>
  <si>
    <t>SC ROOA IMPEX SRL</t>
  </si>
  <si>
    <t>CJRO</t>
  </si>
  <si>
    <t>SC RUSAV FARMACIE SRL</t>
  </si>
  <si>
    <t>SC SANLIV SRL</t>
  </si>
  <si>
    <t>CJSAN</t>
  </si>
  <si>
    <t>SC FARMACIA TOMA SRL</t>
  </si>
  <si>
    <t>CJT</t>
  </si>
  <si>
    <t>SC ALDEDRA SRL</t>
  </si>
  <si>
    <t>ALDC</t>
  </si>
  <si>
    <t>SC CLADONIA  SRL</t>
  </si>
  <si>
    <t>CLAD</t>
  </si>
  <si>
    <t>SC DELFARM SRL</t>
  </si>
  <si>
    <t>FADEL</t>
  </si>
  <si>
    <t>SC PHARMA
 S.A. IASI</t>
  </si>
  <si>
    <t>RO51TREZ4065069XXX001276</t>
  </si>
  <si>
    <t>TREZORERIA
IASI</t>
  </si>
  <si>
    <t>SC ANTISEPTICA SRL</t>
  </si>
  <si>
    <t xml:space="preserve">AS </t>
  </si>
  <si>
    <t>TOTAL</t>
  </si>
  <si>
    <t xml:space="preserve">DIRECTOR EXECUTIV RELAŢII CONTRACTUALE </t>
  </si>
  <si>
    <t>ŞEF SERVICIU</t>
  </si>
  <si>
    <t xml:space="preserve">Ec. FLORINA FILIPAŞ                       </t>
  </si>
  <si>
    <t>Ec.CARMEN CÂMPEAN</t>
  </si>
  <si>
    <t>RUSTM</t>
  </si>
  <si>
    <t>DUCSA</t>
  </si>
  <si>
    <t xml:space="preserve">    </t>
  </si>
  <si>
    <t>Nr.
crt.</t>
  </si>
  <si>
    <t>Rest plata</t>
  </si>
  <si>
    <t>SC ALLIANCE 
HEALTHCARE ROMANIA SRL</t>
  </si>
  <si>
    <t>TREZORERIA 
CLUJ</t>
  </si>
  <si>
    <t>PNS</t>
  </si>
  <si>
    <t>SC DONA.
LOGISTICA SA</t>
  </si>
  <si>
    <t>RO26TREZ7005069XXX011822</t>
  </si>
  <si>
    <t>TREZORERIA 
BUCUREȘTI</t>
  </si>
  <si>
    <t>SC FARMACIA VINCA A SRL</t>
  </si>
  <si>
    <t>VINCAP</t>
  </si>
  <si>
    <t>RO28TREZ0465069XXX006550</t>
  </si>
  <si>
    <t>TREZORERIA 
PITEȘTI</t>
  </si>
  <si>
    <t>SC FARMEXIM SA</t>
  </si>
  <si>
    <t>RO96TREZ7005069XXX000571</t>
  </si>
  <si>
    <t>VINCA</t>
  </si>
  <si>
    <t>CJNAPCR</t>
  </si>
  <si>
    <t>Ec. CARMEN CÂMPEAN</t>
  </si>
  <si>
    <t>TREZORERIA
CLUJ-NAPOCA</t>
  </si>
  <si>
    <t>SC FARMACIA VINCA SRL</t>
  </si>
  <si>
    <t>PNS-CV</t>
  </si>
  <si>
    <t>SC HERA HEALTH SOLUTIONS SRL</t>
  </si>
  <si>
    <t>TREZORERIA 
BUCURESTI</t>
  </si>
  <si>
    <t>TREZORERIA BUCUREȘTI</t>
  </si>
  <si>
    <t xml:space="preserve">SC FILDAS 
TRADING SRL
</t>
  </si>
  <si>
    <t>CJRUS</t>
  </si>
  <si>
    <t>BORDEROU PLĂŢI CESIUNI UNICE – luna AUGUST 2021</t>
  </si>
  <si>
    <t>DUCT</t>
  </si>
  <si>
    <t>DUCB</t>
  </si>
  <si>
    <t>DUCME</t>
  </si>
  <si>
    <t>DUCCF</t>
  </si>
  <si>
    <t xml:space="preserve">SC MONADISFARM SRL </t>
  </si>
  <si>
    <t>MON</t>
  </si>
  <si>
    <t>ADAB</t>
  </si>
  <si>
    <t>ADAI</t>
  </si>
  <si>
    <t>CJMO</t>
  </si>
  <si>
    <t>AS</t>
  </si>
  <si>
    <t>DUCP</t>
  </si>
  <si>
    <t>DUCC</t>
  </si>
  <si>
    <t>SC MOCIU SRL</t>
  </si>
  <si>
    <t>DUCF</t>
  </si>
  <si>
    <t>14609</t>
  </si>
  <si>
    <t>11361</t>
  </si>
  <si>
    <t>2287</t>
  </si>
  <si>
    <t>13354</t>
  </si>
  <si>
    <t>7548</t>
  </si>
  <si>
    <t>17278</t>
  </si>
  <si>
    <t>12357</t>
  </si>
  <si>
    <t>606</t>
  </si>
  <si>
    <t>PICAB</t>
  </si>
  <si>
    <t>Unice</t>
  </si>
  <si>
    <t>12363</t>
  </si>
  <si>
    <t>4873</t>
  </si>
  <si>
    <t>210300</t>
  </si>
  <si>
    <t>14616</t>
  </si>
  <si>
    <t>15321</t>
  </si>
  <si>
    <t>7553</t>
  </si>
  <si>
    <t>50780</t>
  </si>
  <si>
    <t>2294</t>
  </si>
  <si>
    <t>9499</t>
  </si>
  <si>
    <t>6855</t>
  </si>
  <si>
    <t>13360</t>
  </si>
  <si>
    <t>17284</t>
  </si>
  <si>
    <t>11368</t>
  </si>
  <si>
    <t>RO25TREZ1315069XXX003080</t>
  </si>
  <si>
    <t>Trezoreria Brasov</t>
  </si>
  <si>
    <t>O44</t>
  </si>
  <si>
    <t>OO991</t>
  </si>
  <si>
    <r>
      <t xml:space="preserve">Nr. Ordonanţare: </t>
    </r>
    <r>
      <rPr>
        <b/>
        <sz val="10"/>
        <rFont val="Arial"/>
        <family val="2"/>
      </rPr>
      <t>3351</t>
    </r>
    <r>
      <rPr>
        <b/>
        <sz val="10"/>
        <rFont val="Arial"/>
        <family val="2"/>
      </rPr>
      <t>/F21/12.01.2022</t>
    </r>
  </si>
  <si>
    <t>12.01.2022</t>
  </si>
  <si>
    <t>040</t>
  </si>
  <si>
    <t>ÎNTOCMIT</t>
  </si>
  <si>
    <t>Farm. ALINA ȘERBAN</t>
  </si>
  <si>
    <t>SC EUROPHARM
 HOLDING SA</t>
  </si>
  <si>
    <t>Trezoreria 
Bucuresti</t>
  </si>
  <si>
    <r>
      <t xml:space="preserve">Nr. Ordonanţare: </t>
    </r>
    <r>
      <rPr>
        <b/>
        <sz val="10"/>
        <rFont val="Arial"/>
        <family val="2"/>
      </rPr>
      <t>3352</t>
    </r>
    <r>
      <rPr>
        <b/>
        <sz val="10"/>
        <rFont val="Arial"/>
        <family val="2"/>
      </rPr>
      <t>/F21/12.01.2022</t>
    </r>
  </si>
  <si>
    <t>BORDEROU PLĂŢI CESIUNI UNICE – luna SEPTEMBRIE 2021</t>
  </si>
  <si>
    <t>00993</t>
  </si>
  <si>
    <t>SC FILDAS 
TRADING SRL</t>
  </si>
  <si>
    <t>Trezoreria  Pitesti</t>
  </si>
  <si>
    <t>OO999</t>
  </si>
  <si>
    <t xml:space="preserve">PNS </t>
  </si>
  <si>
    <t>PICFLA</t>
  </si>
  <si>
    <t>BORDEROU PLĂŢI CESIUNI PNS - CV oncologie – luna  OCTOMBRIE 2021</t>
  </si>
  <si>
    <t>UNICE-CV</t>
  </si>
  <si>
    <t>BORDEROU PLĂŢI CESIUNI UNICE - CV – luna septembrie(rest) + octombrie 2021</t>
  </si>
  <si>
    <t>20.01.2022</t>
  </si>
  <si>
    <t>BORDEROU PLĂŢI CESIUNI PNS  – luna SEPTEMBRIE- rest  -  2021</t>
  </si>
  <si>
    <t xml:space="preserve"> Nr. Ordonanţare: 3358/F21/20.01.2022</t>
  </si>
  <si>
    <t>Nr. Ordonanţare: 3354/F21/20.01.2022</t>
  </si>
  <si>
    <t>Nr. Ordonanţare: 3356/F21/20.01.2022</t>
  </si>
  <si>
    <t>BORDEROU PLĂŢI CESIUNI PNS  – luna  OCTOMBRIE - part 2021</t>
  </si>
  <si>
    <t xml:space="preserve"> Nr. Ordonanţare: 3359/F21/21.01.2022</t>
  </si>
  <si>
    <t>21.01.2022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</si>
</sst>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9"/>
      <name val="Arial"/>
      <family val="2"/>
    </font>
    <font>
      <b/>
      <i/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16" xfId="0" applyBorder="1" applyAlignment="1">
      <alignment horizontal="left"/>
    </xf>
    <xf numFmtId="0" fontId="0" fillId="4" borderId="17" xfId="0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4" fontId="6" fillId="0" borderId="23" xfId="0" applyNumberFormat="1" applyFont="1" applyBorder="1" applyAlignment="1">
      <alignment horizontal="right"/>
    </xf>
    <xf numFmtId="14" fontId="4" fillId="0" borderId="0" xfId="0" applyNumberFormat="1" applyFont="1" applyAlignment="1">
      <alignment horizontal="left"/>
    </xf>
    <xf numFmtId="4" fontId="2" fillId="0" borderId="24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4" fontId="0" fillId="0" borderId="17" xfId="0" applyNumberFormat="1" applyBorder="1" applyAlignment="1">
      <alignment horizontal="left"/>
    </xf>
    <xf numFmtId="14" fontId="0" fillId="0" borderId="18" xfId="0" applyNumberFormat="1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4" fontId="2" fillId="0" borderId="23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/>
    </xf>
    <xf numFmtId="4" fontId="2" fillId="0" borderId="24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wrapText="1"/>
    </xf>
    <xf numFmtId="4" fontId="6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4" fontId="2" fillId="0" borderId="12" xfId="0" applyNumberFormat="1" applyFont="1" applyBorder="1" applyAlignment="1">
      <alignment horizontal="center"/>
    </xf>
    <xf numFmtId="0" fontId="0" fillId="4" borderId="14" xfId="0" applyFill="1" applyBorder="1" applyAlignment="1">
      <alignment horizontal="left" vertical="center"/>
    </xf>
    <xf numFmtId="0" fontId="0" fillId="4" borderId="14" xfId="0" applyFill="1" applyBorder="1" applyAlignment="1">
      <alignment horizontal="left"/>
    </xf>
    <xf numFmtId="14" fontId="0" fillId="4" borderId="14" xfId="0" applyNumberFormat="1" applyFill="1" applyBorder="1" applyAlignment="1">
      <alignment horizontal="left"/>
    </xf>
    <xf numFmtId="14" fontId="0" fillId="4" borderId="19" xfId="0" applyNumberForma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2" fillId="0" borderId="27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0" fillId="0" borderId="17" xfId="0" applyBorder="1" applyAlignment="1">
      <alignment horizontal="left" vertical="center"/>
    </xf>
    <xf numFmtId="14" fontId="0" fillId="4" borderId="17" xfId="0" applyNumberFormat="1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7" xfId="0" applyFill="1" applyBorder="1" applyAlignment="1">
      <alignment vertical="center" wrapText="1"/>
    </xf>
    <xf numFmtId="0" fontId="4" fillId="0" borderId="17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4" fontId="0" fillId="4" borderId="17" xfId="0" applyNumberFormat="1" applyFont="1" applyFill="1" applyBorder="1" applyAlignment="1">
      <alignment horizontal="right"/>
    </xf>
    <xf numFmtId="4" fontId="4" fillId="4" borderId="17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17" xfId="0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4" fontId="0" fillId="4" borderId="14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left"/>
    </xf>
    <xf numFmtId="4" fontId="0" fillId="0" borderId="19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/>
    </xf>
    <xf numFmtId="14" fontId="0" fillId="0" borderId="12" xfId="0" applyNumberFormat="1" applyBorder="1" applyAlignment="1">
      <alignment horizontal="left"/>
    </xf>
    <xf numFmtId="4" fontId="0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56" applyBorder="1" applyAlignment="1">
      <alignment horizontal="left"/>
      <protection/>
    </xf>
    <xf numFmtId="14" fontId="0" fillId="0" borderId="14" xfId="56" applyNumberFormat="1" applyBorder="1" applyAlignment="1">
      <alignment horizontal="left"/>
      <protection/>
    </xf>
    <xf numFmtId="0" fontId="0" fillId="0" borderId="15" xfId="56" applyBorder="1" applyAlignment="1">
      <alignment horizontal="left"/>
      <protection/>
    </xf>
    <xf numFmtId="0" fontId="0" fillId="0" borderId="17" xfId="56" applyBorder="1" applyAlignment="1">
      <alignment horizontal="left"/>
      <protection/>
    </xf>
    <xf numFmtId="14" fontId="0" fillId="0" borderId="17" xfId="56" applyNumberFormat="1" applyBorder="1" applyAlignment="1">
      <alignment horizontal="left"/>
      <protection/>
    </xf>
    <xf numFmtId="0" fontId="0" fillId="0" borderId="16" xfId="56" applyBorder="1" applyAlignment="1">
      <alignment horizontal="left"/>
      <protection/>
    </xf>
    <xf numFmtId="0" fontId="0" fillId="0" borderId="14" xfId="0" applyBorder="1" applyAlignment="1">
      <alignment vertical="center"/>
    </xf>
    <xf numFmtId="0" fontId="0" fillId="4" borderId="30" xfId="0" applyFill="1" applyBorder="1" applyAlignment="1">
      <alignment horizontal="left" vertical="center"/>
    </xf>
    <xf numFmtId="49" fontId="0" fillId="0" borderId="17" xfId="56" applyNumberFormat="1" applyBorder="1" applyAlignment="1">
      <alignment horizontal="left"/>
      <protection/>
    </xf>
    <xf numFmtId="0" fontId="0" fillId="0" borderId="11" xfId="56" applyBorder="1" applyAlignment="1">
      <alignment horizontal="left"/>
      <protection/>
    </xf>
    <xf numFmtId="14" fontId="0" fillId="0" borderId="11" xfId="56" applyNumberFormat="1" applyBorder="1" applyAlignment="1">
      <alignment horizontal="left"/>
      <protection/>
    </xf>
    <xf numFmtId="0" fontId="0" fillId="0" borderId="28" xfId="56" applyBorder="1" applyAlignment="1">
      <alignment horizontal="left"/>
      <protection/>
    </xf>
    <xf numFmtId="4" fontId="2" fillId="0" borderId="31" xfId="56" applyNumberFormat="1" applyFont="1" applyBorder="1" applyAlignment="1">
      <alignment horizontal="right"/>
      <protection/>
    </xf>
    <xf numFmtId="0" fontId="0" fillId="0" borderId="17" xfId="56" applyBorder="1" applyAlignment="1">
      <alignment horizontal="left" vertical="center"/>
      <protection/>
    </xf>
    <xf numFmtId="0" fontId="0" fillId="0" borderId="16" xfId="56" applyBorder="1">
      <alignment/>
      <protection/>
    </xf>
    <xf numFmtId="4" fontId="2" fillId="0" borderId="32" xfId="56" applyNumberFormat="1" applyFont="1" applyBorder="1" applyAlignment="1">
      <alignment horizontal="right"/>
      <protection/>
    </xf>
    <xf numFmtId="4" fontId="2" fillId="0" borderId="0" xfId="56" applyNumberFormat="1" applyFont="1" applyBorder="1" applyAlignment="1">
      <alignment horizontal="right"/>
      <protection/>
    </xf>
    <xf numFmtId="0" fontId="0" fillId="0" borderId="17" xfId="55" applyBorder="1" applyAlignment="1">
      <alignment horizontal="left"/>
      <protection/>
    </xf>
    <xf numFmtId="14" fontId="0" fillId="0" borderId="33" xfId="55" applyNumberFormat="1" applyBorder="1" applyAlignment="1">
      <alignment horizontal="left"/>
      <protection/>
    </xf>
    <xf numFmtId="0" fontId="0" fillId="0" borderId="14" xfId="55" applyBorder="1" applyAlignment="1">
      <alignment horizontal="left"/>
      <protection/>
    </xf>
    <xf numFmtId="14" fontId="0" fillId="0" borderId="14" xfId="55" applyNumberFormat="1" applyBorder="1" applyAlignment="1">
      <alignment horizontal="left"/>
      <protection/>
    </xf>
    <xf numFmtId="0" fontId="0" fillId="0" borderId="15" xfId="55" applyBorder="1" applyAlignment="1">
      <alignment horizontal="left"/>
      <protection/>
    </xf>
    <xf numFmtId="0" fontId="0" fillId="0" borderId="16" xfId="55" applyBorder="1" applyAlignment="1">
      <alignment horizontal="left"/>
      <protection/>
    </xf>
    <xf numFmtId="0" fontId="0" fillId="0" borderId="19" xfId="55" applyBorder="1" applyAlignment="1">
      <alignment horizontal="left"/>
      <protection/>
    </xf>
    <xf numFmtId="14" fontId="0" fillId="0" borderId="27" xfId="55" applyNumberFormat="1" applyBorder="1" applyAlignment="1">
      <alignment horizontal="left"/>
      <protection/>
    </xf>
    <xf numFmtId="0" fontId="0" fillId="0" borderId="20" xfId="55" applyBorder="1" applyAlignment="1">
      <alignment horizontal="left"/>
      <protection/>
    </xf>
    <xf numFmtId="4" fontId="0" fillId="0" borderId="14" xfId="55" applyNumberFormat="1" applyFont="1" applyBorder="1" applyAlignment="1">
      <alignment horizontal="right"/>
      <protection/>
    </xf>
    <xf numFmtId="4" fontId="0" fillId="0" borderId="19" xfId="55" applyNumberFormat="1" applyFont="1" applyBorder="1" applyAlignment="1">
      <alignment horizontal="right"/>
      <protection/>
    </xf>
    <xf numFmtId="4" fontId="0" fillId="0" borderId="17" xfId="55" applyNumberFormat="1" applyFont="1" applyBorder="1" applyAlignment="1">
      <alignment/>
      <protection/>
    </xf>
    <xf numFmtId="4" fontId="0" fillId="0" borderId="14" xfId="56" applyNumberFormat="1" applyFont="1" applyBorder="1" applyAlignment="1">
      <alignment/>
      <protection/>
    </xf>
    <xf numFmtId="4" fontId="0" fillId="0" borderId="17" xfId="56" applyNumberFormat="1" applyFont="1" applyBorder="1" applyAlignment="1">
      <alignment/>
      <protection/>
    </xf>
    <xf numFmtId="4" fontId="0" fillId="0" borderId="11" xfId="56" applyNumberFormat="1" applyFont="1" applyBorder="1" applyAlignment="1">
      <alignment/>
      <protection/>
    </xf>
    <xf numFmtId="4" fontId="0" fillId="0" borderId="14" xfId="55" applyNumberFormat="1" applyFont="1" applyBorder="1" applyAlignment="1">
      <alignment/>
      <protection/>
    </xf>
    <xf numFmtId="4" fontId="0" fillId="0" borderId="19" xfId="55" applyNumberFormat="1" applyFont="1" applyBorder="1" applyAlignment="1">
      <alignment/>
      <protection/>
    </xf>
    <xf numFmtId="0" fontId="0" fillId="4" borderId="27" xfId="0" applyFill="1" applyBorder="1" applyAlignment="1">
      <alignment horizontal="left" vertical="center"/>
    </xf>
    <xf numFmtId="0" fontId="0" fillId="0" borderId="34" xfId="56" applyBorder="1" applyAlignment="1">
      <alignment horizontal="left"/>
      <protection/>
    </xf>
    <xf numFmtId="0" fontId="0" fillId="0" borderId="27" xfId="0" applyBorder="1" applyAlignment="1">
      <alignment/>
    </xf>
    <xf numFmtId="0" fontId="0" fillId="0" borderId="27" xfId="56" applyBorder="1" applyAlignment="1">
      <alignment horizontal="left"/>
      <protection/>
    </xf>
    <xf numFmtId="14" fontId="0" fillId="0" borderId="27" xfId="56" applyNumberFormat="1" applyBorder="1" applyAlignment="1">
      <alignment horizontal="left"/>
      <protection/>
    </xf>
    <xf numFmtId="0" fontId="0" fillId="0" borderId="11" xfId="55" applyBorder="1" applyAlignment="1">
      <alignment horizontal="left"/>
      <protection/>
    </xf>
    <xf numFmtId="14" fontId="0" fillId="0" borderId="11" xfId="55" applyNumberFormat="1" applyBorder="1" applyAlignment="1">
      <alignment horizontal="left"/>
      <protection/>
    </xf>
    <xf numFmtId="4" fontId="0" fillId="0" borderId="11" xfId="55" applyNumberFormat="1" applyFont="1" applyBorder="1" applyAlignment="1">
      <alignment/>
      <protection/>
    </xf>
    <xf numFmtId="0" fontId="0" fillId="0" borderId="28" xfId="55" applyBorder="1" applyAlignment="1">
      <alignment horizontal="left"/>
      <protection/>
    </xf>
    <xf numFmtId="0" fontId="0" fillId="0" borderId="27" xfId="55" applyBorder="1" applyAlignment="1">
      <alignment horizontal="left"/>
      <protection/>
    </xf>
    <xf numFmtId="4" fontId="0" fillId="0" borderId="27" xfId="55" applyNumberFormat="1" applyFont="1" applyBorder="1" applyAlignment="1">
      <alignment horizontal="right"/>
      <protection/>
    </xf>
    <xf numFmtId="0" fontId="0" fillId="0" borderId="14" xfId="55" applyBorder="1" applyAlignment="1">
      <alignment horizontal="left" vertical="center"/>
      <protection/>
    </xf>
    <xf numFmtId="0" fontId="0" fillId="0" borderId="17" xfId="55" applyBorder="1">
      <alignment/>
      <protection/>
    </xf>
    <xf numFmtId="0" fontId="0" fillId="0" borderId="14" xfId="55" applyBorder="1">
      <alignment/>
      <protection/>
    </xf>
    <xf numFmtId="0" fontId="0" fillId="0" borderId="15" xfId="55" applyBorder="1">
      <alignment/>
      <protection/>
    </xf>
    <xf numFmtId="0" fontId="0" fillId="0" borderId="16" xfId="55" applyBorder="1">
      <alignment/>
      <protection/>
    </xf>
    <xf numFmtId="0" fontId="0" fillId="0" borderId="19" xfId="55" applyBorder="1">
      <alignment/>
      <protection/>
    </xf>
    <xf numFmtId="0" fontId="0" fillId="0" borderId="20" xfId="55" applyBorder="1">
      <alignment/>
      <protection/>
    </xf>
    <xf numFmtId="4" fontId="2" fillId="0" borderId="23" xfId="0" applyNumberFormat="1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wrapText="1"/>
    </xf>
    <xf numFmtId="1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2" xfId="56" applyBorder="1" applyAlignment="1">
      <alignment horizontal="left"/>
      <protection/>
    </xf>
    <xf numFmtId="14" fontId="0" fillId="0" borderId="12" xfId="56" applyNumberFormat="1" applyBorder="1" applyAlignment="1">
      <alignment horizontal="left"/>
      <protection/>
    </xf>
    <xf numFmtId="0" fontId="0" fillId="0" borderId="13" xfId="56" applyBorder="1" applyAlignment="1">
      <alignment horizontal="left"/>
      <protection/>
    </xf>
    <xf numFmtId="4" fontId="2" fillId="0" borderId="23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right" wrapText="1"/>
    </xf>
    <xf numFmtId="0" fontId="0" fillId="0" borderId="27" xfId="0" applyFont="1" applyBorder="1" applyAlignment="1">
      <alignment horizontal="center" wrapText="1"/>
    </xf>
    <xf numFmtId="14" fontId="0" fillId="0" borderId="27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12" xfId="55" applyBorder="1" applyAlignment="1">
      <alignment horizontal="left"/>
      <protection/>
    </xf>
    <xf numFmtId="14" fontId="0" fillId="0" borderId="12" xfId="55" applyNumberFormat="1" applyBorder="1" applyAlignment="1">
      <alignment horizontal="left"/>
      <protection/>
    </xf>
    <xf numFmtId="0" fontId="0" fillId="0" borderId="13" xfId="55" applyBorder="1" applyAlignment="1">
      <alignment horizontal="left"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2" xfId="56" applyBorder="1">
      <alignment/>
      <protection/>
    </xf>
    <xf numFmtId="0" fontId="0" fillId="0" borderId="27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4" fontId="0" fillId="0" borderId="12" xfId="0" applyNumberFormat="1" applyFont="1" applyBorder="1" applyAlignment="1">
      <alignment horizontal="right" wrapText="1"/>
    </xf>
    <xf numFmtId="4" fontId="0" fillId="0" borderId="27" xfId="0" applyNumberFormat="1" applyFont="1" applyBorder="1" applyAlignment="1">
      <alignment horizontal="right"/>
    </xf>
    <xf numFmtId="4" fontId="0" fillId="0" borderId="19" xfId="55" applyNumberFormat="1" applyFont="1" applyFill="1" applyBorder="1" applyAlignment="1">
      <alignment horizontal="right"/>
      <protection/>
    </xf>
    <xf numFmtId="4" fontId="0" fillId="0" borderId="14" xfId="55" applyNumberFormat="1" applyFont="1" applyFill="1" applyBorder="1" applyAlignment="1">
      <alignment horizontal="right"/>
      <protection/>
    </xf>
    <xf numFmtId="4" fontId="0" fillId="0" borderId="17" xfId="55" applyNumberFormat="1" applyFont="1" applyFill="1" applyBorder="1" applyAlignment="1">
      <alignment horizontal="right"/>
      <protection/>
    </xf>
    <xf numFmtId="0" fontId="0" fillId="0" borderId="17" xfId="55" applyBorder="1" applyAlignment="1">
      <alignment horizontal="left" vertical="center"/>
      <protection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12" xfId="55" applyNumberFormat="1" applyFill="1" applyBorder="1" applyAlignment="1">
      <alignment horizontal="right"/>
      <protection/>
    </xf>
    <xf numFmtId="4" fontId="0" fillId="0" borderId="27" xfId="56" applyNumberFormat="1" applyFill="1" applyBorder="1" applyAlignment="1">
      <alignment horizontal="right"/>
      <protection/>
    </xf>
    <xf numFmtId="4" fontId="0" fillId="0" borderId="12" xfId="56" applyNumberFormat="1" applyFill="1" applyBorder="1" applyAlignment="1">
      <alignment horizontal="right"/>
      <protection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4" fontId="0" fillId="0" borderId="0" xfId="0" applyNumberFormat="1" applyAlignment="1">
      <alignment horizontal="left" vertical="center"/>
    </xf>
    <xf numFmtId="4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4" fontId="0" fillId="0" borderId="12" xfId="56" applyNumberFormat="1" applyFont="1" applyBorder="1" applyAlignment="1">
      <alignment/>
      <protection/>
    </xf>
    <xf numFmtId="0" fontId="0" fillId="4" borderId="19" xfId="0" applyFill="1" applyBorder="1" applyAlignment="1">
      <alignment horizontal="left" vertical="center"/>
    </xf>
    <xf numFmtId="0" fontId="0" fillId="0" borderId="19" xfId="56" applyBorder="1" applyAlignment="1">
      <alignment horizontal="left"/>
      <protection/>
    </xf>
    <xf numFmtId="14" fontId="0" fillId="0" borderId="19" xfId="56" applyNumberFormat="1" applyBorder="1" applyAlignment="1">
      <alignment horizontal="left"/>
      <protection/>
    </xf>
    <xf numFmtId="4" fontId="0" fillId="0" borderId="19" xfId="56" applyNumberFormat="1" applyFont="1" applyBorder="1" applyAlignment="1">
      <alignment/>
      <protection/>
    </xf>
    <xf numFmtId="0" fontId="0" fillId="0" borderId="20" xfId="56" applyBorder="1" applyAlignment="1">
      <alignment horizontal="left"/>
      <protection/>
    </xf>
    <xf numFmtId="0" fontId="0" fillId="0" borderId="20" xfId="56" applyBorder="1">
      <alignment/>
      <protection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17" xfId="55" applyNumberFormat="1" applyFont="1" applyBorder="1" applyAlignment="1">
      <alignment horizontal="right"/>
      <protection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4" fontId="2" fillId="0" borderId="11" xfId="0" applyNumberFormat="1" applyFont="1" applyBorder="1" applyAlignment="1">
      <alignment wrapText="1"/>
    </xf>
    <xf numFmtId="4" fontId="2" fillId="0" borderId="27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4" fontId="2" fillId="0" borderId="27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" fontId="0" fillId="0" borderId="11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2" fillId="0" borderId="30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" fontId="2" fillId="0" borderId="30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4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4" fontId="2" fillId="0" borderId="11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2" fillId="0" borderId="4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2" fillId="0" borderId="11" xfId="0" applyNumberFormat="1" applyFont="1" applyBorder="1" applyAlignment="1">
      <alignment/>
    </xf>
    <xf numFmtId="14" fontId="2" fillId="0" borderId="27" xfId="0" applyNumberFormat="1" applyFont="1" applyBorder="1" applyAlignment="1">
      <alignment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2" fillId="0" borderId="11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8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3.8515625" style="47" bestFit="1" customWidth="1"/>
    <col min="2" max="2" width="6.8515625" style="48" customWidth="1"/>
    <col min="3" max="3" width="10.140625" style="49" bestFit="1" customWidth="1"/>
    <col min="4" max="4" width="16.28125" style="4" customWidth="1"/>
    <col min="5" max="5" width="10.28125" style="5" customWidth="1"/>
    <col min="6" max="6" width="13.140625" style="0" customWidth="1"/>
    <col min="7" max="7" width="26.8515625" style="6" bestFit="1" customWidth="1"/>
    <col min="8" max="8" width="14.00390625" style="49" bestFit="1" customWidth="1"/>
    <col min="9" max="9" width="36.8515625" style="4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3" bestFit="1" customWidth="1"/>
    <col min="14" max="14" width="9.140625" style="4" customWidth="1"/>
    <col min="15" max="15" width="10.140625" style="3" hidden="1" customWidth="1"/>
  </cols>
  <sheetData>
    <row r="1" ht="12.75">
      <c r="B1" s="48" t="s">
        <v>0</v>
      </c>
    </row>
    <row r="3" spans="1:15" s="1" customFormat="1" ht="18">
      <c r="A3" s="47"/>
      <c r="B3" s="48"/>
      <c r="C3" s="49"/>
      <c r="D3" s="250" t="s">
        <v>154</v>
      </c>
      <c r="E3" s="250"/>
      <c r="F3" s="250"/>
      <c r="G3" s="250"/>
      <c r="H3" s="250"/>
      <c r="I3" s="250"/>
      <c r="J3" s="250"/>
      <c r="K3" s="250"/>
      <c r="M3" s="7"/>
      <c r="N3" s="8"/>
      <c r="O3" s="7"/>
    </row>
    <row r="4" spans="1:15" s="1" customFormat="1" ht="12.75">
      <c r="A4" s="47"/>
      <c r="B4" s="48"/>
      <c r="C4" s="49"/>
      <c r="D4" s="6"/>
      <c r="E4" s="5"/>
      <c r="F4" s="50"/>
      <c r="G4" s="51"/>
      <c r="H4" s="52"/>
      <c r="I4" s="51"/>
      <c r="J4" s="8"/>
      <c r="K4" s="6"/>
      <c r="M4" s="7"/>
      <c r="N4" s="8"/>
      <c r="O4" s="7"/>
    </row>
    <row r="5" spans="1:15" s="1" customFormat="1" ht="12.75">
      <c r="A5" s="47"/>
      <c r="B5" s="48"/>
      <c r="C5" s="49"/>
      <c r="D5" s="6"/>
      <c r="E5" s="5"/>
      <c r="F5" s="50"/>
      <c r="G5" s="51"/>
      <c r="H5" s="52"/>
      <c r="I5" s="51"/>
      <c r="J5" s="8"/>
      <c r="K5" s="6"/>
      <c r="M5" s="7"/>
      <c r="N5" s="8"/>
      <c r="O5" s="7"/>
    </row>
    <row r="6" spans="1:4" ht="13.5" thickBot="1">
      <c r="A6" s="47" t="s">
        <v>63</v>
      </c>
      <c r="B6" s="48" t="s">
        <v>155</v>
      </c>
      <c r="D6" s="6"/>
    </row>
    <row r="7" spans="1:15" s="2" customFormat="1" ht="38.25" customHeight="1" thickBot="1">
      <c r="A7" s="53" t="s">
        <v>64</v>
      </c>
      <c r="B7" s="54" t="s">
        <v>2</v>
      </c>
      <c r="C7" s="55" t="s">
        <v>3</v>
      </c>
      <c r="D7" s="56" t="s">
        <v>4</v>
      </c>
      <c r="E7" s="13" t="s">
        <v>5</v>
      </c>
      <c r="F7" s="57" t="s">
        <v>6</v>
      </c>
      <c r="G7" s="13" t="s">
        <v>7</v>
      </c>
      <c r="H7" s="55" t="s">
        <v>8</v>
      </c>
      <c r="I7" s="13" t="s">
        <v>9</v>
      </c>
      <c r="J7" s="13" t="s">
        <v>10</v>
      </c>
      <c r="K7" s="13" t="s">
        <v>11</v>
      </c>
      <c r="L7" s="14" t="s">
        <v>12</v>
      </c>
      <c r="M7" s="15" t="s">
        <v>13</v>
      </c>
      <c r="N7" s="16" t="s">
        <v>14</v>
      </c>
      <c r="O7" s="3" t="s">
        <v>65</v>
      </c>
    </row>
    <row r="8" spans="1:15" s="2" customFormat="1" ht="12.75">
      <c r="A8" s="251">
        <v>1</v>
      </c>
      <c r="B8" s="253">
        <v>253</v>
      </c>
      <c r="C8" s="255" t="s">
        <v>156</v>
      </c>
      <c r="D8" s="257" t="s">
        <v>66</v>
      </c>
      <c r="E8" s="257">
        <v>30565678</v>
      </c>
      <c r="F8" s="259">
        <f>M8+M9</f>
        <v>395004.6</v>
      </c>
      <c r="G8" s="257" t="s">
        <v>16</v>
      </c>
      <c r="H8" s="261" t="s">
        <v>67</v>
      </c>
      <c r="I8" s="223" t="s">
        <v>49</v>
      </c>
      <c r="J8" s="168" t="s">
        <v>50</v>
      </c>
      <c r="K8" s="168">
        <v>2612</v>
      </c>
      <c r="L8" s="169">
        <v>44500</v>
      </c>
      <c r="M8" s="170">
        <v>9489.74</v>
      </c>
      <c r="N8" s="171" t="s">
        <v>68</v>
      </c>
      <c r="O8" s="3"/>
    </row>
    <row r="9" spans="1:15" s="2" customFormat="1" ht="13.5" thickBot="1">
      <c r="A9" s="252"/>
      <c r="B9" s="254"/>
      <c r="C9" s="256"/>
      <c r="D9" s="258"/>
      <c r="E9" s="258"/>
      <c r="F9" s="260"/>
      <c r="G9" s="258"/>
      <c r="H9" s="262"/>
      <c r="I9" s="92" t="s">
        <v>72</v>
      </c>
      <c r="J9" s="146" t="s">
        <v>73</v>
      </c>
      <c r="K9" s="146">
        <v>108</v>
      </c>
      <c r="L9" s="147">
        <v>44500</v>
      </c>
      <c r="M9" s="237">
        <v>385514.86</v>
      </c>
      <c r="N9" s="146" t="s">
        <v>68</v>
      </c>
      <c r="O9" s="3"/>
    </row>
    <row r="10" spans="1:14" ht="12.75" customHeight="1">
      <c r="A10" s="263">
        <v>2</v>
      </c>
      <c r="B10" s="253">
        <v>254</v>
      </c>
      <c r="C10" s="255" t="s">
        <v>156</v>
      </c>
      <c r="D10" s="257" t="s">
        <v>69</v>
      </c>
      <c r="E10" s="128">
        <v>33358111</v>
      </c>
      <c r="F10" s="96">
        <f>M10+M11</f>
        <v>21286.379999999997</v>
      </c>
      <c r="G10" s="247" t="s">
        <v>70</v>
      </c>
      <c r="H10" s="240" t="s">
        <v>71</v>
      </c>
      <c r="I10" s="88" t="s">
        <v>34</v>
      </c>
      <c r="J10" s="148" t="s">
        <v>36</v>
      </c>
      <c r="K10" s="148">
        <v>10082</v>
      </c>
      <c r="L10" s="149">
        <v>44500</v>
      </c>
      <c r="M10" s="155">
        <v>6410.82</v>
      </c>
      <c r="N10" s="131" t="s">
        <v>68</v>
      </c>
    </row>
    <row r="11" spans="1:14" ht="13.5" thickBot="1">
      <c r="A11" s="264"/>
      <c r="B11" s="254"/>
      <c r="C11" s="256"/>
      <c r="D11" s="258"/>
      <c r="E11" s="95"/>
      <c r="F11" s="275"/>
      <c r="G11" s="248"/>
      <c r="H11" s="241"/>
      <c r="I11" s="163" t="s">
        <v>34</v>
      </c>
      <c r="J11" s="172" t="s">
        <v>145</v>
      </c>
      <c r="K11" s="172">
        <v>3</v>
      </c>
      <c r="L11" s="153">
        <v>44500</v>
      </c>
      <c r="M11" s="173">
        <v>14875.56</v>
      </c>
      <c r="N11" s="164" t="s">
        <v>68</v>
      </c>
    </row>
    <row r="12" spans="1:15" ht="25.5" customHeight="1">
      <c r="A12" s="263">
        <v>3</v>
      </c>
      <c r="B12" s="253">
        <v>255</v>
      </c>
      <c r="C12" s="255" t="s">
        <v>156</v>
      </c>
      <c r="D12" s="257" t="s">
        <v>76</v>
      </c>
      <c r="E12" s="247">
        <v>335278</v>
      </c>
      <c r="F12" s="96">
        <f>M12+M13</f>
        <v>436441.16000000003</v>
      </c>
      <c r="G12" s="247" t="s">
        <v>77</v>
      </c>
      <c r="H12" s="240" t="s">
        <v>71</v>
      </c>
      <c r="I12" s="236" t="s">
        <v>43</v>
      </c>
      <c r="J12" s="148" t="s">
        <v>44</v>
      </c>
      <c r="K12" s="148">
        <v>500196</v>
      </c>
      <c r="L12" s="149">
        <v>44500</v>
      </c>
      <c r="M12" s="155">
        <v>31816.7</v>
      </c>
      <c r="N12" s="150" t="s">
        <v>68</v>
      </c>
      <c r="O12" s="141"/>
    </row>
    <row r="13" spans="1:15" ht="13.5" thickBot="1">
      <c r="A13" s="264"/>
      <c r="B13" s="254"/>
      <c r="C13" s="256"/>
      <c r="D13" s="258"/>
      <c r="E13" s="248"/>
      <c r="F13" s="275"/>
      <c r="G13" s="248"/>
      <c r="H13" s="241"/>
      <c r="I13" s="165" t="s">
        <v>72</v>
      </c>
      <c r="J13" s="152" t="s">
        <v>78</v>
      </c>
      <c r="K13" s="152">
        <v>1061</v>
      </c>
      <c r="L13" s="153">
        <v>44500</v>
      </c>
      <c r="M13" s="156">
        <v>404624.46</v>
      </c>
      <c r="N13" s="154" t="s">
        <v>68</v>
      </c>
      <c r="O13" s="144"/>
    </row>
    <row r="14" spans="1:15" ht="12.75">
      <c r="A14" s="265">
        <v>4</v>
      </c>
      <c r="B14" s="268">
        <v>256</v>
      </c>
      <c r="C14" s="271" t="s">
        <v>156</v>
      </c>
      <c r="D14" s="274" t="s">
        <v>141</v>
      </c>
      <c r="E14" s="244">
        <v>4851409</v>
      </c>
      <c r="F14" s="276">
        <f>M14+M15+M16</f>
        <v>274167.42</v>
      </c>
      <c r="G14" s="244" t="s">
        <v>74</v>
      </c>
      <c r="H14" s="242" t="s">
        <v>142</v>
      </c>
      <c r="I14" s="174" t="s">
        <v>38</v>
      </c>
      <c r="J14" s="148" t="s">
        <v>39</v>
      </c>
      <c r="K14" s="148" t="s">
        <v>143</v>
      </c>
      <c r="L14" s="149">
        <v>44500</v>
      </c>
      <c r="M14" s="161">
        <v>74433.55</v>
      </c>
      <c r="N14" s="150" t="s">
        <v>68</v>
      </c>
      <c r="O14" s="145"/>
    </row>
    <row r="15" spans="1:15" ht="12.75">
      <c r="A15" s="266"/>
      <c r="B15" s="269"/>
      <c r="C15" s="272"/>
      <c r="D15" s="249"/>
      <c r="E15" s="245"/>
      <c r="F15" s="277"/>
      <c r="G15" s="245"/>
      <c r="H15" s="238"/>
      <c r="I15" s="93" t="s">
        <v>31</v>
      </c>
      <c r="J15" s="146" t="s">
        <v>33</v>
      </c>
      <c r="K15" s="146">
        <v>645129</v>
      </c>
      <c r="L15" s="147">
        <v>44500</v>
      </c>
      <c r="M15" s="157">
        <v>66782.25</v>
      </c>
      <c r="N15" s="151" t="s">
        <v>144</v>
      </c>
      <c r="O15" s="145"/>
    </row>
    <row r="16" spans="1:15" ht="13.5" thickBot="1">
      <c r="A16" s="267"/>
      <c r="B16" s="270"/>
      <c r="C16" s="273"/>
      <c r="D16" s="243"/>
      <c r="E16" s="246"/>
      <c r="F16" s="278"/>
      <c r="G16" s="246"/>
      <c r="H16" s="239"/>
      <c r="I16" s="92" t="s">
        <v>31</v>
      </c>
      <c r="J16" s="152" t="s">
        <v>32</v>
      </c>
      <c r="K16" s="152">
        <v>2645165</v>
      </c>
      <c r="L16" s="153">
        <v>44500</v>
      </c>
      <c r="M16" s="162">
        <v>132951.62</v>
      </c>
      <c r="N16" s="154" t="s">
        <v>144</v>
      </c>
      <c r="O16" s="145"/>
    </row>
    <row r="17" spans="4:14" ht="16.5" thickBot="1">
      <c r="D17" s="61" t="s">
        <v>56</v>
      </c>
      <c r="E17" s="62"/>
      <c r="F17" s="63">
        <f>F8+F10+F12+F14</f>
        <v>1126899.56</v>
      </c>
      <c r="H17" s="64"/>
      <c r="I17" s="65"/>
      <c r="J17" s="65"/>
      <c r="K17" s="65"/>
      <c r="L17" s="66"/>
      <c r="M17" s="67">
        <f>SUM(M8:M16)</f>
        <v>1126899.56</v>
      </c>
      <c r="N17" s="68"/>
    </row>
    <row r="18" spans="4:14" ht="12.75">
      <c r="D18" s="69"/>
      <c r="H18" s="64"/>
      <c r="I18" s="65"/>
      <c r="J18" s="65"/>
      <c r="K18" s="65"/>
      <c r="L18" s="66"/>
      <c r="M18" s="70"/>
      <c r="N18" s="68"/>
    </row>
    <row r="19" spans="4:14" ht="12.75">
      <c r="D19" s="69"/>
      <c r="H19" s="64"/>
      <c r="I19" s="65"/>
      <c r="J19" s="65"/>
      <c r="K19" s="65"/>
      <c r="L19" s="66"/>
      <c r="M19" s="70"/>
      <c r="N19" s="68"/>
    </row>
    <row r="20" spans="4:14" ht="12.75">
      <c r="D20" s="69"/>
      <c r="H20" s="64"/>
      <c r="I20" s="65"/>
      <c r="J20" s="65"/>
      <c r="K20" s="224"/>
      <c r="L20" s="66"/>
      <c r="M20" s="70"/>
      <c r="N20" s="68"/>
    </row>
    <row r="21" spans="4:14" ht="12.75">
      <c r="D21" s="69"/>
      <c r="H21" s="64"/>
      <c r="I21" s="65"/>
      <c r="J21" s="65"/>
      <c r="K21" s="65"/>
      <c r="L21" s="66"/>
      <c r="M21" s="70"/>
      <c r="N21" s="68"/>
    </row>
    <row r="22" spans="4:14" ht="12.75">
      <c r="D22" s="69"/>
      <c r="H22" s="64"/>
      <c r="I22" s="65"/>
      <c r="J22" s="65"/>
      <c r="K22" s="65"/>
      <c r="L22" s="66"/>
      <c r="M22" s="70"/>
      <c r="N22" s="68"/>
    </row>
    <row r="23" spans="4:14" ht="15.75">
      <c r="D23" s="71"/>
      <c r="F23" s="72"/>
      <c r="H23" s="64"/>
      <c r="I23" s="65"/>
      <c r="J23" s="65"/>
      <c r="K23" s="65"/>
      <c r="L23" s="66"/>
      <c r="M23" s="70"/>
      <c r="N23" s="68"/>
    </row>
    <row r="24" spans="4:14" ht="12.75">
      <c r="D24" s="69"/>
      <c r="G24" s="1"/>
      <c r="H24" s="64"/>
      <c r="I24" s="65"/>
      <c r="J24" s="65"/>
      <c r="K24" s="65"/>
      <c r="L24" s="66"/>
      <c r="M24" s="70"/>
      <c r="N24" s="68"/>
    </row>
    <row r="25" spans="4:14" ht="15">
      <c r="D25" s="39" t="s">
        <v>57</v>
      </c>
      <c r="E25" s="40"/>
      <c r="I25" s="39" t="s">
        <v>58</v>
      </c>
      <c r="J25" s="34"/>
      <c r="K25" s="39" t="s">
        <v>134</v>
      </c>
      <c r="L25" s="36"/>
      <c r="M25" s="36"/>
      <c r="N25" s="37"/>
    </row>
    <row r="26" spans="4:14" ht="15">
      <c r="D26" s="41" t="s">
        <v>59</v>
      </c>
      <c r="E26" s="40"/>
      <c r="I26" s="41" t="s">
        <v>80</v>
      </c>
      <c r="J26" s="34"/>
      <c r="K26" s="41" t="s">
        <v>135</v>
      </c>
      <c r="L26" s="36"/>
      <c r="M26" s="36"/>
      <c r="N26" s="37"/>
    </row>
    <row r="27" spans="4:14" ht="12.75">
      <c r="D27" s="73"/>
      <c r="I27" s="35"/>
      <c r="J27" s="35"/>
      <c r="K27" s="35"/>
      <c r="L27" s="31"/>
      <c r="M27" s="36"/>
      <c r="N27" s="37"/>
    </row>
    <row r="28" spans="10:14" ht="12.75">
      <c r="J28" s="35"/>
      <c r="K28" s="35"/>
      <c r="L28" s="31"/>
      <c r="M28" s="36"/>
      <c r="N28" s="37"/>
    </row>
    <row r="29" spans="10:14" ht="12.75">
      <c r="J29" s="35"/>
      <c r="K29" s="35"/>
      <c r="L29" s="31"/>
      <c r="M29" s="36"/>
      <c r="N29" s="37"/>
    </row>
    <row r="32" spans="9:13" ht="15">
      <c r="I32" s="39"/>
      <c r="J32" s="41"/>
      <c r="K32" s="41"/>
      <c r="L32" s="41"/>
      <c r="M32" s="42"/>
    </row>
    <row r="33" spans="1:14" s="3" customFormat="1" ht="15">
      <c r="A33" s="47"/>
      <c r="B33" s="48"/>
      <c r="C33" s="49"/>
      <c r="D33" s="4"/>
      <c r="E33" s="5"/>
      <c r="F33"/>
      <c r="G33" s="6"/>
      <c r="H33" s="49"/>
      <c r="I33" s="41"/>
      <c r="J33" s="39"/>
      <c r="K33" s="41"/>
      <c r="L33" s="41"/>
      <c r="M33" s="42"/>
      <c r="N33" s="4"/>
    </row>
    <row r="34" spans="1:15" s="4" customFormat="1" ht="15">
      <c r="A34" s="47"/>
      <c r="B34" s="48"/>
      <c r="C34" s="49"/>
      <c r="E34" s="5"/>
      <c r="F34"/>
      <c r="G34" s="6"/>
      <c r="H34" s="49"/>
      <c r="I34" s="41"/>
      <c r="J34" s="41"/>
      <c r="K34" s="41"/>
      <c r="L34" s="41"/>
      <c r="M34" s="42"/>
      <c r="O34" s="3"/>
    </row>
    <row r="36" spans="1:15" s="4" customFormat="1" ht="15">
      <c r="A36" s="47"/>
      <c r="B36" s="48"/>
      <c r="C36" s="49"/>
      <c r="E36" s="5"/>
      <c r="F36" s="74"/>
      <c r="G36" s="41"/>
      <c r="H36" s="49"/>
      <c r="M36" s="3"/>
      <c r="O36" s="3"/>
    </row>
    <row r="37" spans="1:15" s="4" customFormat="1" ht="15">
      <c r="A37" s="47"/>
      <c r="B37" s="48"/>
      <c r="C37" s="49"/>
      <c r="E37" s="5"/>
      <c r="F37" s="34"/>
      <c r="G37" s="41"/>
      <c r="H37" s="49"/>
      <c r="M37" s="3"/>
      <c r="O37" s="3"/>
    </row>
    <row r="38" spans="1:15" s="4" customFormat="1" ht="15">
      <c r="A38" s="47"/>
      <c r="B38" s="48"/>
      <c r="C38" s="49"/>
      <c r="E38" s="5"/>
      <c r="F38" s="34"/>
      <c r="G38" s="41"/>
      <c r="H38" s="49"/>
      <c r="M38" s="3"/>
      <c r="O38" s="3"/>
    </row>
  </sheetData>
  <sheetProtection selectLockedCells="1" selectUnlockedCells="1"/>
  <mergeCells count="33">
    <mergeCell ref="H10:H11"/>
    <mergeCell ref="D12:D13"/>
    <mergeCell ref="E12:E13"/>
    <mergeCell ref="F12:F13"/>
    <mergeCell ref="D10:D11"/>
    <mergeCell ref="E10:E11"/>
    <mergeCell ref="F10:F11"/>
    <mergeCell ref="G10:G11"/>
    <mergeCell ref="E14:E16"/>
    <mergeCell ref="G12:G13"/>
    <mergeCell ref="H12:H13"/>
    <mergeCell ref="G14:G16"/>
    <mergeCell ref="H14:H16"/>
    <mergeCell ref="F14:F16"/>
    <mergeCell ref="A14:A16"/>
    <mergeCell ref="B14:B16"/>
    <mergeCell ref="C14:C16"/>
    <mergeCell ref="D14:D16"/>
    <mergeCell ref="A12:A13"/>
    <mergeCell ref="B12:B13"/>
    <mergeCell ref="C12:C13"/>
    <mergeCell ref="A10:A11"/>
    <mergeCell ref="B10:B11"/>
    <mergeCell ref="C10:C11"/>
    <mergeCell ref="D3:K3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.8515625" style="4" bestFit="1" customWidth="1"/>
    <col min="2" max="2" width="6.8515625" style="216" customWidth="1"/>
    <col min="3" max="3" width="10.140625" style="4" bestFit="1" customWidth="1"/>
    <col min="4" max="4" width="16.28125" style="2" customWidth="1"/>
    <col min="5" max="5" width="10.28125" style="4" customWidth="1"/>
    <col min="6" max="6" width="13.140625" style="3" customWidth="1"/>
    <col min="7" max="7" width="26.8515625" style="4" bestFit="1" customWidth="1"/>
    <col min="8" max="8" width="14.00390625" style="4" bestFit="1" customWidth="1"/>
    <col min="9" max="9" width="25.8515625" style="4" bestFit="1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3" bestFit="1" customWidth="1"/>
    <col min="14" max="14" width="9.7109375" style="4" bestFit="1" customWidth="1"/>
  </cols>
  <sheetData>
    <row r="1" ht="12.75">
      <c r="A1" s="6" t="s">
        <v>0</v>
      </c>
    </row>
    <row r="3" spans="1:15" s="1" customFormat="1" ht="18">
      <c r="A3" s="6"/>
      <c r="B3" s="216"/>
      <c r="C3" s="6"/>
      <c r="D3" s="250" t="s">
        <v>148</v>
      </c>
      <c r="E3" s="250"/>
      <c r="F3" s="250"/>
      <c r="G3" s="250"/>
      <c r="H3" s="250"/>
      <c r="I3" s="250"/>
      <c r="J3" s="250"/>
      <c r="K3" s="250"/>
      <c r="M3" s="7"/>
      <c r="N3" s="8"/>
      <c r="O3" s="6"/>
    </row>
    <row r="4" spans="1:15" s="1" customFormat="1" ht="12.75">
      <c r="A4" s="6"/>
      <c r="B4" s="216"/>
      <c r="C4" s="6"/>
      <c r="D4" s="5"/>
      <c r="E4" s="6"/>
      <c r="F4" s="182"/>
      <c r="G4" s="51"/>
      <c r="H4" s="51"/>
      <c r="I4" s="51"/>
      <c r="J4" s="8"/>
      <c r="K4" s="6"/>
      <c r="M4" s="7"/>
      <c r="N4" s="8"/>
      <c r="O4" s="6"/>
    </row>
    <row r="5" spans="1:15" s="1" customFormat="1" ht="12.75">
      <c r="A5" s="6"/>
      <c r="B5" s="216"/>
      <c r="C5" s="6"/>
      <c r="D5" s="5"/>
      <c r="E5" s="6"/>
      <c r="F5" s="182"/>
      <c r="G5" s="51"/>
      <c r="H5" s="51"/>
      <c r="I5" s="51"/>
      <c r="J5" s="8"/>
      <c r="K5" s="6"/>
      <c r="M5" s="7"/>
      <c r="N5" s="8"/>
      <c r="O5" s="6"/>
    </row>
    <row r="6" spans="1:4" ht="13.5" thickBot="1">
      <c r="A6" s="6" t="s">
        <v>153</v>
      </c>
      <c r="C6" s="6"/>
      <c r="D6" s="5"/>
    </row>
    <row r="7" spans="1:14" s="2" customFormat="1" ht="38.25" customHeight="1" thickBot="1">
      <c r="A7" s="75" t="s">
        <v>64</v>
      </c>
      <c r="B7" s="235" t="s">
        <v>2</v>
      </c>
      <c r="C7" s="58" t="s">
        <v>3</v>
      </c>
      <c r="D7" s="56" t="s">
        <v>4</v>
      </c>
      <c r="E7" s="58" t="s">
        <v>5</v>
      </c>
      <c r="F7" s="183" t="s">
        <v>6</v>
      </c>
      <c r="G7" s="58" t="s">
        <v>7</v>
      </c>
      <c r="H7" s="58" t="s">
        <v>8</v>
      </c>
      <c r="I7" s="58" t="s">
        <v>9</v>
      </c>
      <c r="J7" s="58" t="s">
        <v>10</v>
      </c>
      <c r="K7" s="58" t="s">
        <v>11</v>
      </c>
      <c r="L7" s="77" t="s">
        <v>12</v>
      </c>
      <c r="M7" s="15" t="s">
        <v>13</v>
      </c>
      <c r="N7" s="78" t="s">
        <v>14</v>
      </c>
    </row>
    <row r="8" spans="1:14" s="2" customFormat="1" ht="38.25" customHeight="1" thickBot="1">
      <c r="A8" s="200">
        <v>1</v>
      </c>
      <c r="B8" s="235">
        <v>217</v>
      </c>
      <c r="C8" s="194" t="s">
        <v>149</v>
      </c>
      <c r="D8" s="215" t="s">
        <v>15</v>
      </c>
      <c r="E8" s="195">
        <v>30565678</v>
      </c>
      <c r="F8" s="209">
        <f>M8</f>
        <v>3996.84</v>
      </c>
      <c r="G8" s="194" t="s">
        <v>16</v>
      </c>
      <c r="H8" s="194" t="s">
        <v>81</v>
      </c>
      <c r="I8" s="194" t="s">
        <v>49</v>
      </c>
      <c r="J8" s="201" t="s">
        <v>50</v>
      </c>
      <c r="K8" s="201">
        <v>2597</v>
      </c>
      <c r="L8" s="202">
        <v>44469</v>
      </c>
      <c r="M8" s="219">
        <v>3996.84</v>
      </c>
      <c r="N8" s="203" t="s">
        <v>147</v>
      </c>
    </row>
    <row r="9" spans="1:14" s="2" customFormat="1" ht="12.75">
      <c r="A9" s="279">
        <v>2</v>
      </c>
      <c r="B9" s="295">
        <v>218</v>
      </c>
      <c r="C9" s="293" t="s">
        <v>149</v>
      </c>
      <c r="D9" s="291" t="s">
        <v>69</v>
      </c>
      <c r="E9" s="289">
        <v>33358111</v>
      </c>
      <c r="F9" s="287">
        <f>M9+M10</f>
        <v>6776.22</v>
      </c>
      <c r="G9" s="285" t="s">
        <v>70</v>
      </c>
      <c r="H9" s="283" t="s">
        <v>71</v>
      </c>
      <c r="I9" s="281" t="s">
        <v>34</v>
      </c>
      <c r="J9" s="148" t="s">
        <v>36</v>
      </c>
      <c r="K9" s="148">
        <v>10081</v>
      </c>
      <c r="L9" s="149">
        <v>44500</v>
      </c>
      <c r="M9" s="212">
        <v>2460.51</v>
      </c>
      <c r="N9" s="150" t="s">
        <v>147</v>
      </c>
    </row>
    <row r="10" spans="1:14" ht="13.5" thickBot="1">
      <c r="A10" s="280"/>
      <c r="B10" s="296"/>
      <c r="C10" s="294"/>
      <c r="D10" s="292"/>
      <c r="E10" s="290"/>
      <c r="F10" s="288"/>
      <c r="G10" s="286"/>
      <c r="H10" s="284"/>
      <c r="I10" s="282"/>
      <c r="J10" s="166" t="s">
        <v>36</v>
      </c>
      <c r="K10" s="166">
        <v>10078</v>
      </c>
      <c r="L10" s="167">
        <v>44469</v>
      </c>
      <c r="M10" s="220">
        <v>4315.71</v>
      </c>
      <c r="N10" s="164" t="s">
        <v>147</v>
      </c>
    </row>
    <row r="11" spans="1:14" ht="26.25" thickBot="1">
      <c r="A11" s="199">
        <v>3</v>
      </c>
      <c r="B11" s="222">
        <v>219</v>
      </c>
      <c r="C11" s="197" t="s">
        <v>149</v>
      </c>
      <c r="D11" s="196" t="s">
        <v>76</v>
      </c>
      <c r="E11" s="207">
        <v>335278</v>
      </c>
      <c r="F11" s="210">
        <f>M11</f>
        <v>26670.37</v>
      </c>
      <c r="G11" s="214" t="s">
        <v>77</v>
      </c>
      <c r="H11" s="192" t="s">
        <v>137</v>
      </c>
      <c r="I11" s="193" t="s">
        <v>31</v>
      </c>
      <c r="J11" s="146" t="s">
        <v>32</v>
      </c>
      <c r="K11" s="146">
        <v>2645164</v>
      </c>
      <c r="L11" s="147">
        <v>44500</v>
      </c>
      <c r="M11" s="213">
        <v>26670.37</v>
      </c>
      <c r="N11" s="146" t="s">
        <v>147</v>
      </c>
    </row>
    <row r="12" spans="1:14" ht="39" thickBot="1">
      <c r="A12" s="198">
        <v>4</v>
      </c>
      <c r="B12" s="235">
        <v>220</v>
      </c>
      <c r="C12" s="184" t="s">
        <v>149</v>
      </c>
      <c r="D12" s="215" t="s">
        <v>87</v>
      </c>
      <c r="E12" s="208">
        <v>4851409</v>
      </c>
      <c r="F12" s="185">
        <f>M12</f>
        <v>45062.67</v>
      </c>
      <c r="G12" s="204" t="s">
        <v>74</v>
      </c>
      <c r="H12" s="186" t="s">
        <v>75</v>
      </c>
      <c r="I12" s="205" t="s">
        <v>31</v>
      </c>
      <c r="J12" s="206" t="s">
        <v>32</v>
      </c>
      <c r="K12" s="187">
        <v>2645156</v>
      </c>
      <c r="L12" s="188">
        <v>44469</v>
      </c>
      <c r="M12" s="221">
        <v>45062.67</v>
      </c>
      <c r="N12" s="189" t="s">
        <v>147</v>
      </c>
    </row>
    <row r="13" spans="4:14" ht="16.5" thickBot="1">
      <c r="D13" s="28" t="s">
        <v>56</v>
      </c>
      <c r="E13" s="82"/>
      <c r="F13" s="190">
        <f>SUM(F8:F12)</f>
        <v>82506.1</v>
      </c>
      <c r="H13" s="84"/>
      <c r="I13" s="65"/>
      <c r="J13" s="65"/>
      <c r="K13" s="65"/>
      <c r="L13" s="66"/>
      <c r="M13" s="67">
        <f>SUM(M8:M12)</f>
        <v>82506.1</v>
      </c>
      <c r="N13" s="68"/>
    </row>
    <row r="14" spans="4:14" ht="12.75">
      <c r="D14" s="216"/>
      <c r="H14" s="84"/>
      <c r="I14" s="65"/>
      <c r="J14" s="65"/>
      <c r="K14" s="65"/>
      <c r="L14" s="66"/>
      <c r="M14" s="70"/>
      <c r="N14" s="68"/>
    </row>
    <row r="15" spans="4:14" ht="12.75">
      <c r="D15" s="216"/>
      <c r="H15" s="84"/>
      <c r="I15" s="65"/>
      <c r="J15" s="65"/>
      <c r="K15" s="65"/>
      <c r="L15" s="66"/>
      <c r="M15" s="70"/>
      <c r="N15" s="68"/>
    </row>
    <row r="16" spans="4:14" ht="12.75">
      <c r="D16" s="216"/>
      <c r="H16" s="84"/>
      <c r="I16" s="65"/>
      <c r="J16" s="65"/>
      <c r="K16" s="65"/>
      <c r="L16" s="66"/>
      <c r="M16" s="70"/>
      <c r="N16" s="68"/>
    </row>
    <row r="17" spans="4:14" ht="12.75">
      <c r="D17" s="216"/>
      <c r="H17" s="84"/>
      <c r="I17" s="65"/>
      <c r="J17" s="65"/>
      <c r="K17" s="65"/>
      <c r="L17" s="66"/>
      <c r="M17" s="70"/>
      <c r="N17" s="68"/>
    </row>
    <row r="18" spans="4:14" ht="12.75">
      <c r="D18" s="216"/>
      <c r="H18" s="84"/>
      <c r="I18" s="65"/>
      <c r="J18" s="65"/>
      <c r="K18" s="65"/>
      <c r="L18" s="66"/>
      <c r="M18" s="70"/>
      <c r="N18" s="68"/>
    </row>
    <row r="19" spans="4:14" ht="15.75">
      <c r="D19" s="217"/>
      <c r="F19" s="191"/>
      <c r="H19" s="84"/>
      <c r="I19" s="65"/>
      <c r="J19" s="65"/>
      <c r="K19" s="65"/>
      <c r="L19" s="66"/>
      <c r="M19" s="70"/>
      <c r="N19" s="68"/>
    </row>
    <row r="20" spans="4:14" ht="12.75">
      <c r="D20" s="216"/>
      <c r="G20"/>
      <c r="H20" s="84"/>
      <c r="I20" s="65"/>
      <c r="J20" s="65"/>
      <c r="K20" s="65"/>
      <c r="L20" s="66"/>
      <c r="M20" s="70"/>
      <c r="N20" s="68"/>
    </row>
    <row r="21" spans="4:14" ht="15">
      <c r="D21" s="38" t="s">
        <v>57</v>
      </c>
      <c r="E21" s="41"/>
      <c r="I21" s="39" t="s">
        <v>58</v>
      </c>
      <c r="J21" s="34"/>
      <c r="K21" s="35"/>
      <c r="L21" s="39" t="s">
        <v>134</v>
      </c>
      <c r="M21" s="36"/>
      <c r="N21" s="37"/>
    </row>
    <row r="22" spans="4:14" ht="15">
      <c r="D22" s="40" t="s">
        <v>59</v>
      </c>
      <c r="E22" s="41"/>
      <c r="I22" s="41" t="s">
        <v>80</v>
      </c>
      <c r="J22" s="34"/>
      <c r="K22" s="35"/>
      <c r="L22" s="41" t="s">
        <v>135</v>
      </c>
      <c r="M22" s="36"/>
      <c r="N22" s="37"/>
    </row>
    <row r="23" spans="4:14" ht="12.75">
      <c r="D23" s="218"/>
      <c r="I23" s="35"/>
      <c r="J23" s="35"/>
      <c r="K23" s="35"/>
      <c r="L23" s="31"/>
      <c r="M23" s="36"/>
      <c r="N23" s="37"/>
    </row>
    <row r="24" spans="10:14" ht="12.75">
      <c r="J24" s="35"/>
      <c r="K24" s="35"/>
      <c r="L24" s="31"/>
      <c r="M24" s="36"/>
      <c r="N24" s="37"/>
    </row>
    <row r="25" spans="10:14" ht="12.75">
      <c r="J25" s="35"/>
      <c r="K25" s="35"/>
      <c r="L25" s="31"/>
      <c r="M25" s="36"/>
      <c r="N25" s="37"/>
    </row>
    <row r="28" spans="9:13" ht="15">
      <c r="I28" s="39"/>
      <c r="J28" s="41"/>
      <c r="K28" s="41"/>
      <c r="L28" s="41"/>
      <c r="M28" s="42"/>
    </row>
    <row r="29" spans="9:13" ht="15">
      <c r="I29" s="41"/>
      <c r="J29" s="39"/>
      <c r="K29" s="41"/>
      <c r="L29" s="41"/>
      <c r="M29" s="42"/>
    </row>
    <row r="30" spans="9:13" ht="15">
      <c r="I30" s="41"/>
      <c r="J30" s="41"/>
      <c r="K30" s="41"/>
      <c r="L30" s="41"/>
      <c r="M30" s="42"/>
    </row>
    <row r="32" spans="6:7" ht="15">
      <c r="F32" s="43"/>
      <c r="G32" s="41"/>
    </row>
    <row r="33" spans="6:7" ht="15">
      <c r="F33" s="42"/>
      <c r="G33" s="41"/>
    </row>
    <row r="34" spans="6:7" ht="15">
      <c r="F34" s="42"/>
      <c r="G34" s="41"/>
    </row>
  </sheetData>
  <sheetProtection selectLockedCells="1" selectUnlockedCells="1"/>
  <mergeCells count="10">
    <mergeCell ref="D3:K3"/>
    <mergeCell ref="E9:E10"/>
    <mergeCell ref="D9:D10"/>
    <mergeCell ref="C9:C10"/>
    <mergeCell ref="A9:A10"/>
    <mergeCell ref="I9:I10"/>
    <mergeCell ref="H9:H10"/>
    <mergeCell ref="G9:G10"/>
    <mergeCell ref="F9:F10"/>
    <mergeCell ref="B9:B10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38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.8515625" style="4" bestFit="1" customWidth="1"/>
    <col min="2" max="2" width="6.8515625" style="4" customWidth="1"/>
    <col min="3" max="3" width="10.140625" style="4" bestFit="1" customWidth="1"/>
    <col min="4" max="4" width="16.28125" style="4" customWidth="1"/>
    <col min="5" max="5" width="10.28125" style="4" customWidth="1"/>
    <col min="6" max="6" width="13.140625" style="4" customWidth="1"/>
    <col min="7" max="7" width="26.8515625" style="4" bestFit="1" customWidth="1"/>
    <col min="8" max="8" width="14.00390625" style="4" bestFit="1" customWidth="1"/>
    <col min="9" max="9" width="36.8515625" style="0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3" bestFit="1" customWidth="1"/>
    <col min="14" max="14" width="9.140625" style="4" customWidth="1"/>
  </cols>
  <sheetData>
    <row r="1" ht="12.75">
      <c r="A1" s="6" t="s">
        <v>0</v>
      </c>
    </row>
    <row r="3" spans="1:15" s="1" customFormat="1" ht="18">
      <c r="A3" s="6"/>
      <c r="B3" s="6"/>
      <c r="C3" s="6"/>
      <c r="D3" s="250" t="s">
        <v>146</v>
      </c>
      <c r="E3" s="250"/>
      <c r="F3" s="250"/>
      <c r="G3" s="250"/>
      <c r="H3" s="250"/>
      <c r="I3" s="250"/>
      <c r="J3" s="250"/>
      <c r="K3" s="250"/>
      <c r="L3" s="250"/>
      <c r="M3" s="7"/>
      <c r="N3" s="8"/>
      <c r="O3" s="6"/>
    </row>
    <row r="4" spans="1:15" s="1" customFormat="1" ht="12.75">
      <c r="A4" s="6"/>
      <c r="B4" s="6"/>
      <c r="C4" s="6"/>
      <c r="D4" s="6"/>
      <c r="E4" s="6"/>
      <c r="F4" s="51"/>
      <c r="G4" s="51"/>
      <c r="H4" s="51"/>
      <c r="I4" s="50"/>
      <c r="J4" s="8"/>
      <c r="K4" s="6"/>
      <c r="M4" s="7"/>
      <c r="N4" s="8"/>
      <c r="O4" s="6"/>
    </row>
    <row r="5" spans="1:15" s="1" customFormat="1" ht="12.75">
      <c r="A5" s="6"/>
      <c r="B5" s="6"/>
      <c r="C5" s="6"/>
      <c r="D5" s="6"/>
      <c r="E5" s="6"/>
      <c r="F5" s="51"/>
      <c r="G5" s="51"/>
      <c r="H5" s="51"/>
      <c r="I5" s="50"/>
      <c r="J5" s="8"/>
      <c r="K5" s="6"/>
      <c r="M5" s="7"/>
      <c r="N5" s="8"/>
      <c r="O5" s="6"/>
    </row>
    <row r="6" spans="1:4" ht="13.5" thickBot="1">
      <c r="A6" s="6" t="s">
        <v>152</v>
      </c>
      <c r="B6" s="6"/>
      <c r="C6" s="6"/>
      <c r="D6" s="6"/>
    </row>
    <row r="7" spans="1:14" s="2" customFormat="1" ht="38.25" customHeight="1" thickBot="1">
      <c r="A7" s="75" t="s">
        <v>64</v>
      </c>
      <c r="B7" s="76" t="s">
        <v>2</v>
      </c>
      <c r="C7" s="58" t="s">
        <v>3</v>
      </c>
      <c r="D7" s="76" t="s">
        <v>4</v>
      </c>
      <c r="E7" s="58" t="s">
        <v>5</v>
      </c>
      <c r="F7" s="13" t="s">
        <v>6</v>
      </c>
      <c r="G7" s="13" t="s">
        <v>7</v>
      </c>
      <c r="H7" s="13" t="s">
        <v>8</v>
      </c>
      <c r="I7" s="57" t="s">
        <v>9</v>
      </c>
      <c r="J7" s="58" t="s">
        <v>10</v>
      </c>
      <c r="K7" s="58" t="s">
        <v>11</v>
      </c>
      <c r="L7" s="77" t="s">
        <v>12</v>
      </c>
      <c r="M7" s="15" t="s">
        <v>13</v>
      </c>
      <c r="N7" s="78" t="s">
        <v>14</v>
      </c>
    </row>
    <row r="8" spans="1:14" ht="12.75" customHeight="1">
      <c r="A8" s="310">
        <v>1</v>
      </c>
      <c r="B8" s="300">
        <v>213</v>
      </c>
      <c r="C8" s="297" t="s">
        <v>149</v>
      </c>
      <c r="D8" s="257" t="s">
        <v>15</v>
      </c>
      <c r="E8" s="312">
        <v>30565678</v>
      </c>
      <c r="F8" s="96">
        <f>M8+M9</f>
        <v>388429.18</v>
      </c>
      <c r="G8" s="314" t="s">
        <v>16</v>
      </c>
      <c r="H8" s="283" t="s">
        <v>81</v>
      </c>
      <c r="I8" s="79" t="s">
        <v>82</v>
      </c>
      <c r="J8" s="148" t="s">
        <v>73</v>
      </c>
      <c r="K8" s="148">
        <v>100</v>
      </c>
      <c r="L8" s="149">
        <v>44500</v>
      </c>
      <c r="M8" s="155">
        <v>21315.6</v>
      </c>
      <c r="N8" s="150" t="s">
        <v>83</v>
      </c>
    </row>
    <row r="9" spans="1:14" ht="12.75" customHeight="1" thickBot="1">
      <c r="A9" s="311"/>
      <c r="B9" s="302"/>
      <c r="C9" s="299"/>
      <c r="D9" s="258"/>
      <c r="E9" s="313"/>
      <c r="F9" s="275"/>
      <c r="G9" s="315"/>
      <c r="H9" s="284"/>
      <c r="I9" s="92" t="s">
        <v>84</v>
      </c>
      <c r="J9" s="152" t="s">
        <v>22</v>
      </c>
      <c r="K9" s="152">
        <v>231</v>
      </c>
      <c r="L9" s="153">
        <v>44500</v>
      </c>
      <c r="M9" s="211">
        <v>367113.58</v>
      </c>
      <c r="N9" s="154" t="s">
        <v>83</v>
      </c>
    </row>
    <row r="10" spans="1:14" ht="12.75" customHeight="1">
      <c r="A10" s="303">
        <v>2</v>
      </c>
      <c r="B10" s="300">
        <v>214</v>
      </c>
      <c r="C10" s="297" t="s">
        <v>149</v>
      </c>
      <c r="D10" s="257" t="s">
        <v>69</v>
      </c>
      <c r="E10" s="300">
        <v>33358111</v>
      </c>
      <c r="F10" s="96">
        <f>M10+M11+M12+M13</f>
        <v>267863.76</v>
      </c>
      <c r="G10" s="316" t="s">
        <v>70</v>
      </c>
      <c r="H10" s="283" t="s">
        <v>85</v>
      </c>
      <c r="I10" s="60" t="s">
        <v>82</v>
      </c>
      <c r="J10" s="176" t="s">
        <v>78</v>
      </c>
      <c r="K10" s="148">
        <v>1052</v>
      </c>
      <c r="L10" s="149">
        <v>44500</v>
      </c>
      <c r="M10" s="212">
        <v>90305.64</v>
      </c>
      <c r="N10" s="177" t="s">
        <v>83</v>
      </c>
    </row>
    <row r="11" spans="1:14" ht="12.75" customHeight="1">
      <c r="A11" s="304"/>
      <c r="B11" s="301"/>
      <c r="C11" s="298"/>
      <c r="D11" s="307"/>
      <c r="E11" s="301"/>
      <c r="F11" s="309"/>
      <c r="G11" s="317"/>
      <c r="H11" s="308"/>
      <c r="I11" s="93" t="s">
        <v>82</v>
      </c>
      <c r="J11" s="175" t="s">
        <v>73</v>
      </c>
      <c r="K11" s="146">
        <v>104</v>
      </c>
      <c r="L11" s="147">
        <v>44500</v>
      </c>
      <c r="M11" s="213">
        <v>24385.8</v>
      </c>
      <c r="N11" s="178" t="s">
        <v>83</v>
      </c>
    </row>
    <row r="12" spans="1:14" ht="12.75" customHeight="1">
      <c r="A12" s="304"/>
      <c r="B12" s="301"/>
      <c r="C12" s="298"/>
      <c r="D12" s="307"/>
      <c r="E12" s="301"/>
      <c r="F12" s="309"/>
      <c r="G12" s="317"/>
      <c r="H12" s="308"/>
      <c r="I12" s="93" t="s">
        <v>82</v>
      </c>
      <c r="J12" s="175" t="s">
        <v>73</v>
      </c>
      <c r="K12" s="146">
        <v>105</v>
      </c>
      <c r="L12" s="147">
        <v>44500</v>
      </c>
      <c r="M12" s="213">
        <v>107410.64</v>
      </c>
      <c r="N12" s="178" t="s">
        <v>83</v>
      </c>
    </row>
    <row r="13" spans="1:14" ht="13.5" thickBot="1">
      <c r="A13" s="305"/>
      <c r="B13" s="302"/>
      <c r="C13" s="299"/>
      <c r="D13" s="258"/>
      <c r="E13" s="302"/>
      <c r="F13" s="275"/>
      <c r="G13" s="318"/>
      <c r="H13" s="284"/>
      <c r="I13" s="165" t="s">
        <v>82</v>
      </c>
      <c r="J13" s="179" t="s">
        <v>73</v>
      </c>
      <c r="K13" s="152">
        <v>103</v>
      </c>
      <c r="L13" s="153">
        <v>44500</v>
      </c>
      <c r="M13" s="211">
        <v>45761.68</v>
      </c>
      <c r="N13" s="180" t="s">
        <v>83</v>
      </c>
    </row>
    <row r="14" spans="1:14" ht="12.75">
      <c r="A14" s="303">
        <v>3</v>
      </c>
      <c r="B14" s="300">
        <v>215</v>
      </c>
      <c r="C14" s="297" t="s">
        <v>149</v>
      </c>
      <c r="D14" s="257" t="s">
        <v>76</v>
      </c>
      <c r="E14" s="300">
        <v>335278</v>
      </c>
      <c r="F14" s="96">
        <f>M14+M15</f>
        <v>634124.35</v>
      </c>
      <c r="G14" s="316" t="s">
        <v>77</v>
      </c>
      <c r="H14" s="283" t="s">
        <v>86</v>
      </c>
      <c r="I14" s="135" t="s">
        <v>82</v>
      </c>
      <c r="J14" s="148" t="s">
        <v>78</v>
      </c>
      <c r="K14" s="148">
        <v>1063</v>
      </c>
      <c r="L14" s="149">
        <v>44500</v>
      </c>
      <c r="M14" s="212">
        <v>44545.24</v>
      </c>
      <c r="N14" s="150" t="s">
        <v>83</v>
      </c>
    </row>
    <row r="15" spans="1:14" ht="13.5" thickBot="1">
      <c r="A15" s="305"/>
      <c r="B15" s="302"/>
      <c r="C15" s="299"/>
      <c r="D15" s="258"/>
      <c r="E15" s="302"/>
      <c r="F15" s="275"/>
      <c r="G15" s="318"/>
      <c r="H15" s="284"/>
      <c r="I15" s="80" t="s">
        <v>31</v>
      </c>
      <c r="J15" s="152" t="s">
        <v>79</v>
      </c>
      <c r="K15" s="152">
        <v>36445361</v>
      </c>
      <c r="L15" s="153">
        <v>44500</v>
      </c>
      <c r="M15" s="211">
        <v>589579.11</v>
      </c>
      <c r="N15" s="154" t="s">
        <v>83</v>
      </c>
    </row>
    <row r="16" spans="1:14" ht="12.75">
      <c r="A16" s="303">
        <v>4</v>
      </c>
      <c r="B16" s="300">
        <v>216</v>
      </c>
      <c r="C16" s="297" t="s">
        <v>149</v>
      </c>
      <c r="D16" s="257" t="s">
        <v>87</v>
      </c>
      <c r="E16" s="300">
        <v>4851409</v>
      </c>
      <c r="F16" s="96">
        <f>M16+M17+M18+M19+M20</f>
        <v>297266.85</v>
      </c>
      <c r="G16" s="300" t="s">
        <v>74</v>
      </c>
      <c r="H16" s="283" t="s">
        <v>75</v>
      </c>
      <c r="I16" s="281" t="s">
        <v>82</v>
      </c>
      <c r="J16" s="148" t="s">
        <v>73</v>
      </c>
      <c r="K16" s="148">
        <v>102</v>
      </c>
      <c r="L16" s="149">
        <v>44500</v>
      </c>
      <c r="M16" s="212">
        <v>67729.23</v>
      </c>
      <c r="N16" s="150" t="s">
        <v>83</v>
      </c>
    </row>
    <row r="17" spans="1:14" ht="12.75">
      <c r="A17" s="304"/>
      <c r="B17" s="301"/>
      <c r="C17" s="298"/>
      <c r="D17" s="307"/>
      <c r="E17" s="301"/>
      <c r="F17" s="309"/>
      <c r="G17" s="301"/>
      <c r="H17" s="308"/>
      <c r="I17" s="306"/>
      <c r="J17" s="146" t="s">
        <v>78</v>
      </c>
      <c r="K17" s="146">
        <v>1048</v>
      </c>
      <c r="L17" s="147">
        <v>44500</v>
      </c>
      <c r="M17" s="213">
        <v>96074.2</v>
      </c>
      <c r="N17" s="151" t="s">
        <v>83</v>
      </c>
    </row>
    <row r="18" spans="1:14" ht="12.75">
      <c r="A18" s="304"/>
      <c r="B18" s="301"/>
      <c r="C18" s="298"/>
      <c r="D18" s="307"/>
      <c r="E18" s="301"/>
      <c r="F18" s="309"/>
      <c r="G18" s="301"/>
      <c r="H18" s="308"/>
      <c r="I18" s="306"/>
      <c r="J18" s="146" t="s">
        <v>78</v>
      </c>
      <c r="K18" s="146">
        <v>1051</v>
      </c>
      <c r="L18" s="147">
        <v>44500</v>
      </c>
      <c r="M18" s="213">
        <v>79125.12</v>
      </c>
      <c r="N18" s="151" t="s">
        <v>83</v>
      </c>
    </row>
    <row r="19" spans="1:14" ht="12.75">
      <c r="A19" s="304"/>
      <c r="B19" s="301"/>
      <c r="C19" s="298"/>
      <c r="D19" s="307"/>
      <c r="E19" s="301"/>
      <c r="F19" s="309"/>
      <c r="G19" s="301"/>
      <c r="H19" s="308"/>
      <c r="I19" s="306"/>
      <c r="J19" s="146" t="s">
        <v>78</v>
      </c>
      <c r="K19" s="146">
        <v>1053</v>
      </c>
      <c r="L19" s="147">
        <v>44500</v>
      </c>
      <c r="M19" s="213">
        <v>29952.5</v>
      </c>
      <c r="N19" s="151" t="s">
        <v>83</v>
      </c>
    </row>
    <row r="20" spans="1:14" ht="13.5" thickBot="1">
      <c r="A20" s="305"/>
      <c r="B20" s="302"/>
      <c r="C20" s="299"/>
      <c r="D20" s="258"/>
      <c r="E20" s="302"/>
      <c r="F20" s="275"/>
      <c r="G20" s="302"/>
      <c r="H20" s="284"/>
      <c r="I20" s="282"/>
      <c r="J20" s="152" t="s">
        <v>78</v>
      </c>
      <c r="K20" s="152">
        <v>1055</v>
      </c>
      <c r="L20" s="153">
        <v>44500</v>
      </c>
      <c r="M20" s="211">
        <v>24385.8</v>
      </c>
      <c r="N20" s="154" t="s">
        <v>83</v>
      </c>
    </row>
    <row r="21" spans="4:14" ht="16.5" thickBot="1">
      <c r="D21" s="61" t="s">
        <v>56</v>
      </c>
      <c r="E21" s="82"/>
      <c r="F21" s="181">
        <f>SUM(F8:F19)</f>
        <v>1587684.1400000001</v>
      </c>
      <c r="G21" s="83"/>
      <c r="H21" s="84"/>
      <c r="I21" s="83"/>
      <c r="J21" s="65"/>
      <c r="K21" s="65"/>
      <c r="L21" s="66"/>
      <c r="M21" s="67">
        <f>SUM(M8:M20)</f>
        <v>1587684.14</v>
      </c>
      <c r="N21" s="68"/>
    </row>
    <row r="22" spans="4:14" ht="12.75">
      <c r="D22" s="69"/>
      <c r="H22" s="84"/>
      <c r="I22" s="83"/>
      <c r="J22" s="65"/>
      <c r="K22" s="65"/>
      <c r="L22" s="66"/>
      <c r="M22" s="70"/>
      <c r="N22" s="68"/>
    </row>
    <row r="23" spans="4:14" ht="15.75">
      <c r="D23" s="71"/>
      <c r="F23" s="85"/>
      <c r="H23" s="84"/>
      <c r="I23" s="83"/>
      <c r="J23" s="65"/>
      <c r="K23" s="65"/>
      <c r="L23" s="66"/>
      <c r="M23" s="70"/>
      <c r="N23" s="68"/>
    </row>
    <row r="24" spans="4:14" ht="12.75">
      <c r="D24" s="69"/>
      <c r="G24"/>
      <c r="H24" s="84"/>
      <c r="I24" s="83"/>
      <c r="J24" s="65"/>
      <c r="K24" s="65"/>
      <c r="L24" s="66"/>
      <c r="M24" s="70"/>
      <c r="N24" s="68"/>
    </row>
    <row r="25" spans="4:14" ht="15">
      <c r="D25" s="39" t="s">
        <v>57</v>
      </c>
      <c r="E25" s="41"/>
      <c r="I25" s="74" t="s">
        <v>58</v>
      </c>
      <c r="J25" s="34"/>
      <c r="K25" s="39" t="s">
        <v>134</v>
      </c>
      <c r="L25" s="36"/>
      <c r="M25" s="36"/>
      <c r="N25" s="37"/>
    </row>
    <row r="26" spans="4:14" ht="15">
      <c r="D26" s="41" t="s">
        <v>59</v>
      </c>
      <c r="E26" s="41"/>
      <c r="I26" s="34" t="s">
        <v>80</v>
      </c>
      <c r="J26" s="34"/>
      <c r="K26" s="41" t="s">
        <v>135</v>
      </c>
      <c r="L26" s="36"/>
      <c r="M26" s="36"/>
      <c r="N26" s="37"/>
    </row>
    <row r="27" spans="4:14" ht="12.75">
      <c r="D27" s="73"/>
      <c r="I27" s="86"/>
      <c r="J27" s="35"/>
      <c r="K27" s="35"/>
      <c r="L27" s="31"/>
      <c r="M27" s="36"/>
      <c r="N27" s="37"/>
    </row>
    <row r="28" spans="10:14" ht="12.75">
      <c r="J28" s="35"/>
      <c r="K28" s="35"/>
      <c r="L28" s="31"/>
      <c r="M28" s="36"/>
      <c r="N28" s="37"/>
    </row>
    <row r="29" spans="10:14" ht="12.75">
      <c r="J29" s="35"/>
      <c r="K29" s="35"/>
      <c r="L29" s="31"/>
      <c r="M29" s="36"/>
      <c r="N29" s="37"/>
    </row>
    <row r="32" spans="9:13" ht="15">
      <c r="I32" s="74"/>
      <c r="J32" s="41"/>
      <c r="K32" s="41"/>
      <c r="L32" s="41"/>
      <c r="M32" s="42"/>
    </row>
    <row r="33" spans="9:13" ht="15">
      <c r="I33" s="34"/>
      <c r="J33" s="39"/>
      <c r="K33" s="41"/>
      <c r="L33" s="41"/>
      <c r="M33" s="42"/>
    </row>
    <row r="34" spans="9:15" s="4" customFormat="1" ht="15">
      <c r="I34" s="34"/>
      <c r="J34" s="41"/>
      <c r="K34" s="41"/>
      <c r="L34" s="41"/>
      <c r="M34" s="42"/>
      <c r="O34"/>
    </row>
    <row r="36" spans="6:15" s="4" customFormat="1" ht="15">
      <c r="F36" s="39"/>
      <c r="G36" s="41"/>
      <c r="I36"/>
      <c r="M36" s="3"/>
      <c r="O36"/>
    </row>
    <row r="37" spans="6:15" s="4" customFormat="1" ht="15">
      <c r="F37" s="41"/>
      <c r="G37" s="41"/>
      <c r="I37"/>
      <c r="M37" s="3"/>
      <c r="O37"/>
    </row>
    <row r="38" spans="6:15" s="4" customFormat="1" ht="15">
      <c r="F38" s="41"/>
      <c r="G38" s="41"/>
      <c r="I38"/>
      <c r="M38" s="3"/>
      <c r="O38"/>
    </row>
  </sheetData>
  <sheetProtection selectLockedCells="1" selectUnlockedCells="1"/>
  <mergeCells count="34">
    <mergeCell ref="A14:A15"/>
    <mergeCell ref="B14:B15"/>
    <mergeCell ref="C14:C15"/>
    <mergeCell ref="D14:D15"/>
    <mergeCell ref="A10:A13"/>
    <mergeCell ref="B10:B13"/>
    <mergeCell ref="C10:C13"/>
    <mergeCell ref="D10:D13"/>
    <mergeCell ref="D3:L3"/>
    <mergeCell ref="G10:G13"/>
    <mergeCell ref="H10:H13"/>
    <mergeCell ref="F14:F15"/>
    <mergeCell ref="G14:G15"/>
    <mergeCell ref="H14:H15"/>
    <mergeCell ref="E10:E13"/>
    <mergeCell ref="F10:F13"/>
    <mergeCell ref="E14:E15"/>
    <mergeCell ref="E8:E9"/>
    <mergeCell ref="F8:F9"/>
    <mergeCell ref="G8:G9"/>
    <mergeCell ref="H8:H9"/>
    <mergeCell ref="A8:A9"/>
    <mergeCell ref="B8:B9"/>
    <mergeCell ref="C8:C9"/>
    <mergeCell ref="D8:D9"/>
    <mergeCell ref="C16:C20"/>
    <mergeCell ref="B16:B20"/>
    <mergeCell ref="A16:A20"/>
    <mergeCell ref="I16:I20"/>
    <mergeCell ref="D16:D20"/>
    <mergeCell ref="G16:G20"/>
    <mergeCell ref="H16:H20"/>
    <mergeCell ref="F16:F20"/>
    <mergeCell ref="E16:E20"/>
  </mergeCells>
  <printOptions/>
  <pageMargins left="0.16" right="0.15748031496063" top="0.27" bottom="0.393700787401575" header="0.69" footer="0.196850393700787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37"/>
  <sheetViews>
    <sheetView zoomScalePageLayoutView="0" workbookViewId="0" topLeftCell="B1">
      <selection activeCell="B16" sqref="B16"/>
    </sheetView>
  </sheetViews>
  <sheetFormatPr defaultColWidth="9.140625" defaultRowHeight="12.75"/>
  <cols>
    <col min="1" max="1" width="3.8515625" style="47" bestFit="1" customWidth="1"/>
    <col min="2" max="2" width="6.8515625" style="48" customWidth="1"/>
    <col min="3" max="3" width="10.140625" style="49" bestFit="1" customWidth="1"/>
    <col min="4" max="4" width="16.28125" style="4" customWidth="1"/>
    <col min="5" max="5" width="10.28125" style="5" customWidth="1"/>
    <col min="6" max="6" width="13.140625" style="0" customWidth="1"/>
    <col min="7" max="7" width="26.8515625" style="6" bestFit="1" customWidth="1"/>
    <col min="8" max="8" width="14.00390625" style="49" bestFit="1" customWidth="1"/>
    <col min="9" max="9" width="36.8515625" style="4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3" bestFit="1" customWidth="1"/>
    <col min="14" max="14" width="9.140625" style="4" customWidth="1"/>
    <col min="15" max="15" width="10.140625" style="3" hidden="1" customWidth="1"/>
  </cols>
  <sheetData>
    <row r="1" ht="12.75">
      <c r="B1" s="48" t="s">
        <v>0</v>
      </c>
    </row>
    <row r="3" spans="1:15" s="1" customFormat="1" ht="18">
      <c r="A3" s="47"/>
      <c r="B3" s="48"/>
      <c r="C3" s="49"/>
      <c r="D3" s="250" t="s">
        <v>150</v>
      </c>
      <c r="E3" s="250"/>
      <c r="F3" s="250"/>
      <c r="G3" s="250"/>
      <c r="H3" s="250"/>
      <c r="I3" s="250"/>
      <c r="J3" s="250"/>
      <c r="K3" s="250"/>
      <c r="M3" s="7"/>
      <c r="N3" s="8"/>
      <c r="O3" s="7"/>
    </row>
    <row r="4" spans="1:15" s="1" customFormat="1" ht="12.75">
      <c r="A4" s="47"/>
      <c r="B4" s="48"/>
      <c r="C4" s="49"/>
      <c r="D4" s="6"/>
      <c r="E4" s="5"/>
      <c r="F4" s="50"/>
      <c r="G4" s="51"/>
      <c r="H4" s="52"/>
      <c r="I4" s="51"/>
      <c r="J4" s="8"/>
      <c r="K4" s="6"/>
      <c r="M4" s="7"/>
      <c r="N4" s="8"/>
      <c r="O4" s="7"/>
    </row>
    <row r="5" spans="1:15" s="1" customFormat="1" ht="12.75">
      <c r="A5" s="47"/>
      <c r="B5" s="48"/>
      <c r="C5" s="49"/>
      <c r="D5" s="6"/>
      <c r="E5" s="5"/>
      <c r="F5" s="50"/>
      <c r="G5" s="51"/>
      <c r="H5" s="52"/>
      <c r="I5" s="51"/>
      <c r="J5" s="8"/>
      <c r="K5" s="6"/>
      <c r="M5" s="7"/>
      <c r="N5" s="8"/>
      <c r="O5" s="7"/>
    </row>
    <row r="6" spans="1:4" ht="13.5" thickBot="1">
      <c r="A6" s="47" t="s">
        <v>63</v>
      </c>
      <c r="B6" s="48" t="s">
        <v>151</v>
      </c>
      <c r="D6" s="6"/>
    </row>
    <row r="7" spans="1:15" s="2" customFormat="1" ht="38.25" customHeight="1" thickBot="1">
      <c r="A7" s="53" t="s">
        <v>64</v>
      </c>
      <c r="B7" s="54" t="s">
        <v>2</v>
      </c>
      <c r="C7" s="55" t="s">
        <v>3</v>
      </c>
      <c r="D7" s="56" t="s">
        <v>4</v>
      </c>
      <c r="E7" s="13" t="s">
        <v>5</v>
      </c>
      <c r="F7" s="57" t="s">
        <v>6</v>
      </c>
      <c r="G7" s="13" t="s">
        <v>7</v>
      </c>
      <c r="H7" s="55" t="s">
        <v>8</v>
      </c>
      <c r="I7" s="13" t="s">
        <v>9</v>
      </c>
      <c r="J7" s="13" t="s">
        <v>10</v>
      </c>
      <c r="K7" s="13" t="s">
        <v>11</v>
      </c>
      <c r="L7" s="14" t="s">
        <v>12</v>
      </c>
      <c r="M7" s="15" t="s">
        <v>13</v>
      </c>
      <c r="N7" s="16" t="s">
        <v>14</v>
      </c>
      <c r="O7" s="3" t="s">
        <v>65</v>
      </c>
    </row>
    <row r="8" spans="1:15" s="2" customFormat="1" ht="39" thickBot="1">
      <c r="A8" s="53">
        <v>1</v>
      </c>
      <c r="B8" s="54">
        <v>221</v>
      </c>
      <c r="C8" s="87" t="s">
        <v>149</v>
      </c>
      <c r="D8" s="57" t="s">
        <v>66</v>
      </c>
      <c r="E8" s="57">
        <v>30565678</v>
      </c>
      <c r="F8" s="225">
        <f>M8</f>
        <v>56158.11</v>
      </c>
      <c r="G8" s="57" t="s">
        <v>16</v>
      </c>
      <c r="H8" s="226" t="s">
        <v>67</v>
      </c>
      <c r="I8" s="227" t="s">
        <v>72</v>
      </c>
      <c r="J8" s="187" t="s">
        <v>78</v>
      </c>
      <c r="K8" s="187">
        <v>1043</v>
      </c>
      <c r="L8" s="188">
        <v>44469</v>
      </c>
      <c r="M8" s="228">
        <v>56158.11</v>
      </c>
      <c r="N8" s="189" t="s">
        <v>68</v>
      </c>
      <c r="O8" s="3"/>
    </row>
    <row r="9" spans="1:14" ht="12.75" customHeight="1">
      <c r="A9" s="319">
        <v>2</v>
      </c>
      <c r="B9" s="253">
        <v>222</v>
      </c>
      <c r="C9" s="255" t="s">
        <v>149</v>
      </c>
      <c r="D9" s="257" t="s">
        <v>69</v>
      </c>
      <c r="E9" s="128">
        <v>33358111</v>
      </c>
      <c r="F9" s="330">
        <f>M9+M10+M11</f>
        <v>58537.77</v>
      </c>
      <c r="G9" s="247" t="s">
        <v>70</v>
      </c>
      <c r="H9" s="240" t="s">
        <v>71</v>
      </c>
      <c r="I9" s="88" t="s">
        <v>72</v>
      </c>
      <c r="J9" s="129" t="s">
        <v>78</v>
      </c>
      <c r="K9" s="129">
        <v>1044</v>
      </c>
      <c r="L9" s="130">
        <v>44469</v>
      </c>
      <c r="M9" s="158">
        <v>56929.53</v>
      </c>
      <c r="N9" s="131" t="s">
        <v>68</v>
      </c>
    </row>
    <row r="10" spans="1:14" ht="12.75" customHeight="1">
      <c r="A10" s="320"/>
      <c r="B10" s="322"/>
      <c r="C10" s="323"/>
      <c r="D10" s="307"/>
      <c r="E10" s="325"/>
      <c r="F10" s="331"/>
      <c r="G10" s="324"/>
      <c r="H10" s="326"/>
      <c r="I10" s="136" t="s">
        <v>38</v>
      </c>
      <c r="J10" s="132" t="s">
        <v>39</v>
      </c>
      <c r="K10" s="137" t="s">
        <v>140</v>
      </c>
      <c r="L10" s="133">
        <v>44469</v>
      </c>
      <c r="M10" s="159">
        <v>430.07</v>
      </c>
      <c r="N10" s="134" t="s">
        <v>68</v>
      </c>
    </row>
    <row r="11" spans="1:14" ht="12.75" customHeight="1" thickBot="1">
      <c r="A11" s="321"/>
      <c r="B11" s="254"/>
      <c r="C11" s="256"/>
      <c r="D11" s="258"/>
      <c r="E11" s="95"/>
      <c r="F11" s="332"/>
      <c r="G11" s="248"/>
      <c r="H11" s="241"/>
      <c r="I11" s="229" t="s">
        <v>34</v>
      </c>
      <c r="J11" s="230" t="s">
        <v>36</v>
      </c>
      <c r="K11" s="230">
        <v>10079</v>
      </c>
      <c r="L11" s="231">
        <v>44469</v>
      </c>
      <c r="M11" s="232">
        <v>1178.17</v>
      </c>
      <c r="N11" s="233" t="s">
        <v>68</v>
      </c>
    </row>
    <row r="12" spans="1:15" ht="12.75" customHeight="1">
      <c r="A12" s="319">
        <v>3</v>
      </c>
      <c r="B12" s="253">
        <v>223</v>
      </c>
      <c r="C12" s="255" t="s">
        <v>149</v>
      </c>
      <c r="D12" s="257" t="s">
        <v>76</v>
      </c>
      <c r="E12" s="247">
        <v>335278</v>
      </c>
      <c r="F12" s="327">
        <f>M12+M13+M14+M15</f>
        <v>87924.66</v>
      </c>
      <c r="G12" s="247" t="s">
        <v>77</v>
      </c>
      <c r="H12" s="240" t="s">
        <v>71</v>
      </c>
      <c r="I12" s="60" t="s">
        <v>72</v>
      </c>
      <c r="J12" s="138" t="s">
        <v>78</v>
      </c>
      <c r="K12" s="138">
        <v>1046</v>
      </c>
      <c r="L12" s="139">
        <v>44469</v>
      </c>
      <c r="M12" s="160">
        <v>53477.03</v>
      </c>
      <c r="N12" s="140" t="s">
        <v>68</v>
      </c>
      <c r="O12" s="141"/>
    </row>
    <row r="13" spans="1:15" ht="12.75">
      <c r="A13" s="320"/>
      <c r="B13" s="322"/>
      <c r="C13" s="323"/>
      <c r="D13" s="307"/>
      <c r="E13" s="324"/>
      <c r="F13" s="328"/>
      <c r="G13" s="324"/>
      <c r="H13" s="326"/>
      <c r="I13" s="93" t="s">
        <v>43</v>
      </c>
      <c r="J13" s="142" t="s">
        <v>44</v>
      </c>
      <c r="K13" s="132">
        <v>500191</v>
      </c>
      <c r="L13" s="133">
        <v>44469</v>
      </c>
      <c r="M13" s="159">
        <v>2607.06</v>
      </c>
      <c r="N13" s="134" t="s">
        <v>68</v>
      </c>
      <c r="O13" s="141"/>
    </row>
    <row r="14" spans="1:15" ht="12.75">
      <c r="A14" s="320"/>
      <c r="B14" s="322"/>
      <c r="C14" s="323"/>
      <c r="D14" s="307"/>
      <c r="E14" s="324"/>
      <c r="F14" s="328"/>
      <c r="G14" s="324"/>
      <c r="H14" s="326"/>
      <c r="I14" s="93" t="s">
        <v>31</v>
      </c>
      <c r="J14" s="132" t="s">
        <v>32</v>
      </c>
      <c r="K14" s="132">
        <v>2645157</v>
      </c>
      <c r="L14" s="133">
        <v>44469</v>
      </c>
      <c r="M14" s="159">
        <v>18407.35</v>
      </c>
      <c r="N14" s="143" t="s">
        <v>68</v>
      </c>
      <c r="O14" s="141"/>
    </row>
    <row r="15" spans="1:15" ht="13.5" thickBot="1">
      <c r="A15" s="321"/>
      <c r="B15" s="254"/>
      <c r="C15" s="256"/>
      <c r="D15" s="258"/>
      <c r="E15" s="248"/>
      <c r="F15" s="329"/>
      <c r="G15" s="248"/>
      <c r="H15" s="241"/>
      <c r="I15" s="92" t="s">
        <v>31</v>
      </c>
      <c r="J15" s="230" t="s">
        <v>33</v>
      </c>
      <c r="K15" s="230">
        <v>645123</v>
      </c>
      <c r="L15" s="231">
        <v>44469</v>
      </c>
      <c r="M15" s="232">
        <v>13433.22</v>
      </c>
      <c r="N15" s="234" t="s">
        <v>68</v>
      </c>
      <c r="O15" s="141"/>
    </row>
    <row r="16" spans="4:14" ht="16.5" thickBot="1">
      <c r="D16" s="61" t="s">
        <v>56</v>
      </c>
      <c r="E16" s="62"/>
      <c r="F16" s="63">
        <f>F8+F9+F12</f>
        <v>202620.54</v>
      </c>
      <c r="H16" s="64"/>
      <c r="I16" s="65"/>
      <c r="J16" s="65"/>
      <c r="K16" s="65"/>
      <c r="L16" s="66"/>
      <c r="M16" s="67">
        <f>SUM(M8:M15)</f>
        <v>202620.54</v>
      </c>
      <c r="N16" s="68"/>
    </row>
    <row r="17" spans="4:14" ht="12.75">
      <c r="D17" s="69"/>
      <c r="H17" s="64"/>
      <c r="I17" s="65"/>
      <c r="J17" s="65"/>
      <c r="K17" s="65"/>
      <c r="L17" s="66"/>
      <c r="M17" s="70"/>
      <c r="N17" s="68"/>
    </row>
    <row r="18" spans="4:14" ht="12.75">
      <c r="D18" s="69"/>
      <c r="H18" s="64"/>
      <c r="I18" s="65"/>
      <c r="J18" s="65"/>
      <c r="K18" s="65"/>
      <c r="L18" s="66"/>
      <c r="M18" s="70"/>
      <c r="N18" s="68"/>
    </row>
    <row r="19" spans="4:14" ht="12.75">
      <c r="D19" s="69"/>
      <c r="H19" s="64"/>
      <c r="I19" s="65"/>
      <c r="J19" s="65"/>
      <c r="K19" s="224">
        <f>M8+M9+M10+M11+M12+M13+M14+M15</f>
        <v>202620.54</v>
      </c>
      <c r="L19" s="66"/>
      <c r="M19" s="70"/>
      <c r="N19" s="68"/>
    </row>
    <row r="20" spans="4:14" ht="12.75">
      <c r="D20" s="69"/>
      <c r="H20" s="64"/>
      <c r="I20" s="65"/>
      <c r="J20" s="65"/>
      <c r="K20" s="65"/>
      <c r="L20" s="66"/>
      <c r="M20" s="70"/>
      <c r="N20" s="68"/>
    </row>
    <row r="21" spans="4:14" ht="12.75">
      <c r="D21" s="69"/>
      <c r="H21" s="64"/>
      <c r="I21" s="65"/>
      <c r="J21" s="65"/>
      <c r="K21" s="65"/>
      <c r="L21" s="66"/>
      <c r="M21" s="70"/>
      <c r="N21" s="68"/>
    </row>
    <row r="22" spans="4:14" ht="15.75">
      <c r="D22" s="71"/>
      <c r="F22" s="72"/>
      <c r="H22" s="64"/>
      <c r="I22" s="65"/>
      <c r="J22" s="65"/>
      <c r="K22" s="65"/>
      <c r="L22" s="66"/>
      <c r="M22" s="70"/>
      <c r="N22" s="68"/>
    </row>
    <row r="23" spans="4:14" ht="12.75">
      <c r="D23" s="69"/>
      <c r="G23" s="1"/>
      <c r="H23" s="64"/>
      <c r="I23" s="65"/>
      <c r="J23" s="65"/>
      <c r="K23" s="65"/>
      <c r="L23" s="66"/>
      <c r="M23" s="70"/>
      <c r="N23" s="68"/>
    </row>
    <row r="24" spans="4:14" ht="15">
      <c r="D24" s="39" t="s">
        <v>57</v>
      </c>
      <c r="E24" s="40"/>
      <c r="I24" s="39" t="s">
        <v>58</v>
      </c>
      <c r="J24" s="34"/>
      <c r="K24" s="39" t="s">
        <v>134</v>
      </c>
      <c r="L24" s="36"/>
      <c r="M24" s="36"/>
      <c r="N24" s="37"/>
    </row>
    <row r="25" spans="4:14" ht="15">
      <c r="D25" s="41" t="s">
        <v>59</v>
      </c>
      <c r="E25" s="40"/>
      <c r="I25" s="41" t="s">
        <v>80</v>
      </c>
      <c r="J25" s="34"/>
      <c r="K25" s="41" t="s">
        <v>135</v>
      </c>
      <c r="L25" s="36"/>
      <c r="M25" s="36"/>
      <c r="N25" s="37"/>
    </row>
    <row r="26" spans="4:14" ht="12.75">
      <c r="D26" s="73"/>
      <c r="I26" s="35"/>
      <c r="J26" s="35"/>
      <c r="K26" s="35"/>
      <c r="L26" s="31"/>
      <c r="M26" s="36"/>
      <c r="N26" s="37"/>
    </row>
    <row r="27" spans="10:14" ht="12.75">
      <c r="J27" s="35"/>
      <c r="K27" s="35"/>
      <c r="L27" s="31"/>
      <c r="M27" s="36"/>
      <c r="N27" s="37"/>
    </row>
    <row r="28" spans="10:14" ht="12.75">
      <c r="J28" s="35"/>
      <c r="K28" s="35"/>
      <c r="L28" s="31"/>
      <c r="M28" s="36"/>
      <c r="N28" s="37"/>
    </row>
    <row r="31" spans="9:13" ht="15">
      <c r="I31" s="39"/>
      <c r="J31" s="41"/>
      <c r="K31" s="41"/>
      <c r="L31" s="41"/>
      <c r="M31" s="42"/>
    </row>
    <row r="32" spans="9:13" ht="15">
      <c r="I32" s="41"/>
      <c r="J32" s="39"/>
      <c r="K32" s="41"/>
      <c r="L32" s="41"/>
      <c r="M32" s="42"/>
    </row>
    <row r="33" spans="1:15" s="4" customFormat="1" ht="15">
      <c r="A33" s="47"/>
      <c r="B33" s="48"/>
      <c r="C33" s="49"/>
      <c r="E33" s="5"/>
      <c r="F33"/>
      <c r="G33" s="6"/>
      <c r="H33" s="49"/>
      <c r="I33" s="41"/>
      <c r="J33" s="41"/>
      <c r="K33" s="41"/>
      <c r="L33" s="41"/>
      <c r="M33" s="42"/>
      <c r="O33" s="3"/>
    </row>
    <row r="35" spans="1:15" s="4" customFormat="1" ht="15">
      <c r="A35" s="47"/>
      <c r="B35" s="48"/>
      <c r="C35" s="49"/>
      <c r="E35" s="5"/>
      <c r="F35" s="74"/>
      <c r="G35" s="41"/>
      <c r="H35" s="49"/>
      <c r="M35" s="3"/>
      <c r="O35" s="3"/>
    </row>
    <row r="36" spans="1:15" s="4" customFormat="1" ht="15">
      <c r="A36" s="47"/>
      <c r="B36" s="48"/>
      <c r="C36" s="49"/>
      <c r="E36" s="5"/>
      <c r="F36" s="34"/>
      <c r="G36" s="41"/>
      <c r="H36" s="49"/>
      <c r="M36" s="3"/>
      <c r="O36" s="3"/>
    </row>
    <row r="37" spans="1:15" s="4" customFormat="1" ht="15">
      <c r="A37" s="47"/>
      <c r="B37" s="48"/>
      <c r="C37" s="49"/>
      <c r="E37" s="5"/>
      <c r="F37" s="34"/>
      <c r="G37" s="41"/>
      <c r="H37" s="49"/>
      <c r="M37" s="3"/>
      <c r="O37" s="3"/>
    </row>
  </sheetData>
  <sheetProtection selectLockedCells="1" selectUnlockedCells="1"/>
  <mergeCells count="17">
    <mergeCell ref="D3:K3"/>
    <mergeCell ref="G12:G15"/>
    <mergeCell ref="H12:H15"/>
    <mergeCell ref="F12:F15"/>
    <mergeCell ref="F9:F11"/>
    <mergeCell ref="G9:G11"/>
    <mergeCell ref="H9:H11"/>
    <mergeCell ref="D12:D15"/>
    <mergeCell ref="E12:E15"/>
    <mergeCell ref="E9:E11"/>
    <mergeCell ref="D9:D11"/>
    <mergeCell ref="A9:A11"/>
    <mergeCell ref="B9:B11"/>
    <mergeCell ref="C9:C11"/>
    <mergeCell ref="A12:A15"/>
    <mergeCell ref="B12:B15"/>
    <mergeCell ref="C12:C15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53"/>
  <sheetViews>
    <sheetView zoomScalePageLayoutView="0" workbookViewId="0" topLeftCell="A13">
      <selection activeCell="L41" sqref="L41:M42"/>
    </sheetView>
  </sheetViews>
  <sheetFormatPr defaultColWidth="9.140625" defaultRowHeight="12.75"/>
  <cols>
    <col min="1" max="1" width="3.8515625" style="0" bestFit="1" customWidth="1"/>
    <col min="2" max="2" width="6.8515625" style="0" customWidth="1"/>
    <col min="3" max="3" width="10.140625" style="0" bestFit="1" customWidth="1"/>
    <col min="4" max="4" width="16.28125" style="2" customWidth="1"/>
    <col min="5" max="5" width="10.28125" style="0" customWidth="1"/>
    <col min="6" max="6" width="13.140625" style="3" customWidth="1"/>
    <col min="7" max="7" width="26.8515625" style="0" bestFit="1" customWidth="1"/>
    <col min="8" max="8" width="14.00390625" style="2" bestFit="1" customWidth="1"/>
    <col min="9" max="9" width="36.8515625" style="4" customWidth="1"/>
    <col min="10" max="10" width="9.57421875" style="4" customWidth="1"/>
    <col min="11" max="11" width="9.8515625" style="4" customWidth="1"/>
    <col min="12" max="12" width="10.8515625" style="4" customWidth="1"/>
    <col min="13" max="13" width="12.7109375" style="102" bestFit="1" customWidth="1"/>
    <col min="14" max="14" width="9.140625" style="4" customWidth="1"/>
    <col min="255" max="255" width="3.8515625" style="0" bestFit="1" customWidth="1"/>
    <col min="256" max="16384" width="6.8515625" style="0" customWidth="1"/>
  </cols>
  <sheetData>
    <row r="1" ht="12.75">
      <c r="A1" s="1" t="s">
        <v>0</v>
      </c>
    </row>
    <row r="3" spans="4:14" s="1" customFormat="1" ht="18">
      <c r="D3" s="5"/>
      <c r="F3" s="250" t="s">
        <v>89</v>
      </c>
      <c r="G3" s="250"/>
      <c r="H3" s="250"/>
      <c r="I3" s="250"/>
      <c r="J3" s="250"/>
      <c r="K3" s="6"/>
      <c r="M3" s="7"/>
      <c r="N3" s="8"/>
    </row>
    <row r="4" spans="1:4" ht="13.5" thickBot="1">
      <c r="A4" s="1" t="s">
        <v>131</v>
      </c>
      <c r="B4" s="1"/>
      <c r="C4" s="1"/>
      <c r="D4" s="5"/>
    </row>
    <row r="5" spans="1:14" s="2" customFormat="1" ht="38.25" customHeight="1" thickBot="1">
      <c r="A5" s="9" t="s">
        <v>1</v>
      </c>
      <c r="B5" s="10" t="s">
        <v>2</v>
      </c>
      <c r="C5" s="11" t="s">
        <v>3</v>
      </c>
      <c r="D5" s="10" t="s">
        <v>4</v>
      </c>
      <c r="E5" s="11" t="s">
        <v>5</v>
      </c>
      <c r="F5" s="12" t="s">
        <v>6</v>
      </c>
      <c r="G5" s="11" t="s">
        <v>7</v>
      </c>
      <c r="H5" s="11" t="s">
        <v>8</v>
      </c>
      <c r="I5" s="13" t="s">
        <v>9</v>
      </c>
      <c r="J5" s="13" t="s">
        <v>10</v>
      </c>
      <c r="K5" s="13" t="s">
        <v>11</v>
      </c>
      <c r="L5" s="14" t="s">
        <v>12</v>
      </c>
      <c r="M5" s="15" t="s">
        <v>13</v>
      </c>
      <c r="N5" s="16" t="s">
        <v>14</v>
      </c>
    </row>
    <row r="6" spans="1:15" s="2" customFormat="1" ht="12.75">
      <c r="A6" s="319">
        <v>1</v>
      </c>
      <c r="B6" s="128">
        <v>1</v>
      </c>
      <c r="C6" s="255" t="s">
        <v>132</v>
      </c>
      <c r="D6" s="240" t="s">
        <v>15</v>
      </c>
      <c r="E6" s="253">
        <v>30565678</v>
      </c>
      <c r="F6" s="339">
        <f>SUM(M6:M36)</f>
        <v>4424250.39</v>
      </c>
      <c r="G6" s="253" t="s">
        <v>16</v>
      </c>
      <c r="H6" s="240" t="s">
        <v>17</v>
      </c>
      <c r="I6" s="342" t="s">
        <v>18</v>
      </c>
      <c r="J6" s="89" t="s">
        <v>96</v>
      </c>
      <c r="K6" s="89">
        <v>357</v>
      </c>
      <c r="L6" s="90">
        <v>44439</v>
      </c>
      <c r="M6" s="109">
        <v>15643.74</v>
      </c>
      <c r="N6" s="19" t="s">
        <v>19</v>
      </c>
      <c r="O6" s="20"/>
    </row>
    <row r="7" spans="1:14" s="2" customFormat="1" ht="12.75">
      <c r="A7" s="320"/>
      <c r="B7" s="325"/>
      <c r="C7" s="323"/>
      <c r="D7" s="326"/>
      <c r="E7" s="322"/>
      <c r="F7" s="341"/>
      <c r="G7" s="322"/>
      <c r="H7" s="326"/>
      <c r="I7" s="343"/>
      <c r="J7" s="99" t="s">
        <v>20</v>
      </c>
      <c r="K7" s="99">
        <v>560</v>
      </c>
      <c r="L7" s="98">
        <v>44439</v>
      </c>
      <c r="M7" s="104">
        <v>14188.41</v>
      </c>
      <c r="N7" s="21" t="s">
        <v>19</v>
      </c>
    </row>
    <row r="8" spans="1:14" s="2" customFormat="1" ht="12.75">
      <c r="A8" s="320"/>
      <c r="B8" s="325"/>
      <c r="C8" s="323"/>
      <c r="D8" s="326"/>
      <c r="E8" s="322"/>
      <c r="F8" s="341"/>
      <c r="G8" s="322"/>
      <c r="H8" s="326"/>
      <c r="I8" s="97" t="s">
        <v>21</v>
      </c>
      <c r="J8" s="94" t="s">
        <v>22</v>
      </c>
      <c r="K8" s="94">
        <v>226</v>
      </c>
      <c r="L8" s="44">
        <v>44439</v>
      </c>
      <c r="M8" s="105">
        <v>97842.71</v>
      </c>
      <c r="N8" s="21" t="s">
        <v>113</v>
      </c>
    </row>
    <row r="9" spans="1:14" s="2" customFormat="1" ht="12.75" customHeight="1">
      <c r="A9" s="320"/>
      <c r="B9" s="325"/>
      <c r="C9" s="323"/>
      <c r="D9" s="326"/>
      <c r="E9" s="322"/>
      <c r="F9" s="341"/>
      <c r="G9" s="322"/>
      <c r="H9" s="326"/>
      <c r="I9" s="336" t="s">
        <v>23</v>
      </c>
      <c r="J9" s="94" t="s">
        <v>25</v>
      </c>
      <c r="K9" s="94" t="s">
        <v>104</v>
      </c>
      <c r="L9" s="44">
        <v>44439</v>
      </c>
      <c r="M9" s="105">
        <v>879996.73</v>
      </c>
      <c r="N9" s="21" t="s">
        <v>19</v>
      </c>
    </row>
    <row r="10" spans="1:14" s="2" customFormat="1" ht="12.75">
      <c r="A10" s="320"/>
      <c r="B10" s="325"/>
      <c r="C10" s="323"/>
      <c r="D10" s="326"/>
      <c r="E10" s="322"/>
      <c r="F10" s="341"/>
      <c r="G10" s="322"/>
      <c r="H10" s="326"/>
      <c r="I10" s="336"/>
      <c r="J10" s="94" t="s">
        <v>62</v>
      </c>
      <c r="K10" s="94" t="s">
        <v>105</v>
      </c>
      <c r="L10" s="44">
        <v>44439</v>
      </c>
      <c r="M10" s="105">
        <v>228905.34999999998</v>
      </c>
      <c r="N10" s="21" t="s">
        <v>19</v>
      </c>
    </row>
    <row r="11" spans="1:14" s="2" customFormat="1" ht="12.75">
      <c r="A11" s="320"/>
      <c r="B11" s="325"/>
      <c r="C11" s="323"/>
      <c r="D11" s="326"/>
      <c r="E11" s="322"/>
      <c r="F11" s="341"/>
      <c r="G11" s="322"/>
      <c r="H11" s="326"/>
      <c r="I11" s="336"/>
      <c r="J11" s="94" t="s">
        <v>26</v>
      </c>
      <c r="K11" s="94" t="s">
        <v>106</v>
      </c>
      <c r="L11" s="44">
        <v>44439</v>
      </c>
      <c r="M11" s="105">
        <v>714095.27</v>
      </c>
      <c r="N11" s="21" t="s">
        <v>19</v>
      </c>
    </row>
    <row r="12" spans="1:14" s="2" customFormat="1" ht="12.75">
      <c r="A12" s="320"/>
      <c r="B12" s="325"/>
      <c r="C12" s="323"/>
      <c r="D12" s="326"/>
      <c r="E12" s="322"/>
      <c r="F12" s="341"/>
      <c r="G12" s="322"/>
      <c r="H12" s="326"/>
      <c r="I12" s="336"/>
      <c r="J12" s="94" t="s">
        <v>93</v>
      </c>
      <c r="K12" s="94" t="s">
        <v>107</v>
      </c>
      <c r="L12" s="44">
        <v>44439</v>
      </c>
      <c r="M12" s="105">
        <v>299357.83</v>
      </c>
      <c r="N12" s="21" t="s">
        <v>19</v>
      </c>
    </row>
    <row r="13" spans="1:14" s="2" customFormat="1" ht="12.75">
      <c r="A13" s="320"/>
      <c r="B13" s="325"/>
      <c r="C13" s="323"/>
      <c r="D13" s="326"/>
      <c r="E13" s="322"/>
      <c r="F13" s="341"/>
      <c r="G13" s="322"/>
      <c r="H13" s="326"/>
      <c r="I13" s="336"/>
      <c r="J13" s="94" t="s">
        <v>92</v>
      </c>
      <c r="K13" s="94" t="s">
        <v>108</v>
      </c>
      <c r="L13" s="44">
        <v>44439</v>
      </c>
      <c r="M13" s="105">
        <v>355131.71</v>
      </c>
      <c r="N13" s="21" t="s">
        <v>19</v>
      </c>
    </row>
    <row r="14" spans="1:14" s="2" customFormat="1" ht="12.75">
      <c r="A14" s="320"/>
      <c r="B14" s="325"/>
      <c r="C14" s="323"/>
      <c r="D14" s="326"/>
      <c r="E14" s="322"/>
      <c r="F14" s="341"/>
      <c r="G14" s="322"/>
      <c r="H14" s="326"/>
      <c r="I14" s="336"/>
      <c r="J14" s="94" t="s">
        <v>28</v>
      </c>
      <c r="K14" s="94" t="s">
        <v>109</v>
      </c>
      <c r="L14" s="44">
        <v>44439</v>
      </c>
      <c r="M14" s="105">
        <v>360434.27</v>
      </c>
      <c r="N14" s="21" t="s">
        <v>19</v>
      </c>
    </row>
    <row r="15" spans="1:14" s="2" customFormat="1" ht="12.75">
      <c r="A15" s="320"/>
      <c r="B15" s="325"/>
      <c r="C15" s="323"/>
      <c r="D15" s="326"/>
      <c r="E15" s="322"/>
      <c r="F15" s="341"/>
      <c r="G15" s="322"/>
      <c r="H15" s="326"/>
      <c r="I15" s="336"/>
      <c r="J15" s="22" t="s">
        <v>24</v>
      </c>
      <c r="K15" s="22" t="s">
        <v>110</v>
      </c>
      <c r="L15" s="44">
        <v>44439</v>
      </c>
      <c r="M15" s="105">
        <v>357590.17</v>
      </c>
      <c r="N15" s="21" t="s">
        <v>19</v>
      </c>
    </row>
    <row r="16" spans="1:14" s="2" customFormat="1" ht="12.75">
      <c r="A16" s="320"/>
      <c r="B16" s="325"/>
      <c r="C16" s="323"/>
      <c r="D16" s="326"/>
      <c r="E16" s="322"/>
      <c r="F16" s="341"/>
      <c r="G16" s="322"/>
      <c r="H16" s="326"/>
      <c r="I16" s="97" t="s">
        <v>29</v>
      </c>
      <c r="J16" s="107" t="s">
        <v>30</v>
      </c>
      <c r="K16" s="107" t="s">
        <v>111</v>
      </c>
      <c r="L16" s="108">
        <v>44439</v>
      </c>
      <c r="M16" s="105">
        <v>90071.89</v>
      </c>
      <c r="N16" s="110" t="s">
        <v>19</v>
      </c>
    </row>
    <row r="17" spans="1:14" s="2" customFormat="1" ht="12.75">
      <c r="A17" s="320"/>
      <c r="B17" s="325"/>
      <c r="C17" s="323"/>
      <c r="D17" s="326"/>
      <c r="E17" s="322"/>
      <c r="F17" s="341"/>
      <c r="G17" s="322"/>
      <c r="H17" s="326"/>
      <c r="I17" s="97" t="s">
        <v>43</v>
      </c>
      <c r="J17" s="94" t="s">
        <v>44</v>
      </c>
      <c r="K17" s="94">
        <v>500188</v>
      </c>
      <c r="L17" s="44">
        <v>44439</v>
      </c>
      <c r="M17" s="105">
        <v>75656.99</v>
      </c>
      <c r="N17" s="21" t="s">
        <v>19</v>
      </c>
    </row>
    <row r="18" spans="1:14" ht="12.75" customHeight="1">
      <c r="A18" s="320"/>
      <c r="B18" s="325"/>
      <c r="C18" s="323"/>
      <c r="D18" s="326"/>
      <c r="E18" s="322"/>
      <c r="F18" s="341"/>
      <c r="G18" s="322"/>
      <c r="H18" s="326"/>
      <c r="I18" s="337" t="s">
        <v>31</v>
      </c>
      <c r="J18" s="94" t="s">
        <v>79</v>
      </c>
      <c r="K18" s="94">
        <v>36445355</v>
      </c>
      <c r="L18" s="44">
        <v>44439</v>
      </c>
      <c r="M18" s="105">
        <v>168280.27</v>
      </c>
      <c r="N18" s="21" t="s">
        <v>19</v>
      </c>
    </row>
    <row r="19" spans="1:14" ht="12.75">
      <c r="A19" s="320"/>
      <c r="B19" s="325"/>
      <c r="C19" s="323"/>
      <c r="D19" s="326"/>
      <c r="E19" s="322"/>
      <c r="F19" s="341"/>
      <c r="G19" s="322"/>
      <c r="H19" s="326"/>
      <c r="I19" s="336"/>
      <c r="J19" s="94" t="s">
        <v>33</v>
      </c>
      <c r="K19" s="94">
        <v>645118</v>
      </c>
      <c r="L19" s="44">
        <v>44439</v>
      </c>
      <c r="M19" s="105">
        <v>96500.93</v>
      </c>
      <c r="N19" s="21" t="s">
        <v>19</v>
      </c>
    </row>
    <row r="20" spans="1:14" ht="12.75">
      <c r="A20" s="320"/>
      <c r="B20" s="325"/>
      <c r="C20" s="323"/>
      <c r="D20" s="326"/>
      <c r="E20" s="322"/>
      <c r="F20" s="341"/>
      <c r="G20" s="322"/>
      <c r="H20" s="326"/>
      <c r="I20" s="336"/>
      <c r="J20" s="94" t="s">
        <v>32</v>
      </c>
      <c r="K20" s="94">
        <v>2645151</v>
      </c>
      <c r="L20" s="44">
        <v>44439</v>
      </c>
      <c r="M20" s="105">
        <v>93778.97</v>
      </c>
      <c r="N20" s="21" t="s">
        <v>19</v>
      </c>
    </row>
    <row r="21" spans="1:14" ht="12.75">
      <c r="A21" s="320"/>
      <c r="B21" s="325"/>
      <c r="C21" s="323"/>
      <c r="D21" s="326"/>
      <c r="E21" s="322"/>
      <c r="F21" s="341"/>
      <c r="G21" s="322"/>
      <c r="H21" s="326"/>
      <c r="I21" s="338"/>
      <c r="J21" s="94" t="s">
        <v>32</v>
      </c>
      <c r="K21" s="94">
        <v>2645152</v>
      </c>
      <c r="L21" s="44">
        <v>44439</v>
      </c>
      <c r="M21" s="105">
        <v>107276.83</v>
      </c>
      <c r="N21" s="21" t="s">
        <v>19</v>
      </c>
    </row>
    <row r="22" spans="1:14" ht="12.75">
      <c r="A22" s="320"/>
      <c r="B22" s="325"/>
      <c r="C22" s="323"/>
      <c r="D22" s="326"/>
      <c r="E22" s="322"/>
      <c r="F22" s="341"/>
      <c r="G22" s="322"/>
      <c r="H22" s="326"/>
      <c r="I22" s="337" t="s">
        <v>34</v>
      </c>
      <c r="J22" s="94" t="s">
        <v>35</v>
      </c>
      <c r="K22" s="94">
        <v>100101</v>
      </c>
      <c r="L22" s="44">
        <v>44439</v>
      </c>
      <c r="M22" s="105">
        <v>7622.53</v>
      </c>
      <c r="N22" s="21" t="s">
        <v>19</v>
      </c>
    </row>
    <row r="23" spans="1:14" ht="12.75">
      <c r="A23" s="320"/>
      <c r="B23" s="325"/>
      <c r="C23" s="323"/>
      <c r="D23" s="326"/>
      <c r="E23" s="322"/>
      <c r="F23" s="341"/>
      <c r="G23" s="322"/>
      <c r="H23" s="326"/>
      <c r="I23" s="336"/>
      <c r="J23" s="94" t="s">
        <v>36</v>
      </c>
      <c r="K23" s="94">
        <v>10068</v>
      </c>
      <c r="L23" s="44">
        <v>44439</v>
      </c>
      <c r="M23" s="105">
        <v>16326.47</v>
      </c>
      <c r="N23" s="21" t="s">
        <v>19</v>
      </c>
    </row>
    <row r="24" spans="1:14" ht="12.75">
      <c r="A24" s="320"/>
      <c r="B24" s="325"/>
      <c r="C24" s="323"/>
      <c r="D24" s="326"/>
      <c r="E24" s="322"/>
      <c r="F24" s="341"/>
      <c r="G24" s="322"/>
      <c r="H24" s="326"/>
      <c r="I24" s="336"/>
      <c r="J24" s="94" t="s">
        <v>37</v>
      </c>
      <c r="K24" s="94">
        <v>180307</v>
      </c>
      <c r="L24" s="44">
        <v>44439</v>
      </c>
      <c r="M24" s="105">
        <v>25769.94</v>
      </c>
      <c r="N24" s="21" t="s">
        <v>19</v>
      </c>
    </row>
    <row r="25" spans="1:14" ht="12.75">
      <c r="A25" s="320"/>
      <c r="B25" s="325"/>
      <c r="C25" s="323"/>
      <c r="D25" s="326"/>
      <c r="E25" s="322"/>
      <c r="F25" s="341"/>
      <c r="G25" s="322"/>
      <c r="H25" s="326"/>
      <c r="I25" s="338"/>
      <c r="J25" s="94" t="s">
        <v>112</v>
      </c>
      <c r="K25" s="94">
        <v>1001</v>
      </c>
      <c r="L25" s="44">
        <v>44439</v>
      </c>
      <c r="M25" s="105">
        <v>2602.48</v>
      </c>
      <c r="N25" s="21" t="s">
        <v>19</v>
      </c>
    </row>
    <row r="26" spans="1:14" ht="12.75">
      <c r="A26" s="320"/>
      <c r="B26" s="325"/>
      <c r="C26" s="323"/>
      <c r="D26" s="326"/>
      <c r="E26" s="322"/>
      <c r="F26" s="341"/>
      <c r="G26" s="322"/>
      <c r="H26" s="326"/>
      <c r="I26" s="97" t="s">
        <v>38</v>
      </c>
      <c r="J26" s="94" t="s">
        <v>39</v>
      </c>
      <c r="K26" s="94">
        <v>984</v>
      </c>
      <c r="L26" s="44">
        <v>44439</v>
      </c>
      <c r="M26" s="105">
        <v>57083.62</v>
      </c>
      <c r="N26" s="21" t="s">
        <v>19</v>
      </c>
    </row>
    <row r="27" spans="1:14" ht="12.75">
      <c r="A27" s="320"/>
      <c r="B27" s="325"/>
      <c r="C27" s="323"/>
      <c r="D27" s="326"/>
      <c r="E27" s="322"/>
      <c r="F27" s="341"/>
      <c r="G27" s="322"/>
      <c r="H27" s="326"/>
      <c r="I27" s="97" t="s">
        <v>40</v>
      </c>
      <c r="J27" s="94" t="s">
        <v>61</v>
      </c>
      <c r="K27" s="94">
        <v>100235</v>
      </c>
      <c r="L27" s="44">
        <v>44439</v>
      </c>
      <c r="M27" s="105">
        <v>133701.35</v>
      </c>
      <c r="N27" s="21" t="s">
        <v>19</v>
      </c>
    </row>
    <row r="28" spans="1:14" ht="12.75">
      <c r="A28" s="320"/>
      <c r="B28" s="325"/>
      <c r="C28" s="323"/>
      <c r="D28" s="326"/>
      <c r="E28" s="322"/>
      <c r="F28" s="341"/>
      <c r="G28" s="322"/>
      <c r="H28" s="326"/>
      <c r="I28" s="97" t="s">
        <v>41</v>
      </c>
      <c r="J28" s="94" t="s">
        <v>42</v>
      </c>
      <c r="K28" s="94">
        <v>280</v>
      </c>
      <c r="L28" s="44">
        <v>44439</v>
      </c>
      <c r="M28" s="105">
        <v>58833.68</v>
      </c>
      <c r="N28" s="21" t="s">
        <v>19</v>
      </c>
    </row>
    <row r="29" spans="1:14" ht="12.75">
      <c r="A29" s="320"/>
      <c r="B29" s="325"/>
      <c r="C29" s="323"/>
      <c r="D29" s="326"/>
      <c r="E29" s="322"/>
      <c r="F29" s="341"/>
      <c r="G29" s="322"/>
      <c r="H29" s="326"/>
      <c r="I29" s="337" t="s">
        <v>45</v>
      </c>
      <c r="J29" s="94" t="s">
        <v>46</v>
      </c>
      <c r="K29" s="99">
        <v>1514</v>
      </c>
      <c r="L29" s="98">
        <v>44439</v>
      </c>
      <c r="M29" s="103">
        <v>22564.72</v>
      </c>
      <c r="N29" s="21" t="s">
        <v>19</v>
      </c>
    </row>
    <row r="30" spans="1:14" ht="12.75" customHeight="1">
      <c r="A30" s="320"/>
      <c r="B30" s="325"/>
      <c r="C30" s="323"/>
      <c r="D30" s="326"/>
      <c r="E30" s="322"/>
      <c r="F30" s="341"/>
      <c r="G30" s="322"/>
      <c r="H30" s="326"/>
      <c r="I30" s="336"/>
      <c r="J30" s="94" t="s">
        <v>46</v>
      </c>
      <c r="K30" s="94">
        <v>1509</v>
      </c>
      <c r="L30" s="98">
        <v>44439</v>
      </c>
      <c r="M30" s="105">
        <v>14552.43</v>
      </c>
      <c r="N30" s="21" t="s">
        <v>19</v>
      </c>
    </row>
    <row r="31" spans="1:14" ht="12.75">
      <c r="A31" s="320"/>
      <c r="B31" s="325"/>
      <c r="C31" s="323"/>
      <c r="D31" s="326"/>
      <c r="E31" s="322"/>
      <c r="F31" s="341"/>
      <c r="G31" s="322"/>
      <c r="H31" s="326"/>
      <c r="I31" s="336"/>
      <c r="J31" s="94" t="s">
        <v>46</v>
      </c>
      <c r="K31" s="94">
        <v>1504</v>
      </c>
      <c r="L31" s="98">
        <v>44439</v>
      </c>
      <c r="M31" s="105">
        <v>9005.09</v>
      </c>
      <c r="N31" s="21" t="s">
        <v>19</v>
      </c>
    </row>
    <row r="32" spans="1:14" ht="12.75">
      <c r="A32" s="320"/>
      <c r="B32" s="325"/>
      <c r="C32" s="323"/>
      <c r="D32" s="326"/>
      <c r="E32" s="322"/>
      <c r="F32" s="341"/>
      <c r="G32" s="322"/>
      <c r="H32" s="326"/>
      <c r="I32" s="336"/>
      <c r="J32" s="94" t="s">
        <v>46</v>
      </c>
      <c r="K32" s="94">
        <v>1499</v>
      </c>
      <c r="L32" s="98">
        <v>44439</v>
      </c>
      <c r="M32" s="105">
        <v>45373.51</v>
      </c>
      <c r="N32" s="21" t="s">
        <v>19</v>
      </c>
    </row>
    <row r="33" spans="1:14" ht="12.75">
      <c r="A33" s="320"/>
      <c r="B33" s="325"/>
      <c r="C33" s="323"/>
      <c r="D33" s="326"/>
      <c r="E33" s="322"/>
      <c r="F33" s="341"/>
      <c r="G33" s="322"/>
      <c r="H33" s="326"/>
      <c r="I33" s="336"/>
      <c r="J33" s="94" t="s">
        <v>46</v>
      </c>
      <c r="K33" s="94">
        <v>1494</v>
      </c>
      <c r="L33" s="98">
        <v>44439</v>
      </c>
      <c r="M33" s="105">
        <v>10631.21</v>
      </c>
      <c r="N33" s="21" t="s">
        <v>19</v>
      </c>
    </row>
    <row r="34" spans="1:14" ht="12.75">
      <c r="A34" s="320"/>
      <c r="B34" s="325"/>
      <c r="C34" s="323"/>
      <c r="D34" s="326"/>
      <c r="E34" s="322"/>
      <c r="F34" s="341"/>
      <c r="G34" s="322"/>
      <c r="H34" s="326"/>
      <c r="I34" s="97" t="s">
        <v>102</v>
      </c>
      <c r="J34" s="94" t="s">
        <v>98</v>
      </c>
      <c r="K34" s="94">
        <v>1000131</v>
      </c>
      <c r="L34" s="44">
        <v>44439</v>
      </c>
      <c r="M34" s="105">
        <v>24051.56</v>
      </c>
      <c r="N34" s="21" t="s">
        <v>19</v>
      </c>
    </row>
    <row r="35" spans="1:14" ht="12.75">
      <c r="A35" s="320"/>
      <c r="B35" s="325"/>
      <c r="C35" s="323"/>
      <c r="D35" s="326"/>
      <c r="E35" s="322"/>
      <c r="F35" s="341"/>
      <c r="G35" s="322"/>
      <c r="H35" s="326"/>
      <c r="I35" s="94" t="s">
        <v>94</v>
      </c>
      <c r="J35" s="94" t="s">
        <v>95</v>
      </c>
      <c r="K35" s="94">
        <v>19578</v>
      </c>
      <c r="L35" s="98">
        <v>44439</v>
      </c>
      <c r="M35" s="105">
        <v>6573.54</v>
      </c>
      <c r="N35" s="21" t="s">
        <v>19</v>
      </c>
    </row>
    <row r="36" spans="1:14" ht="13.5" thickBot="1">
      <c r="A36" s="321"/>
      <c r="B36" s="95"/>
      <c r="C36" s="256"/>
      <c r="D36" s="241"/>
      <c r="E36" s="254"/>
      <c r="F36" s="340"/>
      <c r="G36" s="254"/>
      <c r="H36" s="241"/>
      <c r="I36" s="24" t="s">
        <v>49</v>
      </c>
      <c r="J36" s="24" t="s">
        <v>50</v>
      </c>
      <c r="K36" s="24">
        <v>2583</v>
      </c>
      <c r="L36" s="91">
        <v>44439</v>
      </c>
      <c r="M36" s="111">
        <v>34806.19</v>
      </c>
      <c r="N36" s="26" t="s">
        <v>19</v>
      </c>
    </row>
    <row r="37" spans="1:14" ht="13.5" customHeight="1">
      <c r="A37" s="344">
        <v>2</v>
      </c>
      <c r="B37" s="344">
        <v>2</v>
      </c>
      <c r="C37" s="346" t="s">
        <v>132</v>
      </c>
      <c r="D37" s="348" t="s">
        <v>51</v>
      </c>
      <c r="E37" s="333">
        <v>13591928</v>
      </c>
      <c r="F37" s="339">
        <f>SUM(M37:M38)</f>
        <v>55417.02</v>
      </c>
      <c r="G37" s="333" t="s">
        <v>52</v>
      </c>
      <c r="H37" s="240" t="s">
        <v>53</v>
      </c>
      <c r="I37" s="27" t="s">
        <v>54</v>
      </c>
      <c r="J37" s="17" t="s">
        <v>55</v>
      </c>
      <c r="K37" s="113" t="s">
        <v>133</v>
      </c>
      <c r="L37" s="90">
        <v>44439</v>
      </c>
      <c r="M37" s="112">
        <v>10590.1</v>
      </c>
      <c r="N37" s="19" t="s">
        <v>19</v>
      </c>
    </row>
    <row r="38" spans="1:14" ht="13.5" thickBot="1">
      <c r="A38" s="345"/>
      <c r="B38" s="345"/>
      <c r="C38" s="347"/>
      <c r="D38" s="349"/>
      <c r="E38" s="334"/>
      <c r="F38" s="340"/>
      <c r="G38" s="334"/>
      <c r="H38" s="335"/>
      <c r="I38" s="24" t="s">
        <v>49</v>
      </c>
      <c r="J38" s="24" t="s">
        <v>50</v>
      </c>
      <c r="K38" s="24">
        <v>2577</v>
      </c>
      <c r="L38" s="91">
        <v>44439</v>
      </c>
      <c r="M38" s="111">
        <v>44826.92</v>
      </c>
      <c r="N38" s="26" t="s">
        <v>19</v>
      </c>
    </row>
    <row r="39" spans="4:14" ht="16.5" thickBot="1">
      <c r="D39" s="28" t="s">
        <v>56</v>
      </c>
      <c r="E39" s="29"/>
      <c r="F39" s="30">
        <f>SUM(F6:F38)</f>
        <v>4479667.409999999</v>
      </c>
      <c r="L39" s="31"/>
      <c r="M39" s="32">
        <f>SUM(M6:M38)</f>
        <v>4479667.409999999</v>
      </c>
      <c r="N39" s="33"/>
    </row>
    <row r="40" spans="10:14" ht="15">
      <c r="J40" s="34"/>
      <c r="K40" s="35"/>
      <c r="L40" s="31"/>
      <c r="M40" s="36"/>
      <c r="N40" s="37"/>
    </row>
    <row r="41" spans="4:14" ht="15">
      <c r="D41" s="38" t="s">
        <v>57</v>
      </c>
      <c r="E41" s="34"/>
      <c r="I41" s="39" t="s">
        <v>58</v>
      </c>
      <c r="J41" s="34"/>
      <c r="K41" s="39"/>
      <c r="L41" s="39" t="s">
        <v>134</v>
      </c>
      <c r="M41" s="36"/>
      <c r="N41" s="37"/>
    </row>
    <row r="42" spans="4:14" ht="15">
      <c r="D42" s="40" t="s">
        <v>59</v>
      </c>
      <c r="E42" s="34"/>
      <c r="I42" s="41" t="s">
        <v>60</v>
      </c>
      <c r="J42" s="35"/>
      <c r="K42" s="41"/>
      <c r="L42" s="41" t="s">
        <v>135</v>
      </c>
      <c r="M42" s="36"/>
      <c r="N42" s="37"/>
    </row>
    <row r="43" spans="10:14" ht="12.75">
      <c r="J43" s="35"/>
      <c r="K43" s="35"/>
      <c r="L43" s="31"/>
      <c r="M43" s="36"/>
      <c r="N43" s="37"/>
    </row>
    <row r="44" spans="10:14" ht="12.75">
      <c r="J44" s="35"/>
      <c r="K44" s="35"/>
      <c r="L44" s="31"/>
      <c r="M44" s="36"/>
      <c r="N44" s="37"/>
    </row>
    <row r="47" spans="1:13" s="4" customFormat="1" ht="15">
      <c r="A47"/>
      <c r="B47"/>
      <c r="C47"/>
      <c r="D47" s="2"/>
      <c r="E47"/>
      <c r="F47" s="3"/>
      <c r="G47"/>
      <c r="H47" s="2"/>
      <c r="I47" s="39"/>
      <c r="J47" s="41"/>
      <c r="K47" s="41"/>
      <c r="L47" s="41"/>
      <c r="M47" s="106"/>
    </row>
    <row r="48" spans="1:13" s="4" customFormat="1" ht="15">
      <c r="A48"/>
      <c r="B48"/>
      <c r="C48"/>
      <c r="D48" s="2"/>
      <c r="E48"/>
      <c r="F48" s="3"/>
      <c r="G48"/>
      <c r="H48" s="2"/>
      <c r="I48" s="41"/>
      <c r="J48" s="39"/>
      <c r="K48" s="41"/>
      <c r="L48" s="41"/>
      <c r="M48" s="106"/>
    </row>
    <row r="49" spans="9:13" ht="15">
      <c r="I49" s="41"/>
      <c r="J49" s="41"/>
      <c r="K49" s="41"/>
      <c r="L49" s="41"/>
      <c r="M49" s="106"/>
    </row>
    <row r="51" spans="6:7" ht="15">
      <c r="F51" s="43"/>
      <c r="G51" s="34"/>
    </row>
    <row r="52" spans="6:7" ht="15">
      <c r="F52" s="42"/>
      <c r="G52" s="34"/>
    </row>
    <row r="53" spans="6:7" ht="15">
      <c r="F53" s="42"/>
      <c r="G53" s="34"/>
    </row>
  </sheetData>
  <sheetProtection selectLockedCells="1" selectUnlockedCells="1"/>
  <mergeCells count="22">
    <mergeCell ref="I6:I7"/>
    <mergeCell ref="A37:A38"/>
    <mergeCell ref="B37:B38"/>
    <mergeCell ref="C37:C38"/>
    <mergeCell ref="D37:D38"/>
    <mergeCell ref="E37:E38"/>
    <mergeCell ref="F37:F38"/>
    <mergeCell ref="F3:J3"/>
    <mergeCell ref="A6:A36"/>
    <mergeCell ref="B6:B36"/>
    <mergeCell ref="C6:C36"/>
    <mergeCell ref="D6:D36"/>
    <mergeCell ref="E6:E36"/>
    <mergeCell ref="F6:F36"/>
    <mergeCell ref="G6:G36"/>
    <mergeCell ref="H6:H36"/>
    <mergeCell ref="G37:G38"/>
    <mergeCell ref="H37:H38"/>
    <mergeCell ref="I9:I15"/>
    <mergeCell ref="I18:I21"/>
    <mergeCell ref="I22:I25"/>
    <mergeCell ref="I29:I33"/>
  </mergeCells>
  <printOptions/>
  <pageMargins left="0.25" right="0" top="0.75" bottom="0.75" header="0.3" footer="0.3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62"/>
  <sheetViews>
    <sheetView zoomScalePageLayoutView="0" workbookViewId="0" topLeftCell="A18">
      <selection activeCell="B46" sqref="B46:B47"/>
    </sheetView>
  </sheetViews>
  <sheetFormatPr defaultColWidth="9.140625" defaultRowHeight="12.75"/>
  <cols>
    <col min="1" max="1" width="3.8515625" style="0" bestFit="1" customWidth="1"/>
    <col min="2" max="2" width="6.8515625" style="0" customWidth="1"/>
    <col min="3" max="3" width="10.140625" style="0" bestFit="1" customWidth="1"/>
    <col min="4" max="4" width="16.28125" style="2" customWidth="1"/>
    <col min="5" max="5" width="10.28125" style="0" customWidth="1"/>
    <col min="6" max="6" width="13.140625" style="3" customWidth="1"/>
    <col min="7" max="7" width="26.8515625" style="0" bestFit="1" customWidth="1"/>
    <col min="8" max="8" width="14.00390625" style="2" bestFit="1" customWidth="1"/>
    <col min="9" max="9" width="36.8515625" style="4" customWidth="1"/>
    <col min="10" max="10" width="9.57421875" style="4" customWidth="1"/>
    <col min="11" max="11" width="9.8515625" style="4" customWidth="1"/>
    <col min="12" max="12" width="10.8515625" style="4" customWidth="1"/>
    <col min="13" max="13" width="12.7109375" style="102" bestFit="1" customWidth="1"/>
    <col min="14" max="14" width="9.140625" style="4" customWidth="1"/>
    <col min="255" max="255" width="3.8515625" style="0" bestFit="1" customWidth="1"/>
    <col min="256" max="16384" width="6.8515625" style="0" customWidth="1"/>
  </cols>
  <sheetData>
    <row r="1" ht="12.75">
      <c r="A1" s="1" t="s">
        <v>0</v>
      </c>
    </row>
    <row r="3" spans="4:14" s="1" customFormat="1" ht="18">
      <c r="D3" s="5"/>
      <c r="F3" s="250" t="s">
        <v>139</v>
      </c>
      <c r="G3" s="250"/>
      <c r="H3" s="250"/>
      <c r="I3" s="250"/>
      <c r="J3" s="250"/>
      <c r="K3" s="6"/>
      <c r="M3" s="7"/>
      <c r="N3" s="8"/>
    </row>
    <row r="4" spans="1:4" ht="13.5" thickBot="1">
      <c r="A4" s="1" t="s">
        <v>138</v>
      </c>
      <c r="B4" s="1"/>
      <c r="C4" s="1"/>
      <c r="D4" s="5"/>
    </row>
    <row r="5" spans="1:14" s="2" customFormat="1" ht="38.25" customHeight="1" thickBot="1">
      <c r="A5" s="9" t="s">
        <v>1</v>
      </c>
      <c r="B5" s="10" t="s">
        <v>2</v>
      </c>
      <c r="C5" s="11" t="s">
        <v>3</v>
      </c>
      <c r="D5" s="10" t="s">
        <v>4</v>
      </c>
      <c r="E5" s="11" t="s">
        <v>5</v>
      </c>
      <c r="F5" s="12" t="s">
        <v>6</v>
      </c>
      <c r="G5" s="11" t="s">
        <v>7</v>
      </c>
      <c r="H5" s="11" t="s">
        <v>8</v>
      </c>
      <c r="I5" s="13" t="s">
        <v>9</v>
      </c>
      <c r="J5" s="13" t="s">
        <v>10</v>
      </c>
      <c r="K5" s="13" t="s">
        <v>11</v>
      </c>
      <c r="L5" s="14" t="s">
        <v>12</v>
      </c>
      <c r="M5" s="15" t="s">
        <v>13</v>
      </c>
      <c r="N5" s="16" t="s">
        <v>14</v>
      </c>
    </row>
    <row r="6" spans="1:15" s="2" customFormat="1" ht="12.75">
      <c r="A6" s="319">
        <v>1</v>
      </c>
      <c r="B6" s="128">
        <v>3</v>
      </c>
      <c r="C6" s="255" t="s">
        <v>132</v>
      </c>
      <c r="D6" s="240" t="s">
        <v>15</v>
      </c>
      <c r="E6" s="253">
        <v>30565678</v>
      </c>
      <c r="F6" s="339">
        <f>SUM(M6:M41)</f>
        <v>6353210.729999999</v>
      </c>
      <c r="G6" s="253" t="s">
        <v>16</v>
      </c>
      <c r="H6" s="240" t="s">
        <v>17</v>
      </c>
      <c r="I6" s="342" t="s">
        <v>18</v>
      </c>
      <c r="J6" s="17" t="s">
        <v>97</v>
      </c>
      <c r="K6" s="17">
        <v>565</v>
      </c>
      <c r="L6" s="18">
        <v>44469</v>
      </c>
      <c r="M6" s="112">
        <v>10662.07</v>
      </c>
      <c r="N6" s="118" t="s">
        <v>19</v>
      </c>
      <c r="O6" s="20"/>
    </row>
    <row r="7" spans="1:14" s="2" customFormat="1" ht="12.75">
      <c r="A7" s="320"/>
      <c r="B7" s="325"/>
      <c r="C7" s="323"/>
      <c r="D7" s="326"/>
      <c r="E7" s="322"/>
      <c r="F7" s="341"/>
      <c r="G7" s="322"/>
      <c r="H7" s="326"/>
      <c r="I7" s="343"/>
      <c r="J7" s="94" t="s">
        <v>96</v>
      </c>
      <c r="K7" s="94">
        <v>361</v>
      </c>
      <c r="L7" s="44">
        <v>44469</v>
      </c>
      <c r="M7" s="105">
        <v>14437.14</v>
      </c>
      <c r="N7" s="119" t="s">
        <v>19</v>
      </c>
    </row>
    <row r="8" spans="1:14" s="2" customFormat="1" ht="12.75">
      <c r="A8" s="320"/>
      <c r="B8" s="325"/>
      <c r="C8" s="323"/>
      <c r="D8" s="326"/>
      <c r="E8" s="322"/>
      <c r="F8" s="341"/>
      <c r="G8" s="322"/>
      <c r="H8" s="326"/>
      <c r="I8" s="97" t="s">
        <v>21</v>
      </c>
      <c r="J8" s="94" t="s">
        <v>22</v>
      </c>
      <c r="K8" s="94">
        <v>229</v>
      </c>
      <c r="L8" s="44">
        <v>44469</v>
      </c>
      <c r="M8" s="105">
        <v>84053.98</v>
      </c>
      <c r="N8" s="21" t="s">
        <v>19</v>
      </c>
    </row>
    <row r="9" spans="1:14" s="2" customFormat="1" ht="12.75" customHeight="1">
      <c r="A9" s="320"/>
      <c r="B9" s="325"/>
      <c r="C9" s="323"/>
      <c r="D9" s="326"/>
      <c r="E9" s="322"/>
      <c r="F9" s="341"/>
      <c r="G9" s="322"/>
      <c r="H9" s="326"/>
      <c r="I9" s="336" t="s">
        <v>23</v>
      </c>
      <c r="J9" s="93" t="s">
        <v>24</v>
      </c>
      <c r="K9" s="94" t="s">
        <v>114</v>
      </c>
      <c r="L9" s="45">
        <v>44469</v>
      </c>
      <c r="M9" s="105">
        <v>368895.5</v>
      </c>
      <c r="N9" s="21" t="s">
        <v>19</v>
      </c>
    </row>
    <row r="10" spans="1:14" s="2" customFormat="1" ht="12.75">
      <c r="A10" s="320"/>
      <c r="B10" s="325"/>
      <c r="C10" s="323"/>
      <c r="D10" s="326"/>
      <c r="E10" s="322"/>
      <c r="F10" s="341"/>
      <c r="G10" s="322"/>
      <c r="H10" s="326"/>
      <c r="I10" s="336"/>
      <c r="J10" s="93" t="s">
        <v>90</v>
      </c>
      <c r="K10" s="94" t="s">
        <v>115</v>
      </c>
      <c r="L10" s="45">
        <v>44469</v>
      </c>
      <c r="M10" s="105">
        <v>302165.44</v>
      </c>
      <c r="N10" s="21" t="s">
        <v>19</v>
      </c>
    </row>
    <row r="11" spans="1:14" s="2" customFormat="1" ht="12.75">
      <c r="A11" s="320"/>
      <c r="B11" s="325"/>
      <c r="C11" s="323"/>
      <c r="D11" s="326"/>
      <c r="E11" s="322"/>
      <c r="F11" s="341"/>
      <c r="G11" s="322"/>
      <c r="H11" s="326"/>
      <c r="I11" s="336"/>
      <c r="J11" s="93" t="s">
        <v>91</v>
      </c>
      <c r="K11" s="94" t="s">
        <v>116</v>
      </c>
      <c r="L11" s="45">
        <v>44469</v>
      </c>
      <c r="M11" s="105">
        <v>315334.56000000006</v>
      </c>
      <c r="N11" s="21" t="s">
        <v>19</v>
      </c>
    </row>
    <row r="12" spans="1:14" s="2" customFormat="1" ht="12.75">
      <c r="A12" s="320"/>
      <c r="B12" s="325"/>
      <c r="C12" s="323"/>
      <c r="D12" s="326"/>
      <c r="E12" s="322"/>
      <c r="F12" s="341"/>
      <c r="G12" s="322"/>
      <c r="H12" s="326"/>
      <c r="I12" s="336"/>
      <c r="J12" s="93" t="s">
        <v>25</v>
      </c>
      <c r="K12" s="94" t="s">
        <v>117</v>
      </c>
      <c r="L12" s="45">
        <v>44469</v>
      </c>
      <c r="M12" s="105">
        <v>867693.12</v>
      </c>
      <c r="N12" s="21" t="s">
        <v>19</v>
      </c>
    </row>
    <row r="13" spans="1:14" s="2" customFormat="1" ht="12.75">
      <c r="A13" s="320"/>
      <c r="B13" s="325"/>
      <c r="C13" s="323"/>
      <c r="D13" s="326"/>
      <c r="E13" s="322"/>
      <c r="F13" s="341"/>
      <c r="G13" s="322"/>
      <c r="H13" s="326"/>
      <c r="I13" s="336"/>
      <c r="J13" s="93" t="s">
        <v>27</v>
      </c>
      <c r="K13" s="94" t="s">
        <v>118</v>
      </c>
      <c r="L13" s="45">
        <v>44469</v>
      </c>
      <c r="M13" s="105">
        <v>334893.95</v>
      </c>
      <c r="N13" s="21" t="s">
        <v>19</v>
      </c>
    </row>
    <row r="14" spans="1:14" s="2" customFormat="1" ht="12.75">
      <c r="A14" s="320"/>
      <c r="B14" s="325"/>
      <c r="C14" s="323"/>
      <c r="D14" s="326"/>
      <c r="E14" s="322"/>
      <c r="F14" s="341"/>
      <c r="G14" s="322"/>
      <c r="H14" s="326"/>
      <c r="I14" s="336"/>
      <c r="J14" s="93" t="s">
        <v>92</v>
      </c>
      <c r="K14" s="94" t="s">
        <v>119</v>
      </c>
      <c r="L14" s="45">
        <v>44469</v>
      </c>
      <c r="M14" s="105">
        <v>398084.94</v>
      </c>
      <c r="N14" s="21" t="s">
        <v>19</v>
      </c>
    </row>
    <row r="15" spans="1:14" s="2" customFormat="1" ht="12.75">
      <c r="A15" s="320"/>
      <c r="B15" s="325"/>
      <c r="C15" s="323"/>
      <c r="D15" s="326"/>
      <c r="E15" s="322"/>
      <c r="F15" s="341"/>
      <c r="G15" s="322"/>
      <c r="H15" s="326"/>
      <c r="I15" s="336"/>
      <c r="J15" s="100" t="s">
        <v>100</v>
      </c>
      <c r="K15" s="22" t="s">
        <v>120</v>
      </c>
      <c r="L15" s="45">
        <v>44469</v>
      </c>
      <c r="M15" s="105">
        <v>257281.28999999998</v>
      </c>
      <c r="N15" s="21" t="s">
        <v>19</v>
      </c>
    </row>
    <row r="16" spans="1:14" s="2" customFormat="1" ht="12.75">
      <c r="A16" s="320"/>
      <c r="B16" s="325"/>
      <c r="C16" s="323"/>
      <c r="D16" s="326"/>
      <c r="E16" s="322"/>
      <c r="F16" s="341"/>
      <c r="G16" s="322"/>
      <c r="H16" s="326"/>
      <c r="I16" s="336"/>
      <c r="J16" s="93" t="s">
        <v>26</v>
      </c>
      <c r="K16" s="94" t="s">
        <v>121</v>
      </c>
      <c r="L16" s="45">
        <v>44469</v>
      </c>
      <c r="M16" s="105">
        <v>907125.22</v>
      </c>
      <c r="N16" s="21" t="s">
        <v>19</v>
      </c>
    </row>
    <row r="17" spans="1:14" s="2" customFormat="1" ht="12.75">
      <c r="A17" s="320"/>
      <c r="B17" s="325"/>
      <c r="C17" s="323"/>
      <c r="D17" s="326"/>
      <c r="E17" s="322"/>
      <c r="F17" s="341"/>
      <c r="G17" s="322"/>
      <c r="H17" s="326"/>
      <c r="I17" s="336"/>
      <c r="J17" s="93" t="s">
        <v>103</v>
      </c>
      <c r="K17" s="94" t="s">
        <v>122</v>
      </c>
      <c r="L17" s="45">
        <v>44469</v>
      </c>
      <c r="M17" s="105">
        <v>259429.36000000002</v>
      </c>
      <c r="N17" s="21" t="s">
        <v>19</v>
      </c>
    </row>
    <row r="18" spans="1:14" s="2" customFormat="1" ht="12.75">
      <c r="A18" s="320"/>
      <c r="B18" s="325"/>
      <c r="C18" s="323"/>
      <c r="D18" s="326"/>
      <c r="E18" s="322"/>
      <c r="F18" s="341"/>
      <c r="G18" s="322"/>
      <c r="H18" s="326"/>
      <c r="I18" s="336"/>
      <c r="J18" s="93" t="s">
        <v>101</v>
      </c>
      <c r="K18" s="94" t="s">
        <v>123</v>
      </c>
      <c r="L18" s="45">
        <v>44469</v>
      </c>
      <c r="M18" s="105">
        <v>243514.4</v>
      </c>
      <c r="N18" s="21" t="s">
        <v>19</v>
      </c>
    </row>
    <row r="19" spans="1:14" s="2" customFormat="1" ht="12.75">
      <c r="A19" s="320"/>
      <c r="B19" s="325"/>
      <c r="C19" s="323"/>
      <c r="D19" s="326"/>
      <c r="E19" s="322"/>
      <c r="F19" s="341"/>
      <c r="G19" s="322"/>
      <c r="H19" s="326"/>
      <c r="I19" s="336"/>
      <c r="J19" s="93" t="s">
        <v>93</v>
      </c>
      <c r="K19" s="94" t="s">
        <v>124</v>
      </c>
      <c r="L19" s="45">
        <v>44469</v>
      </c>
      <c r="M19" s="105">
        <v>323611.98</v>
      </c>
      <c r="N19" s="21" t="s">
        <v>19</v>
      </c>
    </row>
    <row r="20" spans="1:14" s="2" customFormat="1" ht="12.75">
      <c r="A20" s="320"/>
      <c r="B20" s="325"/>
      <c r="C20" s="323"/>
      <c r="D20" s="326"/>
      <c r="E20" s="322"/>
      <c r="F20" s="341"/>
      <c r="G20" s="322"/>
      <c r="H20" s="326"/>
      <c r="I20" s="336"/>
      <c r="J20" s="93" t="s">
        <v>28</v>
      </c>
      <c r="K20" s="94" t="s">
        <v>125</v>
      </c>
      <c r="L20" s="45">
        <v>44469</v>
      </c>
      <c r="M20" s="105">
        <v>391076.55</v>
      </c>
      <c r="N20" s="21" t="s">
        <v>19</v>
      </c>
    </row>
    <row r="21" spans="1:14" s="2" customFormat="1" ht="12.75">
      <c r="A21" s="320"/>
      <c r="B21" s="325"/>
      <c r="C21" s="323"/>
      <c r="D21" s="326"/>
      <c r="E21" s="322"/>
      <c r="F21" s="341"/>
      <c r="G21" s="322"/>
      <c r="H21" s="326"/>
      <c r="I21" s="336"/>
      <c r="J21" s="93" t="s">
        <v>62</v>
      </c>
      <c r="K21" s="94" t="s">
        <v>126</v>
      </c>
      <c r="L21" s="45">
        <v>44469</v>
      </c>
      <c r="M21" s="105">
        <v>210815.47</v>
      </c>
      <c r="N21" s="21" t="s">
        <v>19</v>
      </c>
    </row>
    <row r="22" spans="1:14" ht="12.75" customHeight="1">
      <c r="A22" s="320"/>
      <c r="B22" s="325"/>
      <c r="C22" s="323"/>
      <c r="D22" s="326"/>
      <c r="E22" s="322"/>
      <c r="F22" s="341"/>
      <c r="G22" s="322"/>
      <c r="H22" s="326"/>
      <c r="I22" s="337" t="s">
        <v>31</v>
      </c>
      <c r="J22" s="94" t="s">
        <v>79</v>
      </c>
      <c r="K22" s="94">
        <v>36445360</v>
      </c>
      <c r="L22" s="44">
        <v>44469</v>
      </c>
      <c r="M22" s="105">
        <v>204228.02</v>
      </c>
      <c r="N22" s="21" t="s">
        <v>19</v>
      </c>
    </row>
    <row r="23" spans="1:14" ht="12.75">
      <c r="A23" s="320"/>
      <c r="B23" s="325"/>
      <c r="C23" s="323"/>
      <c r="D23" s="326"/>
      <c r="E23" s="322"/>
      <c r="F23" s="341"/>
      <c r="G23" s="322"/>
      <c r="H23" s="326"/>
      <c r="I23" s="336"/>
      <c r="J23" s="94" t="s">
        <v>32</v>
      </c>
      <c r="K23" s="94">
        <v>2645161</v>
      </c>
      <c r="L23" s="44">
        <v>44469</v>
      </c>
      <c r="M23" s="105">
        <v>109542.98</v>
      </c>
      <c r="N23" s="21" t="s">
        <v>19</v>
      </c>
    </row>
    <row r="24" spans="1:14" ht="12.75">
      <c r="A24" s="320"/>
      <c r="B24" s="325"/>
      <c r="C24" s="323"/>
      <c r="D24" s="326"/>
      <c r="E24" s="322"/>
      <c r="F24" s="341"/>
      <c r="G24" s="322"/>
      <c r="H24" s="326"/>
      <c r="I24" s="336"/>
      <c r="J24" s="94" t="s">
        <v>32</v>
      </c>
      <c r="K24" s="94">
        <v>2645162</v>
      </c>
      <c r="L24" s="44">
        <v>44469</v>
      </c>
      <c r="M24" s="105">
        <v>110435.14</v>
      </c>
      <c r="N24" s="21" t="s">
        <v>19</v>
      </c>
    </row>
    <row r="25" spans="1:14" ht="12.75">
      <c r="A25" s="320"/>
      <c r="B25" s="325"/>
      <c r="C25" s="323"/>
      <c r="D25" s="326"/>
      <c r="E25" s="322"/>
      <c r="F25" s="341"/>
      <c r="G25" s="322"/>
      <c r="H25" s="326"/>
      <c r="I25" s="338"/>
      <c r="J25" s="94" t="s">
        <v>33</v>
      </c>
      <c r="K25" s="94">
        <v>645124</v>
      </c>
      <c r="L25" s="44">
        <v>44469</v>
      </c>
      <c r="M25" s="105">
        <v>133392.59</v>
      </c>
      <c r="N25" s="21" t="s">
        <v>19</v>
      </c>
    </row>
    <row r="26" spans="1:14" ht="12.75">
      <c r="A26" s="320"/>
      <c r="B26" s="325"/>
      <c r="C26" s="323"/>
      <c r="D26" s="326"/>
      <c r="E26" s="322"/>
      <c r="F26" s="341"/>
      <c r="G26" s="322"/>
      <c r="H26" s="326"/>
      <c r="I26" s="337" t="s">
        <v>34</v>
      </c>
      <c r="J26" s="94" t="s">
        <v>37</v>
      </c>
      <c r="K26" s="94">
        <v>180322</v>
      </c>
      <c r="L26" s="44">
        <v>44469</v>
      </c>
      <c r="M26" s="105">
        <v>21171.71</v>
      </c>
      <c r="N26" s="21" t="s">
        <v>19</v>
      </c>
    </row>
    <row r="27" spans="1:14" ht="12.75">
      <c r="A27" s="320"/>
      <c r="B27" s="325"/>
      <c r="C27" s="323"/>
      <c r="D27" s="326"/>
      <c r="E27" s="322"/>
      <c r="F27" s="341"/>
      <c r="G27" s="322"/>
      <c r="H27" s="326"/>
      <c r="I27" s="336"/>
      <c r="J27" s="94" t="s">
        <v>112</v>
      </c>
      <c r="K27" s="94">
        <v>1004</v>
      </c>
      <c r="L27" s="44">
        <v>44469</v>
      </c>
      <c r="M27" s="105">
        <v>4810.71</v>
      </c>
      <c r="N27" s="21" t="s">
        <v>19</v>
      </c>
    </row>
    <row r="28" spans="1:14" ht="12.75">
      <c r="A28" s="320"/>
      <c r="B28" s="325"/>
      <c r="C28" s="323"/>
      <c r="D28" s="326"/>
      <c r="E28" s="322"/>
      <c r="F28" s="341"/>
      <c r="G28" s="322"/>
      <c r="H28" s="326"/>
      <c r="I28" s="338"/>
      <c r="J28" s="94" t="s">
        <v>36</v>
      </c>
      <c r="K28" s="94">
        <v>10075</v>
      </c>
      <c r="L28" s="44">
        <v>44469</v>
      </c>
      <c r="M28" s="105">
        <v>16914.05</v>
      </c>
      <c r="N28" s="21" t="s">
        <v>19</v>
      </c>
    </row>
    <row r="29" spans="1:14" ht="12.75">
      <c r="A29" s="320"/>
      <c r="B29" s="325"/>
      <c r="C29" s="323"/>
      <c r="D29" s="326"/>
      <c r="E29" s="322"/>
      <c r="F29" s="341"/>
      <c r="G29" s="322"/>
      <c r="H29" s="326"/>
      <c r="I29" s="97" t="s">
        <v>38</v>
      </c>
      <c r="J29" s="94" t="s">
        <v>39</v>
      </c>
      <c r="K29" s="94" t="s">
        <v>130</v>
      </c>
      <c r="L29" s="44">
        <v>44469</v>
      </c>
      <c r="M29" s="105">
        <v>63608.18</v>
      </c>
      <c r="N29" s="21" t="s">
        <v>19</v>
      </c>
    </row>
    <row r="30" spans="1:14" ht="12.75">
      <c r="A30" s="320"/>
      <c r="B30" s="325"/>
      <c r="C30" s="323"/>
      <c r="D30" s="326"/>
      <c r="E30" s="322"/>
      <c r="F30" s="341"/>
      <c r="G30" s="322"/>
      <c r="H30" s="326"/>
      <c r="I30" s="337" t="s">
        <v>40</v>
      </c>
      <c r="J30" s="94" t="s">
        <v>88</v>
      </c>
      <c r="K30" s="94">
        <v>8625920</v>
      </c>
      <c r="L30" s="44">
        <v>44469</v>
      </c>
      <c r="M30" s="105">
        <v>21208.58</v>
      </c>
      <c r="N30" s="21" t="s">
        <v>19</v>
      </c>
    </row>
    <row r="31" spans="1:14" ht="12.75">
      <c r="A31" s="320"/>
      <c r="B31" s="325"/>
      <c r="C31" s="323"/>
      <c r="D31" s="326"/>
      <c r="E31" s="322"/>
      <c r="F31" s="341"/>
      <c r="G31" s="322"/>
      <c r="H31" s="326"/>
      <c r="I31" s="338"/>
      <c r="J31" s="94" t="s">
        <v>61</v>
      </c>
      <c r="K31" s="94">
        <v>100238</v>
      </c>
      <c r="L31" s="44">
        <v>44469</v>
      </c>
      <c r="M31" s="105">
        <v>111199.91</v>
      </c>
      <c r="N31" s="21" t="s">
        <v>19</v>
      </c>
    </row>
    <row r="32" spans="1:14" ht="12.75">
      <c r="A32" s="320"/>
      <c r="B32" s="325"/>
      <c r="C32" s="323"/>
      <c r="D32" s="326"/>
      <c r="E32" s="322"/>
      <c r="F32" s="341"/>
      <c r="G32" s="322"/>
      <c r="H32" s="326"/>
      <c r="I32" s="97" t="s">
        <v>41</v>
      </c>
      <c r="J32" s="23" t="s">
        <v>42</v>
      </c>
      <c r="K32" s="23">
        <v>286</v>
      </c>
      <c r="L32" s="45">
        <v>44469</v>
      </c>
      <c r="M32" s="105">
        <v>53453.98</v>
      </c>
      <c r="N32" s="21" t="s">
        <v>19</v>
      </c>
    </row>
    <row r="33" spans="1:14" ht="12.75">
      <c r="A33" s="320"/>
      <c r="B33" s="325"/>
      <c r="C33" s="323"/>
      <c r="D33" s="326"/>
      <c r="E33" s="322"/>
      <c r="F33" s="341"/>
      <c r="G33" s="322"/>
      <c r="H33" s="326"/>
      <c r="I33" s="337" t="s">
        <v>45</v>
      </c>
      <c r="J33" s="94" t="s">
        <v>46</v>
      </c>
      <c r="K33" s="94">
        <v>1548</v>
      </c>
      <c r="L33" s="44">
        <v>44469</v>
      </c>
      <c r="M33" s="105">
        <v>1582.95</v>
      </c>
      <c r="N33" s="46" t="s">
        <v>19</v>
      </c>
    </row>
    <row r="34" spans="1:14" ht="12.75" customHeight="1">
      <c r="A34" s="320"/>
      <c r="B34" s="325"/>
      <c r="C34" s="323"/>
      <c r="D34" s="326"/>
      <c r="E34" s="322"/>
      <c r="F34" s="341"/>
      <c r="G34" s="322"/>
      <c r="H34" s="326"/>
      <c r="I34" s="336"/>
      <c r="J34" s="94" t="s">
        <v>46</v>
      </c>
      <c r="K34" s="94">
        <v>1544</v>
      </c>
      <c r="L34" s="44">
        <v>44469</v>
      </c>
      <c r="M34" s="105">
        <v>24513.26</v>
      </c>
      <c r="N34" s="46" t="s">
        <v>19</v>
      </c>
    </row>
    <row r="35" spans="1:14" ht="12.75" customHeight="1">
      <c r="A35" s="320"/>
      <c r="B35" s="325"/>
      <c r="C35" s="323"/>
      <c r="D35" s="326"/>
      <c r="E35" s="322"/>
      <c r="F35" s="341"/>
      <c r="G35" s="322"/>
      <c r="H35" s="326"/>
      <c r="I35" s="336"/>
      <c r="J35" s="94" t="s">
        <v>46</v>
      </c>
      <c r="K35" s="94">
        <v>1534</v>
      </c>
      <c r="L35" s="44">
        <v>44469</v>
      </c>
      <c r="M35" s="105">
        <v>24534.32</v>
      </c>
      <c r="N35" s="46" t="s">
        <v>19</v>
      </c>
    </row>
    <row r="36" spans="1:14" ht="12.75">
      <c r="A36" s="320"/>
      <c r="B36" s="325"/>
      <c r="C36" s="323"/>
      <c r="D36" s="326"/>
      <c r="E36" s="322"/>
      <c r="F36" s="341"/>
      <c r="G36" s="322"/>
      <c r="H36" s="326"/>
      <c r="I36" s="336"/>
      <c r="J36" s="94" t="s">
        <v>46</v>
      </c>
      <c r="K36" s="94">
        <v>1529</v>
      </c>
      <c r="L36" s="44">
        <v>44469</v>
      </c>
      <c r="M36" s="105">
        <v>55705.17</v>
      </c>
      <c r="N36" s="46" t="s">
        <v>19</v>
      </c>
    </row>
    <row r="37" spans="1:14" ht="12.75">
      <c r="A37" s="320"/>
      <c r="B37" s="325"/>
      <c r="C37" s="323"/>
      <c r="D37" s="326"/>
      <c r="E37" s="322"/>
      <c r="F37" s="341"/>
      <c r="G37" s="322"/>
      <c r="H37" s="326"/>
      <c r="I37" s="336"/>
      <c r="J37" s="94" t="s">
        <v>46</v>
      </c>
      <c r="K37" s="94">
        <v>1523</v>
      </c>
      <c r="L37" s="44">
        <v>44469</v>
      </c>
      <c r="M37" s="105">
        <v>10043.08</v>
      </c>
      <c r="N37" s="21" t="s">
        <v>19</v>
      </c>
    </row>
    <row r="38" spans="1:14" ht="12.75">
      <c r="A38" s="320"/>
      <c r="B38" s="325"/>
      <c r="C38" s="323"/>
      <c r="D38" s="326"/>
      <c r="E38" s="322"/>
      <c r="F38" s="341"/>
      <c r="G38" s="322"/>
      <c r="H38" s="326"/>
      <c r="I38" s="336"/>
      <c r="J38" s="94" t="s">
        <v>46</v>
      </c>
      <c r="K38" s="94">
        <v>1539</v>
      </c>
      <c r="L38" s="44">
        <v>44469</v>
      </c>
      <c r="M38" s="105">
        <v>13956.96</v>
      </c>
      <c r="N38" s="21" t="s">
        <v>19</v>
      </c>
    </row>
    <row r="39" spans="1:14" ht="12.75">
      <c r="A39" s="320"/>
      <c r="B39" s="325"/>
      <c r="C39" s="323"/>
      <c r="D39" s="326"/>
      <c r="E39" s="322"/>
      <c r="F39" s="341"/>
      <c r="G39" s="322"/>
      <c r="H39" s="326"/>
      <c r="I39" s="97" t="s">
        <v>102</v>
      </c>
      <c r="J39" s="94" t="s">
        <v>98</v>
      </c>
      <c r="K39" s="94">
        <v>1000137</v>
      </c>
      <c r="L39" s="44">
        <v>44469</v>
      </c>
      <c r="M39" s="105">
        <v>20751.06</v>
      </c>
      <c r="N39" s="21" t="s">
        <v>19</v>
      </c>
    </row>
    <row r="40" spans="1:14" ht="12.75">
      <c r="A40" s="320"/>
      <c r="B40" s="325"/>
      <c r="C40" s="323"/>
      <c r="D40" s="326"/>
      <c r="E40" s="322"/>
      <c r="F40" s="341"/>
      <c r="G40" s="322"/>
      <c r="H40" s="326"/>
      <c r="I40" s="101" t="s">
        <v>47</v>
      </c>
      <c r="J40" s="94" t="s">
        <v>48</v>
      </c>
      <c r="K40" s="94">
        <v>1019</v>
      </c>
      <c r="L40" s="44">
        <v>44469</v>
      </c>
      <c r="M40" s="105">
        <v>23185.42</v>
      </c>
      <c r="N40" s="21" t="s">
        <v>19</v>
      </c>
    </row>
    <row r="41" spans="1:14" ht="13.5" thickBot="1">
      <c r="A41" s="321"/>
      <c r="B41" s="95"/>
      <c r="C41" s="256"/>
      <c r="D41" s="241"/>
      <c r="E41" s="254"/>
      <c r="F41" s="340"/>
      <c r="G41" s="254"/>
      <c r="H41" s="241"/>
      <c r="I41" s="24" t="s">
        <v>49</v>
      </c>
      <c r="J41" s="24" t="s">
        <v>50</v>
      </c>
      <c r="K41" s="24">
        <v>2599</v>
      </c>
      <c r="L41" s="25">
        <v>44469</v>
      </c>
      <c r="M41" s="111">
        <v>39897.69</v>
      </c>
      <c r="N41" s="26" t="s">
        <v>19</v>
      </c>
    </row>
    <row r="42" spans="1:14" ht="12.75">
      <c r="A42" s="319">
        <v>2</v>
      </c>
      <c r="B42" s="128">
        <v>4</v>
      </c>
      <c r="C42" s="255" t="s">
        <v>132</v>
      </c>
      <c r="D42" s="261" t="s">
        <v>136</v>
      </c>
      <c r="E42" s="253">
        <v>6567900</v>
      </c>
      <c r="F42" s="353">
        <f>M42+M43+M44</f>
        <v>324856.52999999997</v>
      </c>
      <c r="G42" s="253" t="s">
        <v>127</v>
      </c>
      <c r="H42" s="240" t="s">
        <v>128</v>
      </c>
      <c r="I42" s="350" t="s">
        <v>72</v>
      </c>
      <c r="J42" s="60" t="s">
        <v>73</v>
      </c>
      <c r="K42" s="114">
        <v>99</v>
      </c>
      <c r="L42" s="115">
        <v>44469</v>
      </c>
      <c r="M42" s="116">
        <v>66977.22</v>
      </c>
      <c r="N42" s="117" t="s">
        <v>19</v>
      </c>
    </row>
    <row r="43" spans="1:14" ht="12.75">
      <c r="A43" s="320"/>
      <c r="B43" s="325"/>
      <c r="C43" s="323"/>
      <c r="D43" s="356"/>
      <c r="E43" s="322"/>
      <c r="F43" s="354"/>
      <c r="G43" s="322"/>
      <c r="H43" s="326"/>
      <c r="I43" s="351"/>
      <c r="J43" s="93" t="s">
        <v>32</v>
      </c>
      <c r="K43" s="94">
        <v>2645160</v>
      </c>
      <c r="L43" s="44">
        <v>44469</v>
      </c>
      <c r="M43" s="105">
        <v>140560.61</v>
      </c>
      <c r="N43" s="21" t="s">
        <v>19</v>
      </c>
    </row>
    <row r="44" spans="1:14" ht="13.5" thickBot="1">
      <c r="A44" s="321"/>
      <c r="B44" s="95"/>
      <c r="C44" s="256"/>
      <c r="D44" s="262"/>
      <c r="E44" s="254"/>
      <c r="F44" s="355"/>
      <c r="G44" s="254"/>
      <c r="H44" s="241"/>
      <c r="I44" s="352"/>
      <c r="J44" s="92" t="s">
        <v>33</v>
      </c>
      <c r="K44" s="24">
        <v>645125</v>
      </c>
      <c r="L44" s="25">
        <v>44469</v>
      </c>
      <c r="M44" s="111">
        <v>117318.7</v>
      </c>
      <c r="N44" s="26" t="s">
        <v>19</v>
      </c>
    </row>
    <row r="45" spans="1:14" ht="26.25" thickBot="1">
      <c r="A45" s="127">
        <v>3</v>
      </c>
      <c r="B45" s="120">
        <v>5</v>
      </c>
      <c r="C45" s="87" t="s">
        <v>132</v>
      </c>
      <c r="D45" s="121" t="s">
        <v>76</v>
      </c>
      <c r="E45" s="122">
        <v>335278</v>
      </c>
      <c r="F45" s="123">
        <f>M45</f>
        <v>106039.79</v>
      </c>
      <c r="G45" s="122" t="s">
        <v>77</v>
      </c>
      <c r="H45" s="59" t="s">
        <v>137</v>
      </c>
      <c r="I45" s="81" t="s">
        <v>31</v>
      </c>
      <c r="J45" s="81" t="s">
        <v>33</v>
      </c>
      <c r="K45" s="81">
        <v>645126</v>
      </c>
      <c r="L45" s="124">
        <v>44469</v>
      </c>
      <c r="M45" s="125">
        <v>106039.79</v>
      </c>
      <c r="N45" s="126" t="s">
        <v>19</v>
      </c>
    </row>
    <row r="46" spans="1:14" ht="13.5" customHeight="1">
      <c r="A46" s="344">
        <v>4</v>
      </c>
      <c r="B46" s="344">
        <v>6</v>
      </c>
      <c r="C46" s="346" t="s">
        <v>132</v>
      </c>
      <c r="D46" s="348" t="s">
        <v>51</v>
      </c>
      <c r="E46" s="333">
        <v>13591928</v>
      </c>
      <c r="F46" s="339">
        <f>SUM(M46:M47)</f>
        <v>59917.81</v>
      </c>
      <c r="G46" s="333" t="s">
        <v>52</v>
      </c>
      <c r="H46" s="240" t="s">
        <v>53</v>
      </c>
      <c r="I46" s="27" t="s">
        <v>54</v>
      </c>
      <c r="J46" s="17" t="s">
        <v>99</v>
      </c>
      <c r="K46" s="17" t="s">
        <v>129</v>
      </c>
      <c r="L46" s="18">
        <v>44469</v>
      </c>
      <c r="M46" s="112">
        <v>11077.39</v>
      </c>
      <c r="N46" s="19" t="s">
        <v>19</v>
      </c>
    </row>
    <row r="47" spans="1:14" ht="13.5" thickBot="1">
      <c r="A47" s="345"/>
      <c r="B47" s="345"/>
      <c r="C47" s="347"/>
      <c r="D47" s="349"/>
      <c r="E47" s="334"/>
      <c r="F47" s="340"/>
      <c r="G47" s="334"/>
      <c r="H47" s="335"/>
      <c r="I47" s="24" t="s">
        <v>49</v>
      </c>
      <c r="J47" s="24" t="s">
        <v>50</v>
      </c>
      <c r="K47" s="24">
        <v>2593</v>
      </c>
      <c r="L47" s="25">
        <v>44469</v>
      </c>
      <c r="M47" s="111">
        <v>48840.42</v>
      </c>
      <c r="N47" s="26" t="s">
        <v>19</v>
      </c>
    </row>
    <row r="48" spans="4:14" ht="16.5" thickBot="1">
      <c r="D48" s="28" t="s">
        <v>56</v>
      </c>
      <c r="E48" s="29"/>
      <c r="F48" s="30">
        <f>SUM(F6:F47)</f>
        <v>6844024.8599999985</v>
      </c>
      <c r="L48" s="31"/>
      <c r="M48" s="32">
        <f>SUM(M6:M47)</f>
        <v>6844024.8599999985</v>
      </c>
      <c r="N48" s="33"/>
    </row>
    <row r="49" spans="10:14" ht="15">
      <c r="J49" s="34"/>
      <c r="K49" s="35"/>
      <c r="L49" s="31"/>
      <c r="M49" s="36"/>
      <c r="N49" s="37"/>
    </row>
    <row r="50" spans="4:14" ht="15">
      <c r="D50" s="38" t="s">
        <v>57</v>
      </c>
      <c r="E50" s="34"/>
      <c r="I50" s="39" t="s">
        <v>58</v>
      </c>
      <c r="J50" s="34"/>
      <c r="K50" s="39"/>
      <c r="L50" s="39" t="s">
        <v>134</v>
      </c>
      <c r="M50" s="36"/>
      <c r="N50" s="37"/>
    </row>
    <row r="51" spans="4:14" ht="15">
      <c r="D51" s="40" t="s">
        <v>59</v>
      </c>
      <c r="E51" s="34"/>
      <c r="I51" s="41" t="s">
        <v>60</v>
      </c>
      <c r="J51" s="35"/>
      <c r="K51" s="41"/>
      <c r="L51" s="41" t="s">
        <v>135</v>
      </c>
      <c r="M51" s="36"/>
      <c r="N51" s="37"/>
    </row>
    <row r="52" spans="10:14" ht="12.75">
      <c r="J52" s="35"/>
      <c r="K52" s="35"/>
      <c r="L52" s="31"/>
      <c r="M52" s="36"/>
      <c r="N52" s="37"/>
    </row>
    <row r="53" spans="10:14" ht="12.75">
      <c r="J53" s="35"/>
      <c r="K53" s="35"/>
      <c r="L53" s="31"/>
      <c r="M53" s="36"/>
      <c r="N53" s="37"/>
    </row>
    <row r="56" spans="1:13" s="4" customFormat="1" ht="15">
      <c r="A56"/>
      <c r="B56"/>
      <c r="C56"/>
      <c r="D56" s="2"/>
      <c r="E56"/>
      <c r="F56" s="3"/>
      <c r="G56"/>
      <c r="H56" s="2"/>
      <c r="I56" s="39"/>
      <c r="J56" s="41"/>
      <c r="K56" s="41"/>
      <c r="L56" s="41"/>
      <c r="M56" s="106"/>
    </row>
    <row r="57" spans="1:13" s="4" customFormat="1" ht="15">
      <c r="A57"/>
      <c r="B57"/>
      <c r="C57"/>
      <c r="D57" s="2"/>
      <c r="E57"/>
      <c r="F57" s="3"/>
      <c r="G57"/>
      <c r="H57" s="2"/>
      <c r="I57" s="41"/>
      <c r="J57" s="39"/>
      <c r="K57" s="41"/>
      <c r="L57" s="41"/>
      <c r="M57" s="106"/>
    </row>
    <row r="58" spans="1:13" s="4" customFormat="1" ht="15">
      <c r="A58"/>
      <c r="B58"/>
      <c r="C58"/>
      <c r="D58" s="2"/>
      <c r="E58"/>
      <c r="F58" s="3"/>
      <c r="G58"/>
      <c r="H58" s="2"/>
      <c r="I58" s="41"/>
      <c r="J58" s="41"/>
      <c r="K58" s="41"/>
      <c r="L58" s="41"/>
      <c r="M58" s="106"/>
    </row>
    <row r="60" spans="1:13" s="4" customFormat="1" ht="15">
      <c r="A60"/>
      <c r="B60"/>
      <c r="C60"/>
      <c r="D60" s="2"/>
      <c r="E60"/>
      <c r="F60" s="43"/>
      <c r="G60" s="34"/>
      <c r="H60" s="2"/>
      <c r="M60" s="102"/>
    </row>
    <row r="61" spans="1:13" s="4" customFormat="1" ht="15">
      <c r="A61"/>
      <c r="B61"/>
      <c r="C61"/>
      <c r="D61" s="2"/>
      <c r="E61"/>
      <c r="F61" s="42"/>
      <c r="G61" s="34"/>
      <c r="H61" s="2"/>
      <c r="M61" s="102"/>
    </row>
    <row r="62" spans="1:13" s="4" customFormat="1" ht="15">
      <c r="A62"/>
      <c r="B62"/>
      <c r="C62"/>
      <c r="D62" s="2"/>
      <c r="E62"/>
      <c r="F62" s="42"/>
      <c r="G62" s="34"/>
      <c r="H62" s="2"/>
      <c r="M62" s="102"/>
    </row>
  </sheetData>
  <sheetProtection selectLockedCells="1" selectUnlockedCells="1"/>
  <mergeCells count="32">
    <mergeCell ref="G46:G47"/>
    <mergeCell ref="H46:H47"/>
    <mergeCell ref="F46:F47"/>
    <mergeCell ref="A46:A47"/>
    <mergeCell ref="B46:B47"/>
    <mergeCell ref="C46:C47"/>
    <mergeCell ref="D46:D47"/>
    <mergeCell ref="E46:E47"/>
    <mergeCell ref="E42:E44"/>
    <mergeCell ref="C42:C44"/>
    <mergeCell ref="B42:B44"/>
    <mergeCell ref="A42:A44"/>
    <mergeCell ref="D42:D44"/>
    <mergeCell ref="I42:I44"/>
    <mergeCell ref="H42:H44"/>
    <mergeCell ref="G42:G44"/>
    <mergeCell ref="F42:F44"/>
    <mergeCell ref="I9:I21"/>
    <mergeCell ref="I22:I25"/>
    <mergeCell ref="I26:I28"/>
    <mergeCell ref="I33:I38"/>
    <mergeCell ref="I30:I31"/>
    <mergeCell ref="F3:J3"/>
    <mergeCell ref="A6:A41"/>
    <mergeCell ref="B6:B41"/>
    <mergeCell ref="C6:C41"/>
    <mergeCell ref="D6:D41"/>
    <mergeCell ref="E6:E41"/>
    <mergeCell ref="F6:F41"/>
    <mergeCell ref="G6:G41"/>
    <mergeCell ref="H6:H41"/>
    <mergeCell ref="I6:I7"/>
  </mergeCells>
  <printOptions/>
  <pageMargins left="0.25" right="0" top="0.75" bottom="0.75" header="0.3" footer="0.3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Campean</dc:creator>
  <cp:keywords/>
  <dc:description/>
  <cp:lastModifiedBy>raduc</cp:lastModifiedBy>
  <cp:lastPrinted>2022-01-20T13:24:04Z</cp:lastPrinted>
  <dcterms:created xsi:type="dcterms:W3CDTF">2021-10-13T09:15:28Z</dcterms:created>
  <dcterms:modified xsi:type="dcterms:W3CDTF">2022-01-27T14:19:44Z</dcterms:modified>
  <cp:category/>
  <cp:version/>
  <cp:contentType/>
  <cp:contentStatus/>
</cp:coreProperties>
</file>