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CAP DE TABEL" sheetId="1" r:id="rId1"/>
  </sheets>
  <definedNames>
    <definedName name="_xlnm.Print_Area" localSheetId="0">'CAP DE TABEL'!$A$1:$I$76</definedName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<sst xmlns="http://schemas.openxmlformats.org/spreadsheetml/2006/main" count="144" uniqueCount="104">
  <si>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</si>
  <si>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</si>
  <si>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</si>
  <si>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</si>
  <si>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</si>
  <si>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</si>
  <si>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</si>
  <si>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</si>
  <si>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</si>
  <si>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</si>
  <si>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</si>
  <si>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</si>
  <si>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</si>
  <si>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</si>
  <si>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</si>
  <si>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 xml:space="preserve"> Total</t>
  </si>
  <si>
    <t>CENTRUL MEDICAL TRANSILVANIA</t>
  </si>
  <si>
    <t>RO90TREZ2165069XXX025934</t>
  </si>
  <si>
    <t>INSTITUTUL INIMII DE URGENTA PENTRU BOLI CARDIOVAS</t>
  </si>
  <si>
    <t>RO13TREZ21620F332100XXXX</t>
  </si>
  <si>
    <t>RO06TREZ2165069XXX020559</t>
  </si>
  <si>
    <t>LABORATOARELE SYNLAB</t>
  </si>
  <si>
    <t>RO63TREZ7005069XXX005336</t>
  </si>
  <si>
    <t>RO12TREZ7005069XXX006060</t>
  </si>
  <si>
    <t>RO84TREZ2165069XXX014111</t>
  </si>
  <si>
    <t>SC CLINICA SANTE SRL</t>
  </si>
  <si>
    <t>RO29TREZ1665069XXX001129</t>
  </si>
  <si>
    <t>RO05TREZ1315069XXX003634</t>
  </si>
  <si>
    <t>RO46TREZ2165069XXX008781</t>
  </si>
  <si>
    <t>SC Biogen SRL</t>
  </si>
  <si>
    <t>RO96TREZ2165069XXX008948</t>
  </si>
  <si>
    <t>SC SALVOSAN CIOBANCA SRL</t>
  </si>
  <si>
    <t>RO50TREZ5615069XXX000705</t>
  </si>
  <si>
    <t>SC CENTRUL MEDICAL UNIREA SRL</t>
  </si>
  <si>
    <t>RO62TREZ7005069XXX005742</t>
  </si>
  <si>
    <t>SC LABORATOARELE BIOCLINICA SRL</t>
  </si>
  <si>
    <t>RO89TREZ6215069XXX016071</t>
  </si>
  <si>
    <t>RO77TREZ2165069XXX009096</t>
  </si>
  <si>
    <t>RO43TREZ2195069XXX006321</t>
  </si>
  <si>
    <t>SPITALUL CLINIC DE BOLI INFECTIOASE CLUJ</t>
  </si>
  <si>
    <t>RO85TREZ21621F332100XXXX</t>
  </si>
  <si>
    <t>SPITALUL MUNICIPAL TURDA</t>
  </si>
  <si>
    <t>RO54TREZ21921F332100XXXX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</si>
  <si>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</si>
  <si>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</si>
  <si>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</si>
  <si>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</si>
  <si>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</si>
  <si>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</si>
  <si>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</si>
  <si>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SC SYNEVO ROMANIA SRL</t>
  </si>
  <si>
    <t>RO95TREZ7005069XXX001656</t>
  </si>
  <si>
    <t>CLINIC MED DIAGNOSIS SRL</t>
  </si>
  <si>
    <t>INTERSERVISAN</t>
  </si>
  <si>
    <t>MED LIFE SA</t>
  </si>
  <si>
    <t>SC HIPERDIA SA</t>
  </si>
  <si>
    <t>SC MEDSTAR SRL</t>
  </si>
  <si>
    <t>SC PROMEDICAL CENTER</t>
  </si>
  <si>
    <t>SC MEDISPROF SRL</t>
  </si>
  <si>
    <t>INSTREGDE GASTROHEPATO PROF DR OFODOR</t>
  </si>
  <si>
    <t>SPITALUL CLINIC MUNICIPAL CLUJNAPOCA</t>
  </si>
  <si>
    <t>POLARIS MEDICAL SA</t>
  </si>
  <si>
    <t>RO22TREZ2165069XXX032202</t>
  </si>
  <si>
    <t>RADIOTHERAPY CENTER CLUJ</t>
  </si>
  <si>
    <t>RO15TREZ4215069XXX019036</t>
  </si>
  <si>
    <t>SPITALUL MUNICIPAL GHERLA</t>
  </si>
  <si>
    <t>RO32TREZ21821F332100XXXX</t>
  </si>
  <si>
    <t>SC MULTIMEDICA SRL</t>
  </si>
  <si>
    <t>RO65TREZ2195069XXX000493</t>
  </si>
  <si>
    <t>Cap 6605 04 04 PARACLINIC MONITOARE  CF F4963/16.11.2023</t>
  </si>
  <si>
    <t>Cap 6605 04 04 PARACLINIC MONITOARE CF 5474/16.11.2023</t>
  </si>
  <si>
    <t>Cap 6605 04 04 PARACLINIC MONITOARE CF F 11090/16.11.2023</t>
  </si>
  <si>
    <t>Cap 6605 04 04 PARACLINIC MONITOARE CF F 11100/16.11.2023</t>
  </si>
  <si>
    <t>Cap 6605 04 04 PARACLINIC MONITOARE CF F130/16.11.2023</t>
  </si>
  <si>
    <t>Cap 6605 04 04 PARACLINIC MONITOARE  CF F2300164/17.11.2023</t>
  </si>
  <si>
    <t>Cap 6605 04 04 PARACLINIC MONITOARE CF F 1294/17.11.2023</t>
  </si>
  <si>
    <t>Cap 6605 04 04 PARACLINIC MONITOARE  CF F20230125/16.11.2023</t>
  </si>
  <si>
    <t>Cap 6605 04 04 PARACLINIC MONITOARE  CF F829/16.11.2023</t>
  </si>
  <si>
    <t>Cap 6605 04 04 PARACLINIC MONITOARE  CF F701/16.11.2023</t>
  </si>
  <si>
    <t>Cap 6605 04 04 PARACLINIC MONITOARE  CF F6006540/16.11.2023</t>
  </si>
  <si>
    <t>Cap 6605 04 04 PARACLINIC MONITOARE  CF F6006539/16.11.2023</t>
  </si>
  <si>
    <t>Cap 6605 04 04 PARACLINIC MONITOARE CF F 2009019/16.11.2023</t>
  </si>
  <si>
    <t>Cap 6605 04 04 PARACLINIC MONITOARE CF F 20232071/16.11.2023</t>
  </si>
  <si>
    <t>Cap 6605 04 04 PARACLINIC MONITOARE CF F 2509860/16.11.2023</t>
  </si>
  <si>
    <t>Cap 6605 04 04 PARACLINIC MONITOARE CF F 44/16.11.2023</t>
  </si>
  <si>
    <t>Cap 6605 04 04 PARACLINIC MONITOARE  CF F3028/16.11.2023</t>
  </si>
  <si>
    <t>Cap 6605 04 04 PARACLINIC MONITOARE  CF F846/16.11.2023</t>
  </si>
  <si>
    <t>Cap 6605 04 04 PARACLINIC MONITOARE CF F 882/16.11.2023</t>
  </si>
  <si>
    <t>Cap 6605 04 04 PARACLINIC MONITOARE CF F 881/16.11.2023</t>
  </si>
  <si>
    <t>Cap 6605 04 04 PARACLINIC MONITOARE CF F 12208/16.11.2023</t>
  </si>
  <si>
    <t>Cap 6605 04 04 PARACLINIC MONITOARE CF F144/16.11.2023</t>
  </si>
  <si>
    <t>Cap 6605 04 04 PARACLINIC MONITOARE  CF F5/16.11.2023</t>
  </si>
  <si>
    <t>Cap 6605 04 04 PARACLINIC MONITOARE CF F121008/16.11.2023</t>
  </si>
  <si>
    <t>Cap 6605 04 04 PARACLINIC MONITOARE CF F 262/16.11.2023</t>
  </si>
  <si>
    <t>Cap 6605 04 04 PARACLINIC MONITOARE  CF F2940/16.11.2023</t>
  </si>
  <si>
    <t>Cap 6605 04 04 PARACLINIC MONITOARE  CF F2944/16.11.2023</t>
  </si>
  <si>
    <t>Cap 6605 04 04 PARACLINIC MONITOARE CF F 5456/16.11.2023</t>
  </si>
  <si>
    <t>de specialitate-monitorizari AUGUST 2023</t>
  </si>
  <si>
    <t>CENTRALIZATORUL PLATILOR PENTRU SERVICII PARACLINICE AFERENTE LUNII  AUGUST 2023, INREGISTRATI IN LUNA NOIEMBRIE 2023-MONITORIZARI</t>
  </si>
  <si>
    <t>Cap 6605 04 04 PARACLINIC MONITOARE CF F 10511/16.11.2023</t>
  </si>
  <si>
    <t>Cap 6605 04 04 PARACLINIC MONITOARE CF F  10513/16.11.2023</t>
  </si>
  <si>
    <t>Cap 6605 04 04 PARACLINIC MONITOARE CF F  10512/16.11.2023</t>
  </si>
  <si>
    <t>Cap 6605 04 04 PARACLINIC MONITOARE CF F  111110/16.11.2023</t>
  </si>
  <si>
    <t xml:space="preserve">La ordonantarea de plata nr. 3117/22.11.2023   a sumei reprezentand servicii de investigatii paraclinice in asistenta medicala de specialitate din ambulatoriu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</si>
</sst>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17" fillId="10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" fillId="5" borderId="6" applyNumberFormat="0" applyFont="0" applyAlignment="0" applyProtection="0"/>
    <xf numFmtId="0" fontId="24" fillId="9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9" xfId="58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3" fontId="2" fillId="0" borderId="0" xfId="42" applyFont="1" applyFill="1" applyAlignment="1">
      <alignment/>
    </xf>
    <xf numFmtId="43" fontId="0" fillId="0" borderId="0" xfId="42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18" borderId="9" xfId="0" applyFont="1" applyFill="1" applyBorder="1" applyAlignment="1">
      <alignment/>
    </xf>
    <xf numFmtId="0" fontId="2" fillId="18" borderId="0" xfId="0" applyFont="1" applyFill="1" applyAlignment="1">
      <alignment/>
    </xf>
    <xf numFmtId="0" fontId="5" fillId="18" borderId="9" xfId="58" applyFont="1" applyFill="1" applyBorder="1" applyAlignment="1">
      <alignment wrapText="1"/>
      <protection/>
    </xf>
    <xf numFmtId="0" fontId="9" fillId="18" borderId="9" xfId="58" applyFont="1" applyFill="1" applyBorder="1" applyAlignment="1">
      <alignment horizontal="right" wrapText="1"/>
      <protection/>
    </xf>
    <xf numFmtId="0" fontId="0" fillId="18" borderId="9" xfId="58" applyFont="1" applyFill="1" applyBorder="1" applyAlignment="1">
      <alignment wrapText="1"/>
      <protection/>
    </xf>
    <xf numFmtId="0" fontId="2" fillId="0" borderId="10" xfId="0" applyFont="1" applyFill="1" applyBorder="1" applyAlignment="1">
      <alignment/>
    </xf>
    <xf numFmtId="0" fontId="0" fillId="18" borderId="9" xfId="0" applyFill="1" applyBorder="1" applyAlignment="1">
      <alignment/>
    </xf>
    <xf numFmtId="0" fontId="0" fillId="19" borderId="0" xfId="0" applyFont="1" applyFill="1" applyAlignment="1">
      <alignment/>
    </xf>
    <xf numFmtId="0" fontId="3" fillId="19" borderId="9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14" fontId="7" fillId="19" borderId="9" xfId="0" applyNumberFormat="1" applyFont="1" applyFill="1" applyBorder="1" applyAlignment="1">
      <alignment/>
    </xf>
    <xf numFmtId="0" fontId="9" fillId="19" borderId="9" xfId="58" applyFont="1" applyFill="1" applyBorder="1" applyAlignment="1">
      <alignment horizontal="right" wrapText="1"/>
      <protection/>
    </xf>
    <xf numFmtId="0" fontId="3" fillId="19" borderId="9" xfId="0" applyFont="1" applyFill="1" applyBorder="1" applyAlignment="1">
      <alignment/>
    </xf>
    <xf numFmtId="0" fontId="3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4" fontId="0" fillId="19" borderId="9" xfId="0" applyNumberFormat="1" applyFill="1" applyBorder="1" applyAlignment="1">
      <alignment/>
    </xf>
    <xf numFmtId="0" fontId="0" fillId="19" borderId="9" xfId="0" applyFill="1" applyBorder="1" applyAlignment="1">
      <alignment/>
    </xf>
    <xf numFmtId="0" fontId="2" fillId="19" borderId="9" xfId="0" applyFont="1" applyFill="1" applyBorder="1" applyAlignment="1">
      <alignment/>
    </xf>
    <xf numFmtId="0" fontId="5" fillId="18" borderId="9" xfId="0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0" fillId="0" borderId="9" xfId="0" applyBorder="1" applyAlignment="1">
      <alignment wrapText="1"/>
    </xf>
    <xf numFmtId="4" fontId="0" fillId="0" borderId="0" xfId="42" applyNumberFormat="1" applyFont="1" applyAlignment="1">
      <alignment/>
    </xf>
    <xf numFmtId="4" fontId="3" fillId="0" borderId="9" xfId="42" applyNumberFormat="1" applyFont="1" applyBorder="1" applyAlignment="1">
      <alignment wrapText="1"/>
    </xf>
    <xf numFmtId="4" fontId="0" fillId="0" borderId="9" xfId="42" applyNumberFormat="1" applyFont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4" fontId="3" fillId="0" borderId="9" xfId="42" applyNumberFormat="1" applyFont="1" applyFill="1" applyBorder="1" applyAlignment="1">
      <alignment/>
    </xf>
    <xf numFmtId="4" fontId="3" fillId="0" borderId="0" xfId="42" applyNumberFormat="1" applyFont="1" applyAlignment="1">
      <alignment/>
    </xf>
    <xf numFmtId="4" fontId="3" fillId="0" borderId="0" xfId="42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4" fontId="3" fillId="0" borderId="9" xfId="42" applyNumberFormat="1" applyFont="1" applyFill="1" applyBorder="1" applyAlignment="1">
      <alignment wrapText="1"/>
    </xf>
    <xf numFmtId="4" fontId="3" fillId="0" borderId="9" xfId="42" applyNumberFormat="1" applyFont="1" applyFill="1" applyBorder="1" applyAlignment="1">
      <alignment horizontal="center" wrapText="1"/>
    </xf>
    <xf numFmtId="4" fontId="0" fillId="0" borderId="9" xfId="42" applyNumberFormat="1" applyFont="1" applyFill="1" applyBorder="1" applyAlignment="1">
      <alignment horizontal="left" wrapText="1"/>
    </xf>
    <xf numFmtId="4" fontId="3" fillId="18" borderId="9" xfId="42" applyNumberFormat="1" applyFont="1" applyFill="1" applyBorder="1" applyAlignment="1">
      <alignment/>
    </xf>
    <xf numFmtId="4" fontId="3" fillId="0" borderId="9" xfId="42" applyNumberFormat="1" applyFont="1" applyFill="1" applyBorder="1" applyAlignment="1">
      <alignment/>
    </xf>
    <xf numFmtId="4" fontId="0" fillId="0" borderId="9" xfId="42" applyNumberFormat="1" applyFont="1" applyFill="1" applyBorder="1" applyAlignment="1" applyProtection="1">
      <alignment horizontal="justify" wrapText="1"/>
      <protection/>
    </xf>
    <xf numFmtId="4" fontId="0" fillId="0" borderId="9" xfId="42" applyNumberFormat="1" applyFont="1" applyFill="1" applyBorder="1" applyAlignment="1">
      <alignment horizontal="justify"/>
    </xf>
    <xf numFmtId="4" fontId="0" fillId="0" borderId="9" xfId="42" applyNumberFormat="1" applyFont="1" applyFill="1" applyBorder="1" applyAlignment="1">
      <alignment horizontal="left"/>
    </xf>
    <xf numFmtId="4" fontId="0" fillId="0" borderId="10" xfId="42" applyNumberFormat="1" applyFont="1" applyFill="1" applyBorder="1" applyAlignment="1">
      <alignment horizontal="left" wrapText="1"/>
    </xf>
    <xf numFmtId="4" fontId="0" fillId="0" borderId="0" xfId="42" applyNumberFormat="1" applyFont="1" applyFill="1" applyAlignment="1">
      <alignment/>
    </xf>
    <xf numFmtId="4" fontId="11" fillId="0" borderId="0" xfId="42" applyNumberFormat="1" applyFont="1" applyFill="1" applyBorder="1" applyAlignment="1">
      <alignment/>
    </xf>
    <xf numFmtId="4" fontId="0" fillId="0" borderId="9" xfId="42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43" fontId="0" fillId="0" borderId="9" xfId="42" applyFont="1" applyBorder="1" applyAlignment="1">
      <alignment/>
    </xf>
    <xf numFmtId="0" fontId="5" fillId="0" borderId="0" xfId="0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14" fontId="7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4" fontId="7" fillId="18" borderId="9" xfId="42" applyNumberFormat="1" applyFont="1" applyFill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2" fontId="0" fillId="0" borderId="9" xfId="0" applyNumberFormat="1" applyBorder="1" applyAlignment="1">
      <alignment wrapText="1"/>
    </xf>
    <xf numFmtId="0" fontId="0" fillId="20" borderId="9" xfId="0" applyFill="1" applyBorder="1" applyAlignment="1">
      <alignment/>
    </xf>
    <xf numFmtId="0" fontId="0" fillId="2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3" fontId="0" fillId="0" borderId="9" xfId="42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3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 wrapText="1"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view="pageBreakPreview" zoomScaleSheetLayoutView="100" workbookViewId="0" topLeftCell="A1">
      <selection activeCell="D59" sqref="D59"/>
    </sheetView>
  </sheetViews>
  <sheetFormatPr defaultColWidth="9.140625" defaultRowHeight="12.75" outlineLevelRow="2"/>
  <cols>
    <col min="1" max="1" width="5.7109375" style="0" customWidth="1"/>
    <col min="2" max="2" width="46.28125" style="14" customWidth="1"/>
    <col min="3" max="3" width="9.57421875" style="0" customWidth="1"/>
    <col min="4" max="4" width="29.140625" style="15" customWidth="1"/>
    <col min="5" max="5" width="65.00390625" style="106" customWidth="1"/>
    <col min="6" max="6" width="12.7109375" style="74" bestFit="1" customWidth="1"/>
    <col min="7" max="7" width="13.421875" style="57" customWidth="1"/>
    <col min="8" max="8" width="11.00390625" style="45" bestFit="1" customWidth="1"/>
    <col min="9" max="9" width="14.28125" style="45" customWidth="1"/>
    <col min="12" max="12" width="13.8515625" style="0" bestFit="1" customWidth="1"/>
    <col min="13" max="13" width="10.28125" style="0" bestFit="1" customWidth="1"/>
    <col min="255" max="255" width="9.28125" style="0" bestFit="1" customWidth="1"/>
  </cols>
  <sheetData>
    <row r="1" spans="1:9" s="1" customFormat="1" ht="12.75">
      <c r="A1" s="3" t="s">
        <v>0</v>
      </c>
      <c r="B1" s="17"/>
      <c r="E1" s="102"/>
      <c r="F1" s="64"/>
      <c r="G1" s="57"/>
      <c r="H1" s="43"/>
      <c r="I1" s="43"/>
    </row>
    <row r="2" spans="1:9" s="1" customFormat="1" ht="12.75">
      <c r="A2" s="3" t="s">
        <v>1</v>
      </c>
      <c r="B2" s="17"/>
      <c r="E2" s="102"/>
      <c r="F2" s="64"/>
      <c r="G2" s="57"/>
      <c r="H2" s="43"/>
      <c r="I2" s="43"/>
    </row>
    <row r="3" spans="1:9" s="1" customFormat="1" ht="12.75">
      <c r="A3" s="3" t="s">
        <v>2</v>
      </c>
      <c r="B3" s="17"/>
      <c r="E3" s="102"/>
      <c r="F3" s="64"/>
      <c r="G3" s="57"/>
      <c r="H3" s="43"/>
      <c r="I3" s="43"/>
    </row>
    <row r="4" spans="1:9" s="1" customFormat="1" ht="12.75">
      <c r="A4" s="3" t="s">
        <v>3</v>
      </c>
      <c r="B4" s="17"/>
      <c r="E4" s="102"/>
      <c r="F4" s="64"/>
      <c r="G4" s="57"/>
      <c r="H4" s="43"/>
      <c r="I4" s="43"/>
    </row>
    <row r="5" spans="1:9" s="1" customFormat="1" ht="12.75">
      <c r="A5" s="3"/>
      <c r="B5" s="17"/>
      <c r="E5" s="102"/>
      <c r="F5" s="64"/>
      <c r="G5" s="57"/>
      <c r="H5" s="43"/>
      <c r="I5" s="43"/>
    </row>
    <row r="6" spans="1:9" s="1" customFormat="1" ht="12.75">
      <c r="A6" s="5"/>
      <c r="B6" s="17"/>
      <c r="E6" s="102"/>
      <c r="F6" s="64"/>
      <c r="G6" s="57"/>
      <c r="H6" s="43"/>
      <c r="I6" s="43"/>
    </row>
    <row r="7" spans="1:9" s="1" customFormat="1" ht="12.75">
      <c r="A7" s="3"/>
      <c r="B7" s="18" t="s">
        <v>98</v>
      </c>
      <c r="E7" s="102"/>
      <c r="F7" s="64"/>
      <c r="G7" s="57"/>
      <c r="H7" s="43"/>
      <c r="I7" s="43"/>
    </row>
    <row r="8" spans="1:9" s="1" customFormat="1" ht="12.75">
      <c r="A8" s="3"/>
      <c r="B8" s="19"/>
      <c r="E8" s="102"/>
      <c r="F8" s="64"/>
      <c r="G8" s="57"/>
      <c r="H8" s="43"/>
      <c r="I8" s="43"/>
    </row>
    <row r="9" spans="1:9" s="1" customFormat="1" ht="12.75">
      <c r="A9" s="4" t="s">
        <v>103</v>
      </c>
      <c r="B9" s="20"/>
      <c r="E9" s="102"/>
      <c r="F9" s="64"/>
      <c r="G9" s="57"/>
      <c r="H9" s="43"/>
      <c r="I9" s="43"/>
    </row>
    <row r="10" spans="1:9" s="1" customFormat="1" ht="12.75">
      <c r="A10" s="4" t="s">
        <v>97</v>
      </c>
      <c r="B10" s="20"/>
      <c r="E10" s="102"/>
      <c r="F10" s="64"/>
      <c r="G10" s="57"/>
      <c r="H10" s="43"/>
      <c r="I10" s="43"/>
    </row>
    <row r="11" spans="1:9" s="1" customFormat="1" ht="12.75">
      <c r="A11" s="4"/>
      <c r="B11" s="20"/>
      <c r="E11" s="102"/>
      <c r="F11" s="64"/>
      <c r="G11" s="57"/>
      <c r="H11" s="43"/>
      <c r="I11" s="43"/>
    </row>
    <row r="12" spans="1:9" s="1" customFormat="1" ht="57.75" customHeight="1">
      <c r="A12" s="6" t="s">
        <v>4</v>
      </c>
      <c r="B12" s="21" t="s">
        <v>5</v>
      </c>
      <c r="C12" s="6" t="s">
        <v>6</v>
      </c>
      <c r="D12" s="6" t="s">
        <v>7</v>
      </c>
      <c r="E12" s="103" t="s">
        <v>8</v>
      </c>
      <c r="F12" s="65" t="s">
        <v>9</v>
      </c>
      <c r="G12" s="58" t="s">
        <v>10</v>
      </c>
      <c r="H12" s="44" t="s">
        <v>11</v>
      </c>
      <c r="I12" s="44" t="s">
        <v>12</v>
      </c>
    </row>
    <row r="13" spans="1:9" s="1" customFormat="1" ht="12.75" outlineLevel="2">
      <c r="A13" s="6">
        <v>1</v>
      </c>
      <c r="B13" s="21">
        <v>2</v>
      </c>
      <c r="C13" s="6">
        <v>3</v>
      </c>
      <c r="D13" s="6">
        <v>4</v>
      </c>
      <c r="E13" s="103">
        <v>6</v>
      </c>
      <c r="F13" s="66">
        <v>7</v>
      </c>
      <c r="G13" s="58">
        <v>8</v>
      </c>
      <c r="H13" s="44">
        <v>9</v>
      </c>
      <c r="I13" s="44">
        <v>10</v>
      </c>
    </row>
    <row r="14" spans="1:9" s="2" customFormat="1" ht="15" customHeight="1" outlineLevel="2">
      <c r="A14" s="7"/>
      <c r="B14" s="23" t="s">
        <v>13</v>
      </c>
      <c r="C14" s="23">
        <v>23666661</v>
      </c>
      <c r="D14" s="23" t="s">
        <v>14</v>
      </c>
      <c r="E14" s="8" t="s">
        <v>82</v>
      </c>
      <c r="F14" s="67">
        <v>137147.76</v>
      </c>
      <c r="G14" s="59">
        <f>F14</f>
        <v>137147.76</v>
      </c>
      <c r="H14" s="7"/>
      <c r="I14" s="7"/>
    </row>
    <row r="15" spans="1:9" s="2" customFormat="1" ht="15" customHeight="1" outlineLevel="1">
      <c r="A15" s="36">
        <v>1</v>
      </c>
      <c r="B15" s="36"/>
      <c r="C15" s="36"/>
      <c r="D15" s="36"/>
      <c r="E15" s="7"/>
      <c r="F15" s="68" t="s">
        <v>15</v>
      </c>
      <c r="G15" s="90">
        <f>SUM(G14)</f>
        <v>137147.76</v>
      </c>
      <c r="H15" s="51"/>
      <c r="I15" s="52"/>
    </row>
    <row r="16" spans="1:9" s="2" customFormat="1" ht="15" customHeight="1" outlineLevel="2">
      <c r="A16" s="7"/>
      <c r="B16" s="23" t="s">
        <v>16</v>
      </c>
      <c r="C16" s="23">
        <v>26599613</v>
      </c>
      <c r="D16" s="23" t="s">
        <v>17</v>
      </c>
      <c r="E16" s="8" t="s">
        <v>90</v>
      </c>
      <c r="F16" s="76">
        <v>124458.96</v>
      </c>
      <c r="G16" s="59">
        <f>F16</f>
        <v>124458.96</v>
      </c>
      <c r="H16" s="53"/>
      <c r="I16" s="53"/>
    </row>
    <row r="17" spans="1:9" s="2" customFormat="1" ht="15" customHeight="1" outlineLevel="1">
      <c r="A17" s="36">
        <v>2</v>
      </c>
      <c r="B17" s="36"/>
      <c r="C17" s="36"/>
      <c r="D17" s="36"/>
      <c r="E17" s="7"/>
      <c r="F17" s="68" t="s">
        <v>15</v>
      </c>
      <c r="G17" s="90">
        <f>SUM(G16)</f>
        <v>124458.96</v>
      </c>
      <c r="H17" s="51"/>
      <c r="I17" s="52"/>
    </row>
    <row r="18" spans="1:9" s="2" customFormat="1" ht="15" customHeight="1" outlineLevel="2">
      <c r="A18" s="7"/>
      <c r="B18" s="23" t="s">
        <v>52</v>
      </c>
      <c r="C18" s="23">
        <v>28832676</v>
      </c>
      <c r="D18" s="23" t="s">
        <v>38</v>
      </c>
      <c r="E18" s="8" t="s">
        <v>75</v>
      </c>
      <c r="F18" s="67">
        <v>335.26</v>
      </c>
      <c r="G18" s="59">
        <f>F18</f>
        <v>335.26</v>
      </c>
      <c r="H18" s="53"/>
      <c r="I18" s="53"/>
    </row>
    <row r="19" spans="1:9" s="2" customFormat="1" ht="15" customHeight="1" outlineLevel="1">
      <c r="A19" s="36">
        <v>3</v>
      </c>
      <c r="B19" s="36"/>
      <c r="C19" s="36"/>
      <c r="D19" s="36"/>
      <c r="E19" s="7"/>
      <c r="F19" s="68" t="s">
        <v>15</v>
      </c>
      <c r="G19" s="90">
        <f>SUM(G18)</f>
        <v>335.26</v>
      </c>
      <c r="H19" s="51"/>
      <c r="I19" s="52"/>
    </row>
    <row r="20" spans="1:9" s="2" customFormat="1" ht="25.5" outlineLevel="2">
      <c r="A20" s="7"/>
      <c r="B20" s="56" t="s">
        <v>18</v>
      </c>
      <c r="C20" s="23">
        <v>4617719</v>
      </c>
      <c r="D20" s="23" t="s">
        <v>19</v>
      </c>
      <c r="E20" s="8" t="s">
        <v>70</v>
      </c>
      <c r="F20" s="70">
        <v>14989.59</v>
      </c>
      <c r="G20" s="59">
        <f>F20</f>
        <v>14989.59</v>
      </c>
      <c r="H20" s="7"/>
      <c r="I20" s="7"/>
    </row>
    <row r="21" spans="1:9" s="2" customFormat="1" ht="15" customHeight="1" outlineLevel="2">
      <c r="A21" s="36">
        <v>4</v>
      </c>
      <c r="B21" s="36"/>
      <c r="C21" s="36"/>
      <c r="D21" s="36"/>
      <c r="E21" s="7"/>
      <c r="F21" s="68" t="s">
        <v>15</v>
      </c>
      <c r="G21" s="90">
        <f>SUM(G20)</f>
        <v>14989.59</v>
      </c>
      <c r="H21" s="51"/>
      <c r="I21" s="52"/>
    </row>
    <row r="22" spans="1:9" s="2" customFormat="1" ht="15" customHeight="1" outlineLevel="1">
      <c r="A22" s="7"/>
      <c r="B22" s="23" t="s">
        <v>53</v>
      </c>
      <c r="C22" s="23">
        <v>2880513</v>
      </c>
      <c r="D22" s="23" t="s">
        <v>20</v>
      </c>
      <c r="E22" s="8" t="s">
        <v>93</v>
      </c>
      <c r="F22" s="76">
        <v>63184.75</v>
      </c>
      <c r="G22" s="59">
        <f>F22</f>
        <v>63184.75</v>
      </c>
      <c r="H22" s="53"/>
      <c r="I22" s="53"/>
    </row>
    <row r="23" spans="1:9" s="2" customFormat="1" ht="15" customHeight="1" outlineLevel="2">
      <c r="A23" s="36">
        <v>5</v>
      </c>
      <c r="B23" s="36"/>
      <c r="C23" s="36"/>
      <c r="D23" s="36"/>
      <c r="E23" s="7"/>
      <c r="F23" s="68" t="s">
        <v>15</v>
      </c>
      <c r="G23" s="90">
        <f>SUM(G22:G22)</f>
        <v>63184.75</v>
      </c>
      <c r="H23" s="51"/>
      <c r="I23" s="52"/>
    </row>
    <row r="24" spans="1:9" s="2" customFormat="1" ht="15" customHeight="1" outlineLevel="1">
      <c r="A24" s="7"/>
      <c r="B24" s="23" t="s">
        <v>21</v>
      </c>
      <c r="C24" s="23">
        <v>17656582</v>
      </c>
      <c r="D24" s="23" t="s">
        <v>22</v>
      </c>
      <c r="E24" s="8" t="s">
        <v>96</v>
      </c>
      <c r="F24" s="70">
        <v>9902.49</v>
      </c>
      <c r="G24" s="59">
        <f>F24</f>
        <v>9902.49</v>
      </c>
      <c r="H24" s="7"/>
      <c r="I24" s="7"/>
    </row>
    <row r="25" spans="1:9" s="2" customFormat="1" ht="15" customHeight="1" outlineLevel="2">
      <c r="A25" s="36">
        <v>6</v>
      </c>
      <c r="B25" s="36"/>
      <c r="C25" s="36"/>
      <c r="D25" s="36"/>
      <c r="E25" s="7"/>
      <c r="F25" s="68" t="s">
        <v>15</v>
      </c>
      <c r="G25" s="90">
        <f>SUM(G24:G24)</f>
        <v>9902.49</v>
      </c>
      <c r="H25" s="51"/>
      <c r="I25" s="52"/>
    </row>
    <row r="26" spans="1:9" s="2" customFormat="1" ht="15" customHeight="1" outlineLevel="2">
      <c r="A26" s="7"/>
      <c r="B26" s="23" t="s">
        <v>54</v>
      </c>
      <c r="C26" s="23">
        <v>8422035</v>
      </c>
      <c r="D26" s="23" t="s">
        <v>23</v>
      </c>
      <c r="E26" s="8" t="s">
        <v>88</v>
      </c>
      <c r="F26" s="76">
        <v>24689.45</v>
      </c>
      <c r="G26" s="59">
        <f>F26</f>
        <v>24689.45</v>
      </c>
      <c r="H26" s="7"/>
      <c r="I26" s="7"/>
    </row>
    <row r="27" spans="1:9" s="2" customFormat="1" ht="15" customHeight="1" outlineLevel="2">
      <c r="A27" s="7"/>
      <c r="B27" s="23" t="s">
        <v>54</v>
      </c>
      <c r="C27" s="23">
        <v>8422035</v>
      </c>
      <c r="D27" s="23" t="s">
        <v>23</v>
      </c>
      <c r="E27" s="8" t="s">
        <v>87</v>
      </c>
      <c r="F27" s="76">
        <v>98074.52</v>
      </c>
      <c r="G27" s="59">
        <f>F27</f>
        <v>98074.52</v>
      </c>
      <c r="H27" s="51"/>
      <c r="I27" s="52"/>
    </row>
    <row r="28" spans="1:255" s="2" customFormat="1" ht="15" customHeight="1" outlineLevel="1">
      <c r="A28" s="36">
        <v>7</v>
      </c>
      <c r="B28" s="36"/>
      <c r="C28" s="36"/>
      <c r="D28" s="36"/>
      <c r="E28" s="7"/>
      <c r="F28" s="68" t="s">
        <v>15</v>
      </c>
      <c r="G28" s="90">
        <f>SUM(G26:G27)</f>
        <v>122763.97</v>
      </c>
      <c r="H28" s="51"/>
      <c r="I28" s="52"/>
      <c r="IU28" s="2">
        <f>SUM(A28:IT28)</f>
        <v>122770.97</v>
      </c>
    </row>
    <row r="29" spans="1:9" s="2" customFormat="1" ht="15" customHeight="1" outlineLevel="2">
      <c r="A29" s="7"/>
      <c r="B29" s="23" t="s">
        <v>25</v>
      </c>
      <c r="C29" s="23">
        <v>11963146</v>
      </c>
      <c r="D29" s="23" t="s">
        <v>26</v>
      </c>
      <c r="E29" s="8" t="s">
        <v>84</v>
      </c>
      <c r="F29" s="71">
        <v>21270.86</v>
      </c>
      <c r="G29" s="59">
        <f>F29</f>
        <v>21270.86</v>
      </c>
      <c r="H29" s="53"/>
      <c r="I29" s="53"/>
    </row>
    <row r="30" spans="1:9" s="2" customFormat="1" ht="15" customHeight="1" outlineLevel="2">
      <c r="A30" s="36">
        <v>8</v>
      </c>
      <c r="B30" s="36"/>
      <c r="C30" s="36"/>
      <c r="D30" s="36"/>
      <c r="E30" s="7"/>
      <c r="F30" s="68" t="s">
        <v>15</v>
      </c>
      <c r="G30" s="90">
        <f>SUM(G29:G29)</f>
        <v>21270.86</v>
      </c>
      <c r="H30" s="51"/>
      <c r="I30" s="52"/>
    </row>
    <row r="31" spans="1:9" s="2" customFormat="1" ht="15" customHeight="1" outlineLevel="1">
      <c r="A31" s="7"/>
      <c r="B31" s="23" t="s">
        <v>55</v>
      </c>
      <c r="C31" s="23">
        <v>9205492</v>
      </c>
      <c r="D31" s="23" t="s">
        <v>27</v>
      </c>
      <c r="E31" s="8" t="s">
        <v>99</v>
      </c>
      <c r="F31" s="76">
        <v>9304.37</v>
      </c>
      <c r="G31" s="59">
        <f>F31</f>
        <v>9304.37</v>
      </c>
      <c r="H31" s="7"/>
      <c r="I31" s="7"/>
    </row>
    <row r="32" spans="1:9" s="2" customFormat="1" ht="15" customHeight="1" outlineLevel="1">
      <c r="A32" s="7"/>
      <c r="B32" s="23" t="s">
        <v>55</v>
      </c>
      <c r="C32" s="23">
        <v>9205492</v>
      </c>
      <c r="D32" s="23" t="s">
        <v>27</v>
      </c>
      <c r="E32" s="8" t="s">
        <v>101</v>
      </c>
      <c r="F32" s="76">
        <v>903134.63</v>
      </c>
      <c r="G32" s="59">
        <f>F32</f>
        <v>903134.63</v>
      </c>
      <c r="H32" s="51"/>
      <c r="I32" s="52"/>
    </row>
    <row r="33" spans="1:9" s="2" customFormat="1" ht="15" customHeight="1" outlineLevel="1">
      <c r="A33" s="7"/>
      <c r="B33" s="23" t="s">
        <v>55</v>
      </c>
      <c r="C33" s="23">
        <v>9205492</v>
      </c>
      <c r="D33" s="23" t="s">
        <v>27</v>
      </c>
      <c r="E33" s="8" t="s">
        <v>100</v>
      </c>
      <c r="F33" s="76">
        <v>1078</v>
      </c>
      <c r="G33" s="59">
        <f>F33</f>
        <v>1078</v>
      </c>
      <c r="H33" s="51"/>
      <c r="I33" s="52"/>
    </row>
    <row r="34" spans="1:9" s="2" customFormat="1" ht="15" customHeight="1" outlineLevel="2">
      <c r="A34" s="36">
        <v>9</v>
      </c>
      <c r="B34" s="36"/>
      <c r="C34" s="36"/>
      <c r="D34" s="36"/>
      <c r="E34" s="7"/>
      <c r="F34" s="68" t="s">
        <v>15</v>
      </c>
      <c r="G34" s="90">
        <f>SUM(G31:G33)</f>
        <v>913517</v>
      </c>
      <c r="H34" s="51"/>
      <c r="I34" s="52"/>
    </row>
    <row r="35" spans="1:9" s="2" customFormat="1" ht="15" customHeight="1" outlineLevel="2">
      <c r="A35" s="7"/>
      <c r="B35" s="23" t="s">
        <v>56</v>
      </c>
      <c r="C35" s="23">
        <v>16285931</v>
      </c>
      <c r="D35" s="23" t="s">
        <v>24</v>
      </c>
      <c r="E35" s="8" t="s">
        <v>92</v>
      </c>
      <c r="F35" s="71">
        <v>13512.54</v>
      </c>
      <c r="G35" s="59">
        <f>F35</f>
        <v>13512.54</v>
      </c>
      <c r="H35" s="7"/>
      <c r="I35" s="7"/>
    </row>
    <row r="36" spans="1:9" s="2" customFormat="1" ht="15" customHeight="1" outlineLevel="2">
      <c r="A36" s="36">
        <v>10</v>
      </c>
      <c r="B36" s="36"/>
      <c r="C36" s="36"/>
      <c r="D36" s="36"/>
      <c r="E36" s="7"/>
      <c r="F36" s="68" t="s">
        <v>15</v>
      </c>
      <c r="G36" s="90">
        <f>SUM(G35:G35)</f>
        <v>13512.54</v>
      </c>
      <c r="H36" s="51"/>
      <c r="I36" s="52"/>
    </row>
    <row r="37" spans="1:9" s="2" customFormat="1" ht="15" customHeight="1" outlineLevel="1">
      <c r="A37" s="7"/>
      <c r="B37" s="23" t="s">
        <v>57</v>
      </c>
      <c r="C37" s="23">
        <v>16082325</v>
      </c>
      <c r="D37" s="23" t="s">
        <v>28</v>
      </c>
      <c r="E37" s="8" t="s">
        <v>89</v>
      </c>
      <c r="F37" s="76">
        <v>42944.76</v>
      </c>
      <c r="G37" s="59">
        <f>F37</f>
        <v>42944.76</v>
      </c>
      <c r="H37" s="53"/>
      <c r="I37" s="53"/>
    </row>
    <row r="38" spans="1:9" s="2" customFormat="1" ht="15" customHeight="1" outlineLevel="2">
      <c r="A38" s="36">
        <v>11</v>
      </c>
      <c r="B38" s="36"/>
      <c r="C38" s="36"/>
      <c r="D38" s="36"/>
      <c r="E38" s="7"/>
      <c r="F38" s="68" t="s">
        <v>15</v>
      </c>
      <c r="G38" s="90">
        <f>SUM(G37)</f>
        <v>42944.76</v>
      </c>
      <c r="H38" s="51"/>
      <c r="I38" s="52"/>
    </row>
    <row r="39" spans="1:9" s="2" customFormat="1" ht="15" customHeight="1" outlineLevel="1">
      <c r="A39" s="7"/>
      <c r="B39" s="23" t="s">
        <v>29</v>
      </c>
      <c r="C39" s="23">
        <v>15448720</v>
      </c>
      <c r="D39" s="23" t="s">
        <v>30</v>
      </c>
      <c r="E39" s="8" t="s">
        <v>81</v>
      </c>
      <c r="F39" s="72">
        <v>6466.07</v>
      </c>
      <c r="G39" s="59">
        <f>F39</f>
        <v>6466.07</v>
      </c>
      <c r="H39" s="7"/>
      <c r="I39" s="7"/>
    </row>
    <row r="40" spans="1:9" s="2" customFormat="1" ht="15" customHeight="1" outlineLevel="2">
      <c r="A40" s="36">
        <v>12</v>
      </c>
      <c r="B40" s="36"/>
      <c r="C40" s="36"/>
      <c r="D40" s="36"/>
      <c r="E40" s="7"/>
      <c r="F40" s="68" t="s">
        <v>15</v>
      </c>
      <c r="G40" s="90">
        <f>SUM(G39:G39)</f>
        <v>6466.07</v>
      </c>
      <c r="H40" s="51"/>
      <c r="I40" s="52"/>
    </row>
    <row r="41" spans="1:9" ht="12.75">
      <c r="A41" s="23"/>
      <c r="B41" s="23" t="s">
        <v>35</v>
      </c>
      <c r="C41" s="23">
        <v>16927632</v>
      </c>
      <c r="D41" s="23" t="s">
        <v>36</v>
      </c>
      <c r="E41" s="8" t="s">
        <v>83</v>
      </c>
      <c r="F41" s="76">
        <v>26867.64</v>
      </c>
      <c r="G41" s="59">
        <f>F41</f>
        <v>26867.64</v>
      </c>
      <c r="H41" s="52"/>
      <c r="I41" s="52"/>
    </row>
    <row r="42" spans="1:9" ht="12.75">
      <c r="A42" s="42">
        <v>13</v>
      </c>
      <c r="B42" s="54"/>
      <c r="C42" s="42"/>
      <c r="D42" s="55"/>
      <c r="E42" s="104"/>
      <c r="F42" s="68" t="s">
        <v>15</v>
      </c>
      <c r="G42" s="91">
        <f>SUM(G41)</f>
        <v>26867.64</v>
      </c>
      <c r="H42" s="51"/>
      <c r="I42" s="52"/>
    </row>
    <row r="43" spans="1:9" s="2" customFormat="1" ht="15" customHeight="1" outlineLevel="2">
      <c r="A43" s="41"/>
      <c r="B43" s="23" t="s">
        <v>58</v>
      </c>
      <c r="C43" s="23">
        <v>15190728</v>
      </c>
      <c r="D43" s="23" t="s">
        <v>37</v>
      </c>
      <c r="E43" s="8" t="s">
        <v>73</v>
      </c>
      <c r="F43" s="73">
        <v>275647</v>
      </c>
      <c r="G43" s="59">
        <f>F43</f>
        <v>275647</v>
      </c>
      <c r="H43" s="52"/>
      <c r="I43" s="52"/>
    </row>
    <row r="44" spans="1:9" s="2" customFormat="1" ht="15" customHeight="1" outlineLevel="2">
      <c r="A44" s="36">
        <v>14</v>
      </c>
      <c r="B44" s="36"/>
      <c r="C44" s="36"/>
      <c r="D44" s="36"/>
      <c r="E44" s="7"/>
      <c r="F44" s="68" t="s">
        <v>15</v>
      </c>
      <c r="G44" s="90">
        <f>SUM(G43)</f>
        <v>275647</v>
      </c>
      <c r="H44" s="51"/>
      <c r="I44" s="52"/>
    </row>
    <row r="45" spans="1:9" s="2" customFormat="1" ht="15" customHeight="1" outlineLevel="2">
      <c r="A45" s="7"/>
      <c r="B45" s="23" t="s">
        <v>39</v>
      </c>
      <c r="C45" s="23">
        <v>4485715</v>
      </c>
      <c r="D45" s="23" t="s">
        <v>40</v>
      </c>
      <c r="E45" s="8" t="s">
        <v>71</v>
      </c>
      <c r="F45" s="72">
        <v>6099.47</v>
      </c>
      <c r="G45" s="59">
        <f>F45</f>
        <v>6099.47</v>
      </c>
      <c r="H45" s="7"/>
      <c r="I45" s="7"/>
    </row>
    <row r="46" spans="1:9" s="2" customFormat="1" ht="15" customHeight="1" outlineLevel="2">
      <c r="A46" s="7"/>
      <c r="B46" s="23" t="s">
        <v>39</v>
      </c>
      <c r="C46" s="23">
        <v>4485715</v>
      </c>
      <c r="D46" s="23" t="s">
        <v>40</v>
      </c>
      <c r="E46" s="8" t="s">
        <v>72</v>
      </c>
      <c r="F46" s="72">
        <v>80.7</v>
      </c>
      <c r="G46" s="59">
        <f>F46</f>
        <v>80.7</v>
      </c>
      <c r="H46" s="51"/>
      <c r="I46" s="52"/>
    </row>
    <row r="47" spans="1:9" s="2" customFormat="1" ht="15" customHeight="1" outlineLevel="2">
      <c r="A47" s="7"/>
      <c r="B47" s="23" t="s">
        <v>39</v>
      </c>
      <c r="C47" s="23">
        <v>4485715</v>
      </c>
      <c r="D47" s="23" t="s">
        <v>40</v>
      </c>
      <c r="E47" s="8" t="s">
        <v>102</v>
      </c>
      <c r="F47" s="72">
        <v>39474.83</v>
      </c>
      <c r="G47" s="59">
        <f>F47</f>
        <v>39474.83</v>
      </c>
      <c r="H47" s="51"/>
      <c r="I47" s="52"/>
    </row>
    <row r="48" spans="1:10" s="2" customFormat="1" ht="15" customHeight="1" outlineLevel="2">
      <c r="A48" s="36">
        <v>15</v>
      </c>
      <c r="B48" s="36"/>
      <c r="C48" s="36"/>
      <c r="D48" s="36"/>
      <c r="E48" s="7"/>
      <c r="F48" s="68" t="s">
        <v>15</v>
      </c>
      <c r="G48" s="90">
        <f>SUM(G45:G47)</f>
        <v>45655</v>
      </c>
      <c r="H48" s="51"/>
      <c r="I48" s="52"/>
      <c r="J48" s="37"/>
    </row>
    <row r="49" spans="1:9" s="12" customFormat="1" ht="13.5" customHeight="1" outlineLevel="2">
      <c r="A49" s="77"/>
      <c r="B49" s="23" t="s">
        <v>59</v>
      </c>
      <c r="C49" s="80">
        <v>4354523</v>
      </c>
      <c r="D49" s="23" t="s">
        <v>19</v>
      </c>
      <c r="E49" s="97" t="s">
        <v>69</v>
      </c>
      <c r="F49" s="76">
        <v>28748</v>
      </c>
      <c r="G49" s="59">
        <f>F49</f>
        <v>28748</v>
      </c>
      <c r="H49" s="51"/>
      <c r="I49" s="47"/>
    </row>
    <row r="50" spans="1:9" s="12" customFormat="1" ht="13.5" customHeight="1" outlineLevel="2">
      <c r="A50" s="77">
        <v>16</v>
      </c>
      <c r="B50" s="38"/>
      <c r="C50" s="39"/>
      <c r="D50" s="40"/>
      <c r="E50" s="104"/>
      <c r="F50" s="68" t="s">
        <v>15</v>
      </c>
      <c r="G50" s="60">
        <f>SUM(G49)</f>
        <v>28748</v>
      </c>
      <c r="H50" s="51"/>
      <c r="I50" s="47"/>
    </row>
    <row r="51" spans="1:10" s="12" customFormat="1" ht="13.5" customHeight="1" outlineLevel="2">
      <c r="A51" s="81"/>
      <c r="B51" s="23" t="s">
        <v>60</v>
      </c>
      <c r="C51" s="80">
        <v>4547117</v>
      </c>
      <c r="D51" s="23" t="s">
        <v>40</v>
      </c>
      <c r="E51" s="97" t="s">
        <v>85</v>
      </c>
      <c r="F51" s="83">
        <v>7908.78</v>
      </c>
      <c r="G51" s="59">
        <f>F51</f>
        <v>7908.78</v>
      </c>
      <c r="H51" s="83"/>
      <c r="I51" s="82"/>
      <c r="J51"/>
    </row>
    <row r="52" spans="1:10" s="12" customFormat="1" ht="13.5" customHeight="1" outlineLevel="2">
      <c r="A52" s="81">
        <v>17</v>
      </c>
      <c r="B52" s="93"/>
      <c r="C52" s="94"/>
      <c r="D52" s="93"/>
      <c r="E52" s="97"/>
      <c r="F52" s="68" t="s">
        <v>15</v>
      </c>
      <c r="G52" s="60">
        <f>SUM(G51)</f>
        <v>7908.78</v>
      </c>
      <c r="H52" s="83"/>
      <c r="I52" s="82"/>
      <c r="J52"/>
    </row>
    <row r="53" spans="1:10" s="12" customFormat="1" ht="13.5" customHeight="1" outlineLevel="2">
      <c r="A53" s="81"/>
      <c r="B53" s="23" t="s">
        <v>61</v>
      </c>
      <c r="C53" s="80">
        <v>33092124</v>
      </c>
      <c r="D53" s="23" t="s">
        <v>62</v>
      </c>
      <c r="E53" s="97" t="s">
        <v>74</v>
      </c>
      <c r="F53" s="83">
        <v>48575.34</v>
      </c>
      <c r="G53" s="59">
        <f>F53</f>
        <v>48575.34</v>
      </c>
      <c r="H53" s="83"/>
      <c r="I53" s="82"/>
      <c r="J53" s="85"/>
    </row>
    <row r="54" spans="1:10" s="12" customFormat="1" ht="13.5" customHeight="1" outlineLevel="2">
      <c r="A54" s="81">
        <v>18</v>
      </c>
      <c r="B54" s="93"/>
      <c r="C54" s="94"/>
      <c r="D54" s="93"/>
      <c r="E54" s="97"/>
      <c r="F54" s="68" t="s">
        <v>15</v>
      </c>
      <c r="G54" s="60">
        <f>SUM(G53)</f>
        <v>48575.34</v>
      </c>
      <c r="H54" s="83"/>
      <c r="I54" s="82"/>
      <c r="J54" s="85"/>
    </row>
    <row r="55" spans="1:10" s="12" customFormat="1" ht="13.5" customHeight="1" outlineLevel="2">
      <c r="A55" s="81"/>
      <c r="B55" s="23" t="s">
        <v>31</v>
      </c>
      <c r="C55" s="80">
        <v>672664</v>
      </c>
      <c r="D55" s="23" t="s">
        <v>32</v>
      </c>
      <c r="E55" s="97" t="s">
        <v>78</v>
      </c>
      <c r="F55" s="83">
        <v>6063.26</v>
      </c>
      <c r="G55" s="59">
        <f>F55</f>
        <v>6063.26</v>
      </c>
      <c r="H55" s="83"/>
      <c r="I55" s="82"/>
      <c r="J55"/>
    </row>
    <row r="56" spans="1:10" s="12" customFormat="1" ht="13.5" customHeight="1" outlineLevel="2">
      <c r="A56" s="81">
        <v>19</v>
      </c>
      <c r="B56" s="93"/>
      <c r="C56" s="94"/>
      <c r="D56" s="93"/>
      <c r="E56" s="97"/>
      <c r="F56" s="68" t="s">
        <v>15</v>
      </c>
      <c r="G56" s="60">
        <f>SUM(G55)</f>
        <v>6063.26</v>
      </c>
      <c r="H56" s="83"/>
      <c r="I56" s="82"/>
      <c r="J56"/>
    </row>
    <row r="57" spans="1:10" s="12" customFormat="1" ht="13.5" customHeight="1" outlineLevel="2">
      <c r="A57" s="81"/>
      <c r="B57" s="23" t="s">
        <v>41</v>
      </c>
      <c r="C57" s="80">
        <v>4287971</v>
      </c>
      <c r="D57" s="23" t="s">
        <v>42</v>
      </c>
      <c r="E57" s="97" t="s">
        <v>77</v>
      </c>
      <c r="F57" s="83">
        <v>13342.14</v>
      </c>
      <c r="G57" s="59">
        <f>F57</f>
        <v>13342.14</v>
      </c>
      <c r="H57" s="83"/>
      <c r="I57" s="82"/>
      <c r="J57"/>
    </row>
    <row r="58" spans="1:10" s="12" customFormat="1" ht="13.5" customHeight="1" outlineLevel="2">
      <c r="A58" s="81">
        <v>20</v>
      </c>
      <c r="B58" s="93"/>
      <c r="C58" s="94"/>
      <c r="D58" s="93"/>
      <c r="E58" s="97"/>
      <c r="F58" s="68" t="s">
        <v>15</v>
      </c>
      <c r="G58" s="60">
        <f>SUM(G57)</f>
        <v>13342.14</v>
      </c>
      <c r="H58" s="83"/>
      <c r="I58" s="82"/>
      <c r="J58"/>
    </row>
    <row r="59" spans="1:10" s="12" customFormat="1" ht="13.5" customHeight="1" outlineLevel="2">
      <c r="A59" s="81"/>
      <c r="B59" s="92" t="s">
        <v>63</v>
      </c>
      <c r="C59" s="80">
        <v>29834217</v>
      </c>
      <c r="D59" s="23" t="s">
        <v>64</v>
      </c>
      <c r="E59" s="97" t="s">
        <v>76</v>
      </c>
      <c r="F59" s="83">
        <v>157396</v>
      </c>
      <c r="G59" s="59">
        <f>F59</f>
        <v>157396</v>
      </c>
      <c r="H59" s="83"/>
      <c r="I59" s="82"/>
      <c r="J59"/>
    </row>
    <row r="60" spans="1:10" s="12" customFormat="1" ht="13.5" customHeight="1" outlineLevel="2">
      <c r="A60" s="81">
        <v>21</v>
      </c>
      <c r="B60" s="93"/>
      <c r="C60" s="94"/>
      <c r="D60" s="93"/>
      <c r="E60" s="97"/>
      <c r="F60" s="68" t="s">
        <v>15</v>
      </c>
      <c r="G60" s="60">
        <f>SUM(G59)</f>
        <v>157396</v>
      </c>
      <c r="H60" s="83"/>
      <c r="I60" s="82"/>
      <c r="J60"/>
    </row>
    <row r="61" spans="1:10" s="12" customFormat="1" ht="13.5" customHeight="1" outlineLevel="2">
      <c r="A61" s="81"/>
      <c r="B61" s="92" t="s">
        <v>50</v>
      </c>
      <c r="C61" s="80">
        <v>6479639</v>
      </c>
      <c r="D61" s="23" t="s">
        <v>51</v>
      </c>
      <c r="E61" s="97" t="s">
        <v>79</v>
      </c>
      <c r="F61" s="83">
        <v>811.01</v>
      </c>
      <c r="G61" s="59">
        <f>F61</f>
        <v>811.01</v>
      </c>
      <c r="H61" s="83"/>
      <c r="I61" s="82"/>
      <c r="J61"/>
    </row>
    <row r="62" spans="1:10" s="12" customFormat="1" ht="13.5" customHeight="1" outlineLevel="2">
      <c r="A62" s="81"/>
      <c r="B62" s="92" t="s">
        <v>50</v>
      </c>
      <c r="C62" s="80">
        <v>6479639</v>
      </c>
      <c r="D62" s="23" t="s">
        <v>51</v>
      </c>
      <c r="E62" s="97" t="s">
        <v>80</v>
      </c>
      <c r="F62" s="83">
        <v>27650.77</v>
      </c>
      <c r="G62" s="59">
        <f>F62</f>
        <v>27650.77</v>
      </c>
      <c r="H62" s="83"/>
      <c r="I62" s="82"/>
      <c r="J62"/>
    </row>
    <row r="63" spans="1:10" s="12" customFormat="1" ht="13.5" customHeight="1" outlineLevel="2">
      <c r="A63" s="81">
        <v>22</v>
      </c>
      <c r="B63" s="93"/>
      <c r="C63" s="94"/>
      <c r="D63" s="93"/>
      <c r="E63" s="97"/>
      <c r="F63" s="68" t="s">
        <v>15</v>
      </c>
      <c r="G63" s="60">
        <f>SUM(G61:G62)</f>
        <v>28461.78</v>
      </c>
      <c r="H63" s="83"/>
      <c r="I63" s="82"/>
      <c r="J63"/>
    </row>
    <row r="64" spans="1:10" s="12" customFormat="1" ht="13.5" customHeight="1" outlineLevel="2">
      <c r="A64" s="81"/>
      <c r="B64" s="23" t="s">
        <v>33</v>
      </c>
      <c r="C64" s="80">
        <v>5919324</v>
      </c>
      <c r="D64" s="23" t="s">
        <v>34</v>
      </c>
      <c r="E64" s="97" t="s">
        <v>95</v>
      </c>
      <c r="F64" s="83">
        <v>24984.85</v>
      </c>
      <c r="G64" s="59">
        <f>F64</f>
        <v>24984.85</v>
      </c>
      <c r="H64" s="83"/>
      <c r="I64" s="82"/>
      <c r="J64" s="85"/>
    </row>
    <row r="65" spans="1:10" s="12" customFormat="1" ht="13.5" customHeight="1" outlineLevel="2">
      <c r="A65" s="81"/>
      <c r="B65" s="23" t="s">
        <v>33</v>
      </c>
      <c r="C65" s="80">
        <v>5919324</v>
      </c>
      <c r="D65" s="23" t="s">
        <v>34</v>
      </c>
      <c r="E65" s="97" t="s">
        <v>94</v>
      </c>
      <c r="F65" s="83">
        <v>42946.2</v>
      </c>
      <c r="G65" s="59">
        <f>F65</f>
        <v>42946.2</v>
      </c>
      <c r="H65" s="83"/>
      <c r="I65" s="82"/>
      <c r="J65" s="85"/>
    </row>
    <row r="66" spans="1:10" s="12" customFormat="1" ht="13.5" customHeight="1" outlineLevel="2">
      <c r="A66" s="81">
        <v>23</v>
      </c>
      <c r="B66" s="93"/>
      <c r="C66" s="94"/>
      <c r="D66" s="93"/>
      <c r="E66" s="97"/>
      <c r="F66" s="68" t="s">
        <v>15</v>
      </c>
      <c r="G66" s="60">
        <f>SUM(G64:G65)</f>
        <v>67931.04999999999</v>
      </c>
      <c r="H66" s="83"/>
      <c r="I66" s="82"/>
      <c r="J66" s="85"/>
    </row>
    <row r="67" spans="1:12" s="16" customFormat="1" ht="13.5" customHeight="1" outlineLevel="2">
      <c r="A67" s="81"/>
      <c r="B67" s="97" t="s">
        <v>65</v>
      </c>
      <c r="C67" s="95">
        <v>4546995</v>
      </c>
      <c r="D67" s="10" t="s">
        <v>66</v>
      </c>
      <c r="E67" s="97" t="s">
        <v>86</v>
      </c>
      <c r="F67" s="96">
        <v>2455.12</v>
      </c>
      <c r="G67" s="59">
        <f>F67</f>
        <v>2455.12</v>
      </c>
      <c r="H67" s="99"/>
      <c r="I67" s="9"/>
      <c r="J67" s="10"/>
      <c r="K67" s="10"/>
      <c r="L67" s="98"/>
    </row>
    <row r="68" spans="1:10" s="12" customFormat="1" ht="13.5" customHeight="1" outlineLevel="2">
      <c r="A68" s="81">
        <v>24</v>
      </c>
      <c r="B68" s="93"/>
      <c r="C68" s="94"/>
      <c r="D68" s="93"/>
      <c r="E68" s="97"/>
      <c r="F68" s="68" t="s">
        <v>15</v>
      </c>
      <c r="G68" s="60">
        <f>SUM(G67)</f>
        <v>2455.12</v>
      </c>
      <c r="H68" s="83"/>
      <c r="I68" s="82"/>
      <c r="J68" s="85"/>
    </row>
    <row r="69" spans="1:14" s="16" customFormat="1" ht="13.5" customHeight="1" outlineLevel="2">
      <c r="A69" s="81"/>
      <c r="B69" s="100" t="s">
        <v>67</v>
      </c>
      <c r="C69" s="95">
        <v>16247725</v>
      </c>
      <c r="D69" s="10" t="s">
        <v>68</v>
      </c>
      <c r="E69" s="97" t="s">
        <v>91</v>
      </c>
      <c r="F69" s="96">
        <v>719.4</v>
      </c>
      <c r="G69" s="59">
        <f>F69</f>
        <v>719.4</v>
      </c>
      <c r="H69" s="99"/>
      <c r="I69" s="9"/>
      <c r="J69" s="10"/>
      <c r="K69" s="10"/>
      <c r="L69" s="98"/>
      <c r="M69" s="101">
        <v>23294</v>
      </c>
      <c r="N69" s="98"/>
    </row>
    <row r="70" spans="1:10" s="12" customFormat="1" ht="13.5" customHeight="1" outlineLevel="2">
      <c r="A70" s="81">
        <v>25</v>
      </c>
      <c r="B70" s="93"/>
      <c r="C70" s="94"/>
      <c r="D70" s="93"/>
      <c r="E70" s="97"/>
      <c r="F70" s="68" t="s">
        <v>15</v>
      </c>
      <c r="G70" s="60">
        <f>SUM(G69)</f>
        <v>719.4</v>
      </c>
      <c r="H70" s="83"/>
      <c r="I70" s="82"/>
      <c r="J70" s="85"/>
    </row>
    <row r="71" spans="1:12" s="2" customFormat="1" ht="18" customHeight="1" outlineLevel="1">
      <c r="A71" s="7"/>
      <c r="B71" s="22"/>
      <c r="C71" s="8"/>
      <c r="D71" s="10"/>
      <c r="E71" s="11"/>
      <c r="F71" s="69" t="s">
        <v>43</v>
      </c>
      <c r="G71" s="61">
        <f>G70+G68+G66+G63+G60+G58+G56+G54+G52+G50+G48+G44+G42+G40+G38+G36+G34+G30+G28+G25+G23+G21+G19+G17+G15</f>
        <v>2180264.52</v>
      </c>
      <c r="H71" s="46"/>
      <c r="I71" s="48"/>
      <c r="L71" s="30"/>
    </row>
    <row r="72" spans="1:12" s="2" customFormat="1" ht="18" customHeight="1" outlineLevel="1">
      <c r="A72" s="79"/>
      <c r="B72" s="84"/>
      <c r="C72" s="78"/>
      <c r="D72" s="86"/>
      <c r="E72" s="105"/>
      <c r="F72" s="87"/>
      <c r="G72" s="63">
        <f>2180264.52-G71</f>
        <v>0</v>
      </c>
      <c r="H72" s="88"/>
      <c r="I72" s="89"/>
      <c r="L72" s="30"/>
    </row>
    <row r="73" spans="7:12" ht="12.75" outlineLevel="1">
      <c r="G73" s="62"/>
      <c r="I73" s="49"/>
      <c r="L73" s="31"/>
    </row>
    <row r="74" ht="12.75">
      <c r="L74" s="31"/>
    </row>
    <row r="75" spans="2:12" s="13" customFormat="1" ht="13.5">
      <c r="B75" s="24" t="s">
        <v>44</v>
      </c>
      <c r="C75" s="25"/>
      <c r="D75" s="26" t="s">
        <v>45</v>
      </c>
      <c r="E75" s="107"/>
      <c r="F75" s="75"/>
      <c r="G75" s="63" t="s">
        <v>46</v>
      </c>
      <c r="H75" s="50"/>
      <c r="I75" s="50"/>
      <c r="J75" s="32"/>
      <c r="K75" s="33"/>
      <c r="L75" s="34"/>
    </row>
    <row r="76" spans="2:11" s="13" customFormat="1" ht="13.5">
      <c r="B76" s="27" t="s">
        <v>47</v>
      </c>
      <c r="C76" s="28"/>
      <c r="D76" s="29" t="s">
        <v>48</v>
      </c>
      <c r="E76" s="107"/>
      <c r="F76" s="75"/>
      <c r="G76" s="63" t="s">
        <v>49</v>
      </c>
      <c r="H76" s="50"/>
      <c r="I76" s="50"/>
      <c r="J76" s="32"/>
      <c r="K76" s="35"/>
    </row>
  </sheetData>
  <sheetProtection/>
  <printOptions/>
  <pageMargins left="0.3" right="0.25" top="0.5" bottom="0.3" header="0.51" footer="0.31"/>
  <pageSetup fitToHeight="0" horizontalDpi="600" verticalDpi="600" orientation="landscape" paperSize="9" scale="70" r:id="rId1"/>
  <headerFooter scaleWithDoc="0" alignWithMargins="0">
    <oddFooter>&amp;CPage &amp;P</oddFooter>
  </headerFooter>
  <rowBreaks count="2" manualBreakCount="2">
    <brk id="44" max="8" man="1"/>
    <brk id="7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2023-11-22T06:58:33Z</cp:lastPrinted>
  <dcterms:created xsi:type="dcterms:W3CDTF">2022-02-18T06:41:25Z</dcterms:created>
  <dcterms:modified xsi:type="dcterms:W3CDTF">2023-11-22T13:38:42Z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