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2045" activeTab="0"/>
  </bookViews>
  <sheets>
    <sheet name="ordine" sheetId="1" r:id="rId1"/>
  </sheets>
  <definedNames>
    <definedName name="ordine" localSheetId="0">'ordine'!#REF!</definedName>
    <definedName name="_xlnm.Print_Area" localSheetId="0">'ordine'!$A$2:$K$31</definedName>
  </definedNames>
  <calcPr fullCalcOnLoad="1"/>
</workbook>
</file>

<file path=xl/sharedStrings.xml><?xml version="1.0" encoding="utf-8"?>
<sst xmlns="http://schemas.openxmlformats.org/spreadsheetml/2006/main" count="78" uniqueCount="63">
  <si>
    <t>Nr
crt</t>
  </si>
  <si>
    <t>Cod 
Fiscal</t>
  </si>
  <si>
    <t>Cont</t>
  </si>
  <si>
    <t>NR.
CONTRACT</t>
  </si>
  <si>
    <t>Explicatii Factura</t>
  </si>
  <si>
    <t>DATA</t>
  </si>
  <si>
    <t>NR.OP</t>
  </si>
  <si>
    <t>DENUMIRE FURNIZOR</t>
  </si>
  <si>
    <t>Șef Serviciu</t>
  </si>
  <si>
    <t>Ec. Florina Filipaş</t>
  </si>
  <si>
    <t>Ec.Anicuţa Mǎşcǎşan</t>
  </si>
  <si>
    <t>SERVICIUL DECONTARE,AMBULATOR DE SPECIALITATE,PARACLINIC, RECUPERARE, ÎNGRIJIRI, 
URGENȚĂ PRESPITALICEASCĂ, SPITALE, PROGRAME NAȚIONALE DE SĂNĂTATE</t>
  </si>
  <si>
    <t>PHYSIOMEDICA PLUS SRL</t>
  </si>
  <si>
    <t>RO09TREZ2165069XXX033309</t>
  </si>
  <si>
    <t>RECHINUL IMPEX SRL</t>
  </si>
  <si>
    <t>RO28TREZ2165069XXX029960</t>
  </si>
  <si>
    <t>SC MEDSTAR SRL</t>
  </si>
  <si>
    <t>RO84TREZ2165069XXX014111</t>
  </si>
  <si>
    <t>SC EUROTRAT SRL</t>
  </si>
  <si>
    <t>RO06TREZ2185069XXX001326</t>
  </si>
  <si>
    <t>SPITALUL CLINIC DE BOLI INFECTIOASE CLUJ</t>
  </si>
  <si>
    <t>RO85TREZ21621F332100XXXX</t>
  </si>
  <si>
    <t>SPITALUL MUNICIPAL TURDA</t>
  </si>
  <si>
    <t>SPITALUL ORASENESC HUEDIN</t>
  </si>
  <si>
    <t>RO98TREZ22121F332100XXXX</t>
  </si>
  <si>
    <t>SC HIPERDIA SA</t>
  </si>
  <si>
    <t>RO05TREZ1315069XXX003634</t>
  </si>
  <si>
    <t>SPITALUL MUNICIPAL GHERLA</t>
  </si>
  <si>
    <t>RO76TREZ2165069XXX034722</t>
  </si>
  <si>
    <t>TOTAL GENERAL</t>
  </si>
  <si>
    <t>NEUROPRAXIS MED SRL</t>
  </si>
  <si>
    <t>RO37TREZ2165069XXX040565</t>
  </si>
  <si>
    <t>RO13TREZ21620F332100XXXX</t>
  </si>
  <si>
    <t>Director, Direcţia Relaţii Contractuale</t>
  </si>
  <si>
    <t>_lei_</t>
  </si>
  <si>
    <t>Întocmit (3 ex),</t>
  </si>
  <si>
    <t>SC D D RECUPERARE HEALTH SRL</t>
  </si>
  <si>
    <t>SPITALUL CLINIC DE RECUPERARE CLUJ NAPOCA</t>
  </si>
  <si>
    <t>SPITALUL CLINIC JUDETEAN  DE URGENTA CLUJ NAPOCA</t>
  </si>
  <si>
    <t>SPITALUL CLINIC MUNICIPAL CLUJ NAPOCA</t>
  </si>
  <si>
    <t>RO32TREZ21821F332100XXXX</t>
  </si>
  <si>
    <t>RO54TREZ21921F332100XXXX</t>
  </si>
  <si>
    <t>Ec. Prodan Camelia</t>
  </si>
  <si>
    <t>Cap 6605 04 05 RECA CF F 53 din 15.11.2023</t>
  </si>
  <si>
    <t>Cap 6605 04 05 RECA CF F 1254 din din 15.11.2023</t>
  </si>
  <si>
    <t>Cap 6605 04 05 RECA CF F 520 din 15.11.2023</t>
  </si>
  <si>
    <t>Cap 6605 04 05 RECA CF F 10508 din 15.11.2023</t>
  </si>
  <si>
    <t>Cap 6605 04 05 RECA CF F 120996 din 15.11.2023</t>
  </si>
  <si>
    <t>Cap 6605 04 05 RECA CF F 83 din 15.11.2023</t>
  </si>
  <si>
    <t>Cap 6605 04 05 RECA CF F 2673 din 15.11.2023</t>
  </si>
  <si>
    <t>Cap 6605 04 05 RECA CF F 1151 din 15.11.2023</t>
  </si>
  <si>
    <t>Cap 6605 04 05 RECA CF F 1146 din 15.11.2023</t>
  </si>
  <si>
    <t>Cap 6605 04 05 RECA CF F 3201din 15.11.2023 si  F 3210 din 17.11.2023</t>
  </si>
  <si>
    <t>Cap 6605 04 05 RECA CF F 30241 din 15.11.2023</t>
  </si>
  <si>
    <t>Cap 6605 04 05 RECA CF F 843 din 15.11.2023</t>
  </si>
  <si>
    <t>Cap 6605 04 05 RECA CF F 849 din 15.11.2023</t>
  </si>
  <si>
    <t>Cap 6605 04 05 RECA CF F 220237 din 15.11.2023</t>
  </si>
  <si>
    <t>VALOARE FACTURA</t>
  </si>
  <si>
    <t>REST DE PLATA</t>
  </si>
  <si>
    <t>PLATA PARTIALA</t>
  </si>
  <si>
    <t>15/12/2023</t>
  </si>
  <si>
    <t xml:space="preserve">           CENTRALIZATORUL PLĂȚILOR DE SERVICII MEDICALE DE  MEDICINĂ FIZICĂ ŞI REABILITARE ÎN AMBULATOR, AFERENTE LUNII OCTOMBRIE 2023, EFECTUATE ÎN DECEMBRIE 2023</t>
  </si>
  <si>
    <t>La ordonantarea de plata nr. 3134/15.12.2023   a sumei reprezentand servicii medicale de medicină fizică și reabilitare în ambulator, aferente lunii octombrie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</si>
</sst>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32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3" fillId="0" borderId="0" xfId="0" applyFont="1" applyAlignment="1">
      <alignment/>
    </xf>
    <xf numFmtId="43" fontId="21" fillId="0" borderId="0" xfId="42" applyFont="1" applyAlignment="1">
      <alignment/>
    </xf>
    <xf numFmtId="0" fontId="21" fillId="0" borderId="0" xfId="0" applyFont="1" applyAlignment="1">
      <alignment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wrapText="1"/>
    </xf>
    <xf numFmtId="0" fontId="21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/>
    </xf>
    <xf numFmtId="4" fontId="21" fillId="32" borderId="10" xfId="0" applyNumberFormat="1" applyFont="1" applyFill="1" applyBorder="1" applyAlignment="1">
      <alignment/>
    </xf>
    <xf numFmtId="0" fontId="21" fillId="32" borderId="11" xfId="0" applyFont="1" applyFill="1" applyBorder="1" applyAlignment="1">
      <alignment/>
    </xf>
    <xf numFmtId="0" fontId="21" fillId="32" borderId="11" xfId="0" applyFont="1" applyFill="1" applyBorder="1" applyAlignment="1">
      <alignment horizontal="center"/>
    </xf>
    <xf numFmtId="4" fontId="21" fillId="32" borderId="11" xfId="0" applyNumberFormat="1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41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48"/>
  <sheetViews>
    <sheetView tabSelected="1" zoomScale="70" zoomScaleNormal="70" zoomScaleSheetLayoutView="75" zoomScalePageLayoutView="0" workbookViewId="0" topLeftCell="A1">
      <selection activeCell="M17" sqref="M17"/>
    </sheetView>
  </sheetViews>
  <sheetFormatPr defaultColWidth="9.140625" defaultRowHeight="12.75"/>
  <cols>
    <col min="1" max="1" width="6.57421875" style="2" customWidth="1"/>
    <col min="2" max="2" width="34.8515625" style="5" customWidth="1"/>
    <col min="3" max="3" width="18.421875" style="5" customWidth="1"/>
    <col min="4" max="4" width="27.00390625" style="5" customWidth="1"/>
    <col min="5" max="5" width="8.7109375" style="5" customWidth="1"/>
    <col min="6" max="6" width="45.7109375" style="5" customWidth="1"/>
    <col min="7" max="7" width="12.8515625" style="5" customWidth="1"/>
    <col min="8" max="8" width="12.8515625" style="5" hidden="1" customWidth="1"/>
    <col min="9" max="9" width="14.00390625" style="5" customWidth="1"/>
    <col min="10" max="10" width="12.7109375" style="5" customWidth="1"/>
    <col min="11" max="11" width="10.28125" style="5" customWidth="1"/>
    <col min="12" max="12" width="11.57421875" style="5" customWidth="1"/>
    <col min="13" max="13" width="30.421875" style="5" customWidth="1"/>
    <col min="14" max="14" width="23.28125" style="5" customWidth="1"/>
    <col min="15" max="15" width="0" style="5" hidden="1" customWidth="1"/>
    <col min="16" max="16" width="24.8515625" style="5" customWidth="1"/>
    <col min="17" max="17" width="9.140625" style="5" hidden="1" customWidth="1"/>
    <col min="18" max="18" width="24.28125" style="5" hidden="1" customWidth="1"/>
    <col min="19" max="19" width="13.57421875" style="5" customWidth="1"/>
    <col min="20" max="16384" width="9.140625" style="5" customWidth="1"/>
  </cols>
  <sheetData>
    <row r="4" spans="2:7" ht="15.75">
      <c r="B4" s="3" t="s">
        <v>11</v>
      </c>
      <c r="C4" s="3"/>
      <c r="D4" s="3"/>
      <c r="E4" s="3"/>
      <c r="F4" s="3"/>
      <c r="G4" s="4"/>
    </row>
    <row r="5" spans="2:6" ht="15.75">
      <c r="B5" s="3" t="s">
        <v>61</v>
      </c>
      <c r="C5" s="3"/>
      <c r="D5" s="3"/>
      <c r="E5" s="3"/>
      <c r="F5" s="3"/>
    </row>
    <row r="6" spans="2:6" ht="15.75">
      <c r="B6" s="3"/>
      <c r="C6" s="3"/>
      <c r="D6" s="3"/>
      <c r="E6" s="3"/>
      <c r="F6" s="3"/>
    </row>
    <row r="7" spans="1:6" ht="15.75">
      <c r="A7" s="3" t="s">
        <v>62</v>
      </c>
      <c r="B7" s="3"/>
      <c r="C7" s="3"/>
      <c r="D7" s="3"/>
      <c r="E7" s="3"/>
      <c r="F7" s="3"/>
    </row>
    <row r="8" spans="4:8" ht="15.75">
      <c r="D8" s="3"/>
      <c r="G8" s="2" t="s">
        <v>34</v>
      </c>
      <c r="H8" s="5">
        <f>300414/G25</f>
        <v>0.7077890867967204</v>
      </c>
    </row>
    <row r="9" spans="1:11" s="11" customFormat="1" ht="42" customHeight="1">
      <c r="A9" s="6" t="s">
        <v>0</v>
      </c>
      <c r="B9" s="7" t="s">
        <v>7</v>
      </c>
      <c r="C9" s="8" t="s">
        <v>1</v>
      </c>
      <c r="D9" s="9" t="s">
        <v>2</v>
      </c>
      <c r="E9" s="7" t="s">
        <v>3</v>
      </c>
      <c r="F9" s="9" t="s">
        <v>4</v>
      </c>
      <c r="G9" s="6" t="s">
        <v>57</v>
      </c>
      <c r="H9" s="10" t="s">
        <v>59</v>
      </c>
      <c r="I9" s="10" t="s">
        <v>58</v>
      </c>
      <c r="J9" s="6" t="s">
        <v>5</v>
      </c>
      <c r="K9" s="9" t="s">
        <v>6</v>
      </c>
    </row>
    <row r="10" spans="1:11" s="11" customFormat="1" ht="19.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3">
        <v>8</v>
      </c>
      <c r="I10" s="13">
        <v>8</v>
      </c>
      <c r="J10" s="12">
        <v>9</v>
      </c>
      <c r="K10" s="12">
        <v>10</v>
      </c>
    </row>
    <row r="11" spans="1:11" s="11" customFormat="1" ht="19.5" customHeight="1">
      <c r="A11" s="14">
        <v>1</v>
      </c>
      <c r="B11" s="10" t="s">
        <v>30</v>
      </c>
      <c r="C11" s="14">
        <v>42057231</v>
      </c>
      <c r="D11" s="14" t="s">
        <v>31</v>
      </c>
      <c r="E11" s="13">
        <v>412</v>
      </c>
      <c r="F11" s="14" t="s">
        <v>43</v>
      </c>
      <c r="G11" s="15">
        <v>14880</v>
      </c>
      <c r="H11" s="15">
        <f>ROUND(G11*$H$8,0)</f>
        <v>10532</v>
      </c>
      <c r="I11" s="15">
        <f>G11-H11</f>
        <v>4348</v>
      </c>
      <c r="J11" s="14" t="s">
        <v>60</v>
      </c>
      <c r="K11" s="14"/>
    </row>
    <row r="12" spans="1:11" s="11" customFormat="1" ht="19.5" customHeight="1">
      <c r="A12" s="14">
        <v>2</v>
      </c>
      <c r="B12" s="10" t="s">
        <v>12</v>
      </c>
      <c r="C12" s="14">
        <v>35428795</v>
      </c>
      <c r="D12" s="14" t="s">
        <v>13</v>
      </c>
      <c r="E12" s="13">
        <v>314</v>
      </c>
      <c r="F12" s="14" t="s">
        <v>44</v>
      </c>
      <c r="G12" s="15">
        <v>14950</v>
      </c>
      <c r="H12" s="15">
        <f aca="true" t="shared" si="0" ref="H12:H24">ROUND(G12*$H$8,0)</f>
        <v>10581</v>
      </c>
      <c r="I12" s="15">
        <f aca="true" t="shared" si="1" ref="I12:I24">G12-H12</f>
        <v>4369</v>
      </c>
      <c r="J12" s="14" t="s">
        <v>60</v>
      </c>
      <c r="K12" s="14"/>
    </row>
    <row r="13" spans="1:11" s="11" customFormat="1" ht="19.5" customHeight="1">
      <c r="A13" s="14">
        <v>3</v>
      </c>
      <c r="B13" s="10" t="s">
        <v>14</v>
      </c>
      <c r="C13" s="14">
        <v>3173189</v>
      </c>
      <c r="D13" s="14" t="s">
        <v>15</v>
      </c>
      <c r="E13" s="13">
        <v>252</v>
      </c>
      <c r="F13" s="14" t="s">
        <v>45</v>
      </c>
      <c r="G13" s="15">
        <v>43935</v>
      </c>
      <c r="H13" s="15">
        <f t="shared" si="0"/>
        <v>31097</v>
      </c>
      <c r="I13" s="15">
        <f t="shared" si="1"/>
        <v>12838</v>
      </c>
      <c r="J13" s="14" t="s">
        <v>60</v>
      </c>
      <c r="K13" s="14"/>
    </row>
    <row r="14" spans="1:11" s="11" customFormat="1" ht="19.5" customHeight="1">
      <c r="A14" s="14">
        <v>4</v>
      </c>
      <c r="B14" s="10" t="s">
        <v>25</v>
      </c>
      <c r="C14" s="14">
        <v>9205492</v>
      </c>
      <c r="D14" s="14" t="s">
        <v>26</v>
      </c>
      <c r="E14" s="13">
        <v>401</v>
      </c>
      <c r="F14" s="14" t="s">
        <v>46</v>
      </c>
      <c r="G14" s="15">
        <v>14880</v>
      </c>
      <c r="H14" s="15">
        <f t="shared" si="0"/>
        <v>10532</v>
      </c>
      <c r="I14" s="15">
        <f t="shared" si="1"/>
        <v>4348</v>
      </c>
      <c r="J14" s="14" t="s">
        <v>60</v>
      </c>
      <c r="K14" s="14"/>
    </row>
    <row r="15" spans="1:11" s="11" customFormat="1" ht="19.5" customHeight="1">
      <c r="A15" s="14">
        <v>5</v>
      </c>
      <c r="B15" s="10" t="s">
        <v>16</v>
      </c>
      <c r="C15" s="14">
        <v>16285931</v>
      </c>
      <c r="D15" s="14" t="s">
        <v>17</v>
      </c>
      <c r="E15" s="13">
        <v>215</v>
      </c>
      <c r="F15" s="14" t="s">
        <v>47</v>
      </c>
      <c r="G15" s="15">
        <v>25010</v>
      </c>
      <c r="H15" s="15">
        <f t="shared" si="0"/>
        <v>17702</v>
      </c>
      <c r="I15" s="15">
        <f t="shared" si="1"/>
        <v>7308</v>
      </c>
      <c r="J15" s="14" t="s">
        <v>60</v>
      </c>
      <c r="K15" s="14"/>
    </row>
    <row r="16" spans="1:11" s="11" customFormat="1" ht="19.5" customHeight="1">
      <c r="A16" s="14">
        <v>6</v>
      </c>
      <c r="B16" s="10" t="s">
        <v>36</v>
      </c>
      <c r="C16" s="14">
        <v>36596584</v>
      </c>
      <c r="D16" s="14" t="s">
        <v>28</v>
      </c>
      <c r="E16" s="13">
        <v>344</v>
      </c>
      <c r="F16" s="14" t="s">
        <v>48</v>
      </c>
      <c r="G16" s="15">
        <v>14160</v>
      </c>
      <c r="H16" s="15">
        <f t="shared" si="0"/>
        <v>10022</v>
      </c>
      <c r="I16" s="15">
        <f t="shared" si="1"/>
        <v>4138</v>
      </c>
      <c r="J16" s="14" t="s">
        <v>60</v>
      </c>
      <c r="K16" s="14"/>
    </row>
    <row r="17" spans="1:11" s="11" customFormat="1" ht="19.5" customHeight="1">
      <c r="A17" s="14">
        <v>7</v>
      </c>
      <c r="B17" s="10" t="s">
        <v>18</v>
      </c>
      <c r="C17" s="14">
        <v>26324779</v>
      </c>
      <c r="D17" s="14" t="s">
        <v>19</v>
      </c>
      <c r="E17" s="13">
        <v>144</v>
      </c>
      <c r="F17" s="14" t="s">
        <v>49</v>
      </c>
      <c r="G17" s="15">
        <v>31340</v>
      </c>
      <c r="H17" s="15">
        <f t="shared" si="0"/>
        <v>22182</v>
      </c>
      <c r="I17" s="15">
        <f t="shared" si="1"/>
        <v>9158</v>
      </c>
      <c r="J17" s="14" t="s">
        <v>60</v>
      </c>
      <c r="K17" s="14"/>
    </row>
    <row r="18" spans="1:11" s="11" customFormat="1" ht="27.75" customHeight="1">
      <c r="A18" s="14">
        <v>8</v>
      </c>
      <c r="B18" s="10" t="s">
        <v>20</v>
      </c>
      <c r="C18" s="14">
        <v>4485715</v>
      </c>
      <c r="D18" s="14" t="s">
        <v>21</v>
      </c>
      <c r="E18" s="13">
        <v>53</v>
      </c>
      <c r="F18" s="14" t="s">
        <v>50</v>
      </c>
      <c r="G18" s="15">
        <v>64782.5</v>
      </c>
      <c r="H18" s="15">
        <f t="shared" si="0"/>
        <v>45852</v>
      </c>
      <c r="I18" s="15">
        <f t="shared" si="1"/>
        <v>18930.5</v>
      </c>
      <c r="J18" s="14" t="s">
        <v>60</v>
      </c>
      <c r="K18" s="14"/>
    </row>
    <row r="19" spans="1:11" s="11" customFormat="1" ht="33" customHeight="1">
      <c r="A19" s="14">
        <v>9</v>
      </c>
      <c r="B19" s="10" t="s">
        <v>37</v>
      </c>
      <c r="C19" s="14">
        <v>4288063</v>
      </c>
      <c r="D19" s="14" t="s">
        <v>21</v>
      </c>
      <c r="E19" s="13">
        <v>83</v>
      </c>
      <c r="F19" s="14" t="s">
        <v>51</v>
      </c>
      <c r="G19" s="15">
        <v>117992.5</v>
      </c>
      <c r="H19" s="15">
        <f t="shared" si="0"/>
        <v>83514</v>
      </c>
      <c r="I19" s="15">
        <f t="shared" si="1"/>
        <v>34478.5</v>
      </c>
      <c r="J19" s="14" t="s">
        <v>60</v>
      </c>
      <c r="K19" s="14"/>
    </row>
    <row r="20" spans="1:11" s="11" customFormat="1" ht="25.5" customHeight="1">
      <c r="A20" s="14">
        <v>10</v>
      </c>
      <c r="B20" s="10" t="s">
        <v>38</v>
      </c>
      <c r="C20" s="14">
        <v>4288080</v>
      </c>
      <c r="D20" s="14" t="s">
        <v>32</v>
      </c>
      <c r="E20" s="13">
        <v>413</v>
      </c>
      <c r="F20" s="10" t="s">
        <v>52</v>
      </c>
      <c r="G20" s="15">
        <f>1300+9227.5</f>
        <v>10527.5</v>
      </c>
      <c r="H20" s="15">
        <f t="shared" si="0"/>
        <v>7451</v>
      </c>
      <c r="I20" s="15">
        <f t="shared" si="1"/>
        <v>3076.5</v>
      </c>
      <c r="J20" s="14" t="s">
        <v>60</v>
      </c>
      <c r="K20" s="14"/>
    </row>
    <row r="21" spans="1:11" s="11" customFormat="1" ht="27.75" customHeight="1">
      <c r="A21" s="14">
        <v>11</v>
      </c>
      <c r="B21" s="10" t="s">
        <v>39</v>
      </c>
      <c r="C21" s="14">
        <v>4547117</v>
      </c>
      <c r="D21" s="14" t="s">
        <v>21</v>
      </c>
      <c r="E21" s="13">
        <v>104</v>
      </c>
      <c r="F21" s="14" t="s">
        <v>53</v>
      </c>
      <c r="G21" s="15">
        <v>38540</v>
      </c>
      <c r="H21" s="15">
        <f t="shared" si="0"/>
        <v>27278</v>
      </c>
      <c r="I21" s="15">
        <f t="shared" si="1"/>
        <v>11262</v>
      </c>
      <c r="J21" s="14" t="s">
        <v>60</v>
      </c>
      <c r="K21" s="14"/>
    </row>
    <row r="22" spans="1:11" s="11" customFormat="1" ht="19.5" customHeight="1">
      <c r="A22" s="14">
        <v>12</v>
      </c>
      <c r="B22" s="10" t="s">
        <v>27</v>
      </c>
      <c r="C22" s="14">
        <v>4546995</v>
      </c>
      <c r="D22" s="14" t="s">
        <v>40</v>
      </c>
      <c r="E22" s="13">
        <v>402</v>
      </c>
      <c r="F22" s="14" t="s">
        <v>54</v>
      </c>
      <c r="G22" s="15">
        <v>16540</v>
      </c>
      <c r="H22" s="15">
        <f t="shared" si="0"/>
        <v>11707</v>
      </c>
      <c r="I22" s="15">
        <f t="shared" si="1"/>
        <v>4833</v>
      </c>
      <c r="J22" s="14" t="s">
        <v>60</v>
      </c>
      <c r="K22" s="14"/>
    </row>
    <row r="23" spans="1:11" s="11" customFormat="1" ht="19.5" customHeight="1">
      <c r="A23" s="14">
        <v>13</v>
      </c>
      <c r="B23" s="10" t="s">
        <v>22</v>
      </c>
      <c r="C23" s="14">
        <v>4287971</v>
      </c>
      <c r="D23" s="14" t="s">
        <v>41</v>
      </c>
      <c r="E23" s="13">
        <v>116</v>
      </c>
      <c r="F23" s="14" t="s">
        <v>55</v>
      </c>
      <c r="G23" s="15">
        <v>8440</v>
      </c>
      <c r="H23" s="15">
        <f t="shared" si="0"/>
        <v>5974</v>
      </c>
      <c r="I23" s="15">
        <f t="shared" si="1"/>
        <v>2466</v>
      </c>
      <c r="J23" s="14" t="s">
        <v>60</v>
      </c>
      <c r="K23" s="14"/>
    </row>
    <row r="24" spans="1:11" s="11" customFormat="1" ht="19.5" customHeight="1">
      <c r="A24" s="14">
        <v>14</v>
      </c>
      <c r="B24" s="10" t="s">
        <v>23</v>
      </c>
      <c r="C24" s="16">
        <v>4485618</v>
      </c>
      <c r="D24" s="16" t="s">
        <v>24</v>
      </c>
      <c r="E24" s="17">
        <v>50</v>
      </c>
      <c r="F24" s="16" t="s">
        <v>56</v>
      </c>
      <c r="G24" s="18">
        <v>8462.5</v>
      </c>
      <c r="H24" s="18">
        <f t="shared" si="0"/>
        <v>5990</v>
      </c>
      <c r="I24" s="18">
        <f t="shared" si="1"/>
        <v>2472.5</v>
      </c>
      <c r="J24" s="14" t="s">
        <v>60</v>
      </c>
      <c r="K24" s="16"/>
    </row>
    <row r="25" spans="1:11" s="11" customFormat="1" ht="23.25" customHeight="1">
      <c r="A25" s="12"/>
      <c r="B25" s="1" t="s">
        <v>29</v>
      </c>
      <c r="C25" s="14"/>
      <c r="D25" s="14"/>
      <c r="E25" s="14"/>
      <c r="F25" s="1"/>
      <c r="G25" s="19">
        <f>SUM(G11:G24)</f>
        <v>424440</v>
      </c>
      <c r="H25" s="15">
        <f>SUM(H11:H24)</f>
        <v>300414</v>
      </c>
      <c r="I25" s="15">
        <f>SUM(I11:I24)</f>
        <v>124026</v>
      </c>
      <c r="J25" s="14"/>
      <c r="K25" s="14"/>
    </row>
    <row r="26" spans="1:11" ht="16.5" customHeight="1">
      <c r="A26" s="20"/>
      <c r="B26" s="21"/>
      <c r="C26" s="21"/>
      <c r="D26" s="21"/>
      <c r="E26" s="21"/>
      <c r="F26" s="21"/>
      <c r="G26" s="22"/>
      <c r="J26" s="21"/>
      <c r="K26" s="21"/>
    </row>
    <row r="28" spans="7:19" ht="15">
      <c r="G28" s="23"/>
      <c r="Q28" s="24"/>
      <c r="R28" s="24"/>
      <c r="S28" s="24"/>
    </row>
    <row r="29" spans="1:19" ht="15.75">
      <c r="A29" s="5"/>
      <c r="B29" s="25" t="s">
        <v>33</v>
      </c>
      <c r="C29" s="25"/>
      <c r="D29" s="25"/>
      <c r="E29" s="26"/>
      <c r="F29" s="27" t="s">
        <v>8</v>
      </c>
      <c r="G29" s="28"/>
      <c r="J29" s="29" t="s">
        <v>35</v>
      </c>
      <c r="K29" s="27"/>
      <c r="Q29" s="24"/>
      <c r="R29" s="24"/>
      <c r="S29" s="24"/>
    </row>
    <row r="30" spans="1:19" ht="15.75">
      <c r="A30" s="5"/>
      <c r="B30" s="30" t="s">
        <v>9</v>
      </c>
      <c r="C30" s="30"/>
      <c r="D30" s="30"/>
      <c r="E30" s="31"/>
      <c r="F30" s="29" t="s">
        <v>10</v>
      </c>
      <c r="G30" s="28"/>
      <c r="J30" s="29" t="s">
        <v>42</v>
      </c>
      <c r="K30" s="32"/>
      <c r="Q30" s="24"/>
      <c r="R30" s="24"/>
      <c r="S30" s="24"/>
    </row>
    <row r="31" spans="3:19" ht="15">
      <c r="C31" s="21"/>
      <c r="D31" s="21"/>
      <c r="E31" s="31"/>
      <c r="Q31" s="24"/>
      <c r="R31" s="24"/>
      <c r="S31" s="24"/>
    </row>
    <row r="32" spans="3:19" ht="15">
      <c r="C32" s="21"/>
      <c r="D32" s="21"/>
      <c r="E32" s="31"/>
      <c r="F32" s="21"/>
      <c r="Q32" s="24"/>
      <c r="R32" s="24"/>
      <c r="S32" s="24"/>
    </row>
    <row r="33" spans="2:19" ht="15">
      <c r="B33" s="21"/>
      <c r="C33" s="21"/>
      <c r="D33" s="21"/>
      <c r="E33" s="21"/>
      <c r="F33" s="21"/>
      <c r="Q33" s="24"/>
      <c r="R33" s="24"/>
      <c r="S33" s="24"/>
    </row>
    <row r="34" spans="2:19" ht="15">
      <c r="B34" s="21"/>
      <c r="C34" s="21"/>
      <c r="D34" s="21"/>
      <c r="F34" s="21"/>
      <c r="Q34" s="24"/>
      <c r="R34" s="24"/>
      <c r="S34" s="24"/>
    </row>
    <row r="35" spans="2:19" ht="15">
      <c r="B35" s="21"/>
      <c r="C35" s="21"/>
      <c r="D35" s="21"/>
      <c r="F35" s="21"/>
      <c r="Q35" s="24"/>
      <c r="R35" s="24"/>
      <c r="S35" s="24"/>
    </row>
    <row r="36" spans="2:19" ht="15">
      <c r="B36" s="21"/>
      <c r="C36" s="21"/>
      <c r="D36" s="21"/>
      <c r="F36" s="21"/>
      <c r="Q36" s="24"/>
      <c r="R36" s="24"/>
      <c r="S36" s="24"/>
    </row>
    <row r="37" spans="2:19" ht="15">
      <c r="B37" s="21"/>
      <c r="C37" s="21"/>
      <c r="D37" s="21"/>
      <c r="F37" s="21"/>
      <c r="Q37" s="24"/>
      <c r="R37" s="24"/>
      <c r="S37" s="24"/>
    </row>
    <row r="38" spans="2:6" ht="15">
      <c r="B38" s="21"/>
      <c r="C38" s="21"/>
      <c r="D38" s="21"/>
      <c r="F38" s="21"/>
    </row>
    <row r="39" spans="2:6" ht="15">
      <c r="B39" s="21"/>
      <c r="C39" s="21"/>
      <c r="D39" s="21"/>
      <c r="F39" s="21"/>
    </row>
    <row r="40" spans="2:6" ht="15">
      <c r="B40" s="21"/>
      <c r="C40" s="21"/>
      <c r="D40" s="21"/>
      <c r="F40" s="21"/>
    </row>
    <row r="41" spans="2:6" ht="15">
      <c r="B41" s="21"/>
      <c r="C41" s="21"/>
      <c r="D41" s="21"/>
      <c r="F41" s="21"/>
    </row>
    <row r="42" spans="2:6" ht="15">
      <c r="B42" s="21"/>
      <c r="C42" s="21"/>
      <c r="D42" s="21"/>
      <c r="F42" s="21"/>
    </row>
    <row r="43" spans="2:6" ht="15">
      <c r="B43" s="21"/>
      <c r="C43" s="21"/>
      <c r="D43" s="21"/>
      <c r="F43" s="21"/>
    </row>
    <row r="44" spans="2:6" ht="15">
      <c r="B44" s="21"/>
      <c r="C44" s="21"/>
      <c r="D44" s="21"/>
      <c r="F44" s="21"/>
    </row>
    <row r="45" spans="2:6" ht="15">
      <c r="B45" s="21"/>
      <c r="C45" s="21"/>
      <c r="D45" s="21"/>
      <c r="F45" s="21"/>
    </row>
    <row r="46" spans="2:6" ht="15">
      <c r="B46" s="21"/>
      <c r="C46" s="21"/>
      <c r="D46" s="21"/>
      <c r="F46" s="21"/>
    </row>
    <row r="47" spans="2:6" ht="15">
      <c r="B47" s="21"/>
      <c r="C47" s="21"/>
      <c r="D47" s="21"/>
      <c r="F47" s="21"/>
    </row>
    <row r="48" spans="2:6" ht="15">
      <c r="B48" s="21"/>
      <c r="C48" s="21"/>
      <c r="D48" s="21"/>
      <c r="E48" s="21"/>
      <c r="F48" s="21"/>
    </row>
  </sheetData>
  <sheetProtection selectLockedCells="1" selectUnlockedCells="1"/>
  <mergeCells count="2">
    <mergeCell ref="B30:D30"/>
    <mergeCell ref="B29:D29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Botiza</dc:creator>
  <cp:keywords/>
  <dc:description/>
  <cp:lastModifiedBy>Prodan Camelia</cp:lastModifiedBy>
  <cp:lastPrinted>2023-12-14T13:28:13Z</cp:lastPrinted>
  <dcterms:created xsi:type="dcterms:W3CDTF">2022-11-15T09:24:29Z</dcterms:created>
  <dcterms:modified xsi:type="dcterms:W3CDTF">2023-12-14T13:34:46Z</dcterms:modified>
  <cp:category/>
  <cp:version/>
  <cp:contentType/>
  <cp:contentStatus/>
</cp:coreProperties>
</file>