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martie 2018" sheetId="1" r:id="rId1"/>
  </sheets>
  <definedNames>
    <definedName name="_xlnm.Print_Area" localSheetId="0">'martie 2018'!$A$1:$L$135</definedName>
  </definedNames>
  <calcPr fullCalcOnLoad="1"/>
</workbook>
</file>

<file path=xl/sharedStrings.xml><?xml version="1.0" encoding="utf-8"?>
<sst xmlns="http://schemas.openxmlformats.org/spreadsheetml/2006/main" count="393" uniqueCount="363">
  <si>
    <t>Nr
crt</t>
  </si>
  <si>
    <t>Cod 
Fiscal</t>
  </si>
  <si>
    <t>Cont</t>
  </si>
  <si>
    <t>Explicatii Factura</t>
  </si>
  <si>
    <t>DATA</t>
  </si>
  <si>
    <t>CASA NATIONALA DE ASIGURARI DE SANATATE</t>
  </si>
  <si>
    <t>Casa de Asigurari de Sanatate Cluj</t>
  </si>
  <si>
    <t>Str. Constanta Nr. 5, Jud.Cluj</t>
  </si>
  <si>
    <t>CENTRALIZATORUL PLATILOR PENTRU SERVICII MEDICALE -SPECIALITĂŢI CLINICE</t>
  </si>
  <si>
    <t>Denumirea
 unitatii</t>
  </si>
  <si>
    <t>Total de plata</t>
  </si>
  <si>
    <t>Serviciul Decontare ,Ambulatoriu de Specialitate,Paraclinic,Recuperare,Ingrijiri,Urgenta Prespitaliceasca, Spitale, Programe Nationale de Sanatate</t>
  </si>
  <si>
    <t>ALGOMED</t>
  </si>
  <si>
    <t>RO37TREZ2175069XXX000248</t>
  </si>
  <si>
    <t>ALMEDO</t>
  </si>
  <si>
    <t>RO88TREZ2165069XXX022284</t>
  </si>
  <si>
    <t>ASOC PSIHOMEDICA</t>
  </si>
  <si>
    <t>RO37BRDE130SV31908381300</t>
  </si>
  <si>
    <t>C H R MED</t>
  </si>
  <si>
    <t>RO87TREZ2185069XXX003069</t>
  </si>
  <si>
    <t>RO17BTRLRONCRT0289103001</t>
  </si>
  <si>
    <t>CAB MED DR ANTONEAC</t>
  </si>
  <si>
    <t>RO53BTRL06601202609582XX</t>
  </si>
  <si>
    <t>CAB MED DR CONSTANTINESCU DAN</t>
  </si>
  <si>
    <t>RO64RZBR0000060013816406</t>
  </si>
  <si>
    <t>RO36BTRL05101202P48486XX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</si>
  <si>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</si>
  <si>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</si>
  <si>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</si>
  <si>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</si>
  <si>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</si>
  <si>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</si>
  <si>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</si>
  <si>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CABINET OFTA DR TOMI</t>
  </si>
  <si>
    <t>RO59TREZ2165069XXX033670</t>
  </si>
  <si>
    <t>CARDIO TEAM</t>
  </si>
  <si>
    <t>RO63TREZ2165069XXX033307</t>
  </si>
  <si>
    <t>CENTRUL MEDICAL GALENUS</t>
  </si>
  <si>
    <t>RO96TREZ2195069XXX006725</t>
  </si>
  <si>
    <t>CENTRUL MEDICAL MARASTI</t>
  </si>
  <si>
    <t>RO30TREZ2165069XXX030312</t>
  </si>
  <si>
    <t>CENTRUL SENS MEDICA SRL</t>
  </si>
  <si>
    <t>RO68TREZ2165069XXX033702</t>
  </si>
  <si>
    <t>CLINICA MEDI SPA SRL</t>
  </si>
  <si>
    <t>RO14TREZ2165069XXX030115</t>
  </si>
  <si>
    <t>RO49BTRLRONCRT0325769201</t>
  </si>
  <si>
    <t>RO40BTRLRONCRT0291155301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</si>
  <si>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</si>
  <si>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</si>
  <si>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</si>
  <si>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</si>
  <si>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</si>
  <si>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</si>
  <si>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</si>
  <si>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</si>
  <si>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</si>
  <si>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</si>
  <si>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Revnic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</si>
  <si>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</si>
  <si>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</si>
  <si>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</si>
  <si>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</si>
  <si>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</si>
  <si>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RO40BPOS13203102172ROL01</t>
  </si>
  <si>
    <t>RO34BTRL05101202545093XX</t>
  </si>
  <si>
    <t>RO08RZBR0000060004199476</t>
  </si>
  <si>
    <t>RO49RZBR0000060004167213</t>
  </si>
  <si>
    <t>RO54BTRLRONCRT0V52057101</t>
  </si>
  <si>
    <t>RO53BRMA0130013365000000</t>
  </si>
  <si>
    <t>RO59BTRLRONCRT0348276901</t>
  </si>
  <si>
    <t>RO60BTRL01301202K60973XX</t>
  </si>
  <si>
    <t>RO92BTRL01301202926474XX</t>
  </si>
  <si>
    <t>RO74RNCB0107001622220001</t>
  </si>
  <si>
    <t>RO66BTRL01301202F00107XX</t>
  </si>
  <si>
    <t>RO44DAFB101700132594RO02</t>
  </si>
  <si>
    <t>GHIMAN DANIEL CALIN</t>
  </si>
  <si>
    <t>RO15BTRLRONCRT0293954201</t>
  </si>
  <si>
    <t>RO05TREZ1315069XXX003634</t>
  </si>
  <si>
    <t>INDRIE IOANA MADALINA CMI</t>
  </si>
  <si>
    <t>RO76BTRL01301202W84111XX</t>
  </si>
  <si>
    <t>RO13TREZ21620F332100XXXX</t>
  </si>
  <si>
    <t>INTERSERVISAN</t>
  </si>
  <si>
    <t>RO06TREZ2165069XXX020559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</si>
  <si>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</si>
  <si>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</si>
  <si>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</si>
  <si>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</si>
  <si>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</si>
  <si>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</si>
  <si>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</si>
  <si>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NEFROMED DIALYSIS CENTERS SRL</t>
  </si>
  <si>
    <t>RO47TREZ7005069XXX002326</t>
  </si>
  <si>
    <t>NICO DAVID MED SRL D</t>
  </si>
  <si>
    <t>RO53TREZ2215069XXX001555</t>
  </si>
  <si>
    <t>OFTACONSULT</t>
  </si>
  <si>
    <t>RO44TREZ2165069XXX033746</t>
  </si>
  <si>
    <t>OPTICLINIC MED INVESTIGATII SRL</t>
  </si>
  <si>
    <t>RO40TREZ2165069XXX033333</t>
  </si>
  <si>
    <t>RO24BTRL01301202950666XX</t>
  </si>
  <si>
    <t>PHYSIOMEDICA PLUS SRL</t>
  </si>
  <si>
    <t>RO09TREZ2165069XXX033309</t>
  </si>
  <si>
    <t>RO60TREZ2195069XXX006791</t>
  </si>
  <si>
    <t>PROMPT URGSRL</t>
  </si>
  <si>
    <t>RO38TREZ2165069XXX013484</t>
  </si>
  <si>
    <t>PROVISUAL MED SRL</t>
  </si>
  <si>
    <t>RO06TREZ2165069XXX030453</t>
  </si>
  <si>
    <t>RADICS NADIA DANIELA  MEDIC PRIMAR REUMATOLOGIE</t>
  </si>
  <si>
    <t>RO85BPOS13213318942RON01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</si>
  <si>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</si>
  <si>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</si>
  <si>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</si>
  <si>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</si>
  <si>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</si>
  <si>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</si>
  <si>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</si>
  <si>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</si>
  <si>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</si>
  <si>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</si>
  <si>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</si>
  <si>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</si>
  <si>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</si>
  <si>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</si>
  <si>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</si>
  <si>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</si>
  <si>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</si>
  <si>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</si>
  <si>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</si>
  <si>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</si>
  <si>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RO41TREZ2165069XXX023615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</si>
  <si>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</si>
  <si>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</si>
  <si>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</si>
  <si>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</si>
  <si>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</si>
  <si>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</si>
  <si>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BADEA MEDICAL SRL</t>
  </si>
  <si>
    <t>RO92TREZ2165069XXX029099</t>
  </si>
  <si>
    <t>RO43TREZ2165069XXX027653</t>
  </si>
  <si>
    <t>SC CHELARU MED SRL</t>
  </si>
  <si>
    <t>RO76TREZ2185069XXX003558</t>
  </si>
  <si>
    <t>SC DEAK MEDICAL SRL</t>
  </si>
  <si>
    <t>RO49TREZ2195069XXX007668</t>
  </si>
  <si>
    <t>SC EXPERT MEDICAL PRACTICE SRL</t>
  </si>
  <si>
    <t>RO49TREZ2165069XXX026963</t>
  </si>
  <si>
    <t>SC HIGEEA MEDICA SRL</t>
  </si>
  <si>
    <t>RO68TREZ2195069XXX002573</t>
  </si>
  <si>
    <t>SC LASER OPTISAN MED SRL</t>
  </si>
  <si>
    <t>RO57TREZ2165069XXX033318</t>
  </si>
  <si>
    <t>SC MEDICIPUR SRL</t>
  </si>
  <si>
    <t>RO86TREZ2195069XXX006517</t>
  </si>
  <si>
    <t>SC MEDIPRAX CENTRUM SRL</t>
  </si>
  <si>
    <t>RO98TREZ2165069XXX031513</t>
  </si>
  <si>
    <t>SC MIMED PRESERV SRL</t>
  </si>
  <si>
    <t>RO04TREZ2165069XXX026997</t>
  </si>
  <si>
    <t>SC Mediped SRL</t>
  </si>
  <si>
    <t>RO86TREZ2185069XXX000274</t>
  </si>
  <si>
    <t>SC Multimedica SRL</t>
  </si>
  <si>
    <t>RO65TREZ2195069XXX000493</t>
  </si>
  <si>
    <t>SC POLICLINICA GRIGORESCU SRL</t>
  </si>
  <si>
    <t>RO82TREZ2165069XXX011043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</si>
  <si>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</si>
  <si>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</si>
  <si>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</si>
  <si>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</si>
  <si>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</si>
  <si>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</si>
  <si>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</si>
  <si>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</si>
  <si>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</si>
  <si>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</si>
  <si>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RO85TREZ21621F332100XXXX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</si>
  <si>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</si>
  <si>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</si>
  <si>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</si>
  <si>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</si>
  <si>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</si>
  <si>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ORASENESC HUEDIN</t>
  </si>
  <si>
    <t>RO98TREZ22121F332100XXXX</t>
  </si>
  <si>
    <t>RO83BTRLRONCRT0205022601</t>
  </si>
  <si>
    <t>Spital CFR Cluj</t>
  </si>
  <si>
    <t>CARDIOMED</t>
  </si>
  <si>
    <t>RO28TREZ2165069XXX023849</t>
  </si>
  <si>
    <t>LAURUS MEDICAL SRL BUCURESTI  PUNCT DE LUCRU</t>
  </si>
  <si>
    <t>RO21TREZ7005069XXX007353</t>
  </si>
  <si>
    <t>POLARIS MEDICAL CLINICA DE TRATAMENT SI RECUPERARE</t>
  </si>
  <si>
    <t>RO22TREZ2165069XXX032202</t>
  </si>
  <si>
    <t>RADIOTHERAPY CENTER CLUJ SRL</t>
  </si>
  <si>
    <t>RO29TREZ7005069XXX012253</t>
  </si>
  <si>
    <t>RECARDIO SRL</t>
  </si>
  <si>
    <t>RO82TREZ2165069XXX017639</t>
  </si>
  <si>
    <t>RO28TREZ2165069XXX029960</t>
  </si>
  <si>
    <t>SC CENTRUL MEDICAL UNIREA SRL</t>
  </si>
  <si>
    <t>RO62TREZ7005069XXX005742</t>
  </si>
  <si>
    <t>SC EUROTRAT SRL</t>
  </si>
  <si>
    <t>RO06TREZ2185069XXX001326</t>
  </si>
  <si>
    <t>SC MED LIFE SA</t>
  </si>
  <si>
    <t>RO12TREZ7005069XXX006060</t>
  </si>
  <si>
    <t>SC MEDISPROF SRL</t>
  </si>
  <si>
    <t>RO77TREZ2165069XXX009096</t>
  </si>
  <si>
    <t>SPITALUL MUNICIPAL TURDA</t>
  </si>
  <si>
    <t>Nr.OP</t>
  </si>
  <si>
    <t>Nr. Ctr.</t>
  </si>
  <si>
    <t>Director ,Direcţia Relaţii Contractuale</t>
  </si>
  <si>
    <t>Sef Serviciu,</t>
  </si>
  <si>
    <t>Intocmit</t>
  </si>
  <si>
    <t>Ec. Florina Filipas</t>
  </si>
  <si>
    <t>Ec. Murariu Mariana</t>
  </si>
  <si>
    <t>SPITALUL CLINIC DE BOLI INFECTIOASE CLUJ</t>
  </si>
  <si>
    <t>restant</t>
  </si>
  <si>
    <t>fact cj 01</t>
  </si>
  <si>
    <t>CAB MED DR PURCARAS N</t>
  </si>
  <si>
    <t>SCGUSFRABA SRL</t>
  </si>
  <si>
    <t>SCRECHINUL IMPEX SRL</t>
  </si>
  <si>
    <t>Ec. Macicasan Anicuta</t>
  </si>
  <si>
    <t>Retineri ani prece-denti</t>
  </si>
  <si>
    <t>Dobanzi si Penalitati</t>
  </si>
  <si>
    <t>PLATĂ  LUNA  MARTIE 2018</t>
  </si>
  <si>
    <t>La ordonantarea de plata nr.3017/21.03.2018 a sumei reprezentand servicii medicale in asistenta medicala 
de specialitate din ambulatoriu de specialitate pentru specialitati clinice</t>
  </si>
  <si>
    <t>Cap 6605 04 02 Serv clinice F 52 din 28 02 2018</t>
  </si>
  <si>
    <t>Cap 6605 04 02 Serv clinice F 162 din 28 02 2018</t>
  </si>
  <si>
    <t>Cap 6605 04 02 Serv clinice F 097 din 28 02 2018</t>
  </si>
  <si>
    <t>Cap 6605 04 02 Serv clinice F 65 din 28 02 2018</t>
  </si>
  <si>
    <t>Cap 6605 04 02 Serv clinice F 68 din 28 02 2018</t>
  </si>
  <si>
    <t>Cap 6605 04 02 Serv clinice F 58 din 28 02 2018</t>
  </si>
  <si>
    <t>Cap 6605 04 02 Serv clinice F 97 din 28 02 2018</t>
  </si>
  <si>
    <t>Cap 6605 04 02 Serv clinice F 155 din 28 02 2018</t>
  </si>
  <si>
    <t>Cap 6605 04 02 Serv clinice F 44 din 28 02 2018</t>
  </si>
  <si>
    <t>Cap 6605 04 02 Serv clinice F 54 din 28 02 2018</t>
  </si>
  <si>
    <t>Cap 6605 04 02 Serv clinice F 45 din 28 02 2018</t>
  </si>
  <si>
    <t>Cap 6605 04 02 Serv clinice F 71 din 28 02 2018</t>
  </si>
  <si>
    <t>Cap 6605 04 02 Serv clinice F 40 din 28 02 2018</t>
  </si>
  <si>
    <t>Cap 6605 04 02 Serv clinice F 27 din 28 02 2018</t>
  </si>
  <si>
    <t>Cap 6605 04 02 Serv clinice F 25 din 28 02 2018</t>
  </si>
  <si>
    <t>Cap 6605 04 02 Serv clinice F 20181711 din 28 02 2018</t>
  </si>
  <si>
    <t>Cap 6605 04 02 Serv clinice F 75 din 28 02 2018</t>
  </si>
  <si>
    <t>Cap 6605 04 02 Serv clinice F 80 din 28 02 2018</t>
  </si>
  <si>
    <t>CENTRUL MEDICAL SINA SRL</t>
  </si>
  <si>
    <t>Cap 6605 04 02 Serv clinice F 3149 din 28 02 2018</t>
  </si>
  <si>
    <t>Cap 6605 04 02 Serv clinice F 34 din 28 02 2018</t>
  </si>
  <si>
    <t>Cap 6605 04 02 Serv clinice F 62 din 28 02 2018</t>
  </si>
  <si>
    <t>Cap 6605 04 02 Serv clinice F 2017030 din 28 02 2018</t>
  </si>
  <si>
    <t>Cap 6605 04 02 Serv clinice F 48 din 28 02 2018</t>
  </si>
  <si>
    <t>Cap 6605 04 02 Serv clinice F 69 din 28 02 2018</t>
  </si>
  <si>
    <t>Cap 6605 04 02 Serv clinice F 88 din 28 02 2018</t>
  </si>
  <si>
    <t>Cap 6605 04 02 Serv clinice F 062 din 28 02 2018</t>
  </si>
  <si>
    <t>Cap 6605 04 02 Serv clinice F 0052 din 28 02 2018</t>
  </si>
  <si>
    <t>Cap 6605 04 02 Serv clinice F 83 din 28 02 2018</t>
  </si>
  <si>
    <t>Cap 6605 04 02 Serv clinice F 61 din 28 02 2018</t>
  </si>
  <si>
    <t>Cap 6605 04 02 Serv clinice F 058 din 28 02 2018</t>
  </si>
  <si>
    <t>Cap 6605 04 02 Serv clinice F 060 din 28 02 2018</t>
  </si>
  <si>
    <t>Cap 6605 04 02 Serv clinice F 046 din 28 02 2018</t>
  </si>
  <si>
    <t>Cap 6605 04 02 Serv clinice F 63 din 28 02 2018</t>
  </si>
  <si>
    <t>Cap 6605 04 02 Serv clinice F 2 din 28 02 2018</t>
  </si>
  <si>
    <t>Cap 6605 04 02 Serv clinice F 850 din 28 02 2018</t>
  </si>
  <si>
    <t>Cap 6605 04 02 Serv clinice F 81 din 28 02 2018</t>
  </si>
  <si>
    <t>Cap 6605 04 02 Serv clinice F 130 din 28 02 2018</t>
  </si>
  <si>
    <t>Cap 6605 04 02 Serv clinice F 03 din 28 02 2018</t>
  </si>
  <si>
    <t>CabNeuroDr Francu Ovidia Elena</t>
  </si>
  <si>
    <t>Cap 6605 04 02 Serv clinice F 166 din 28 02 2018</t>
  </si>
  <si>
    <t>Cap 6605 04 02 Serv clinice F 000166 din 28 02 2018</t>
  </si>
  <si>
    <t>Cabinet Medical Cardio VoA</t>
  </si>
  <si>
    <t>Cap 6605 04 02 Serv clinice F 158 din 28 02 2018</t>
  </si>
  <si>
    <t>Cap 6605 04 02 Serv clinice F 85 din 28 02 2018</t>
  </si>
  <si>
    <t>HIPERDIA</t>
  </si>
  <si>
    <t>Cap 6605 04 02 Serv clinice F 10213 din 28 02 2018</t>
  </si>
  <si>
    <t>Cap 6605 04 02 Serv clinice F 022 din 28 02 2018</t>
  </si>
  <si>
    <t>Cap 6605 04 02 Serv clinice F 3113 din 28 02 2018</t>
  </si>
  <si>
    <t>Cap 6605 04 02 Serv clinice F 32 din 28 02 2018</t>
  </si>
  <si>
    <t>Cap 6605 04 02 Serv clinice F 3422 din 28 02 2018</t>
  </si>
  <si>
    <t>Cap 6605 04 02 Serv clinice F 352 din 28 02 2018</t>
  </si>
  <si>
    <t>Cap 6605 04 02 Serv clinice F 1049 din 28 02 2018</t>
  </si>
  <si>
    <t>Cap 6605 04 02 Serv clinice F 15 din 28 02 2018</t>
  </si>
  <si>
    <t>Cap 6605 04 02 Serv clinice F 51 din 28 02 2018</t>
  </si>
  <si>
    <t>Cap 6605 04 02 Serv clinice F 525 din 28 02 2018</t>
  </si>
  <si>
    <t>Cap 6605 04 02 Serv clinice F 18 din 28 02 2018</t>
  </si>
  <si>
    <t>Cap 6605 04 02 Serv clinice F 57 din 28 02 2018</t>
  </si>
  <si>
    <t>Cap 6605 04 02 Serv clinice F 121 din 28 02 2018</t>
  </si>
  <si>
    <t>Cap 6605 04 02 Serv clinice F 29 din 28 02 2018</t>
  </si>
  <si>
    <t>Cap 6605 04 02 Serv clinice F 116 din 28 02 2018</t>
  </si>
  <si>
    <t>Cap 6605 04 02 Serv clinice F 1062 din 28 02 2018</t>
  </si>
  <si>
    <t>Cap 6605 04 02 Serv clinice F 1800018 din 28 02 2018</t>
  </si>
  <si>
    <t>Cap 6605 04 02 Serv clinice F 0197 din 28 02 2018</t>
  </si>
  <si>
    <t>Cap 6605 04 02 Serv clinice F 20180008 din 28 02 2018</t>
  </si>
  <si>
    <t>Cap 6605 04 02 Serv clinice F 152 din 28 02 2018</t>
  </si>
  <si>
    <t>Cap 6605 04 02 Serv clinice F 402502 din 28 02 2018</t>
  </si>
  <si>
    <t>Cap 6605 04 02 Serv clinice F 201806 din 28 02 2018</t>
  </si>
  <si>
    <t>Cap 6605 04 02 Serv clinice F 79 din 28 02 2018</t>
  </si>
  <si>
    <t>Cap 6605 04 02 Serv clinice F 59 din 28 02 2018</t>
  </si>
  <si>
    <t>Cap 6605 04 02 Serv clinice F 201803 din 28 02 2018</t>
  </si>
  <si>
    <t>Cap 6605 04 02 Serv clinice F 156 din 28 02 2018</t>
  </si>
  <si>
    <t>Cap 6605 04 02 Serv clinice F 105962 din 28 02 2018</t>
  </si>
  <si>
    <t>Cap 6605 04 02 Serv clinice F 029 din 28 02 2018</t>
  </si>
  <si>
    <t>Cap 6605 04 02 Serv clinice F 4 din 28 02 2018</t>
  </si>
  <si>
    <t>Cap 6605 04 02 Serv clinice F 185 din 28 02 2018</t>
  </si>
  <si>
    <t>Cap 6605 04 02 Serv clinice F 250 din 28 02 2018</t>
  </si>
  <si>
    <t>Cap 6605 04 02 Serv clinice F 041 din 28 02 2018</t>
  </si>
  <si>
    <t>Cap 6605 04 02 Serv clinice F 16 din 28 02 2018</t>
  </si>
  <si>
    <t>Cap 6605 04 02 Serv clinice F 1046 din 28 02 2018</t>
  </si>
  <si>
    <t>Cap 6605 04 02 Serv clinice F 202 din 28 02 2018</t>
  </si>
  <si>
    <t>Cap 6605 04 02 Serv clinice F 00466 din 28 02 2018</t>
  </si>
  <si>
    <t>Cap 6605 04 02 Serv clinice F 13 din 28 02 2018</t>
  </si>
  <si>
    <t>Cap 6605 04 02 Serv clinice F 017 din 28 02 2018</t>
  </si>
  <si>
    <t>Cap 6605 04 02 Serv clinice F 2194 din 28 02 2018</t>
  </si>
  <si>
    <t>Cap 6605 04 02 Serv clinice F 139 din 28 02 2018</t>
  </si>
  <si>
    <t>Cap 6605 04 02 Serv clinice F 292 din 28 02 2018</t>
  </si>
  <si>
    <t>Cap 6605 04 02 Serv clinice F 28 din 28 02 2018</t>
  </si>
  <si>
    <t>Cap 6605 04 02 Serv clinice F 56 din 28 02 2018</t>
  </si>
  <si>
    <t>Cap 6605 04 02 Serv clinice F 0007 din 28 02 2018</t>
  </si>
  <si>
    <t>Cap 6605 04 02 Serv clinice F 205 din 28 02 2018</t>
  </si>
  <si>
    <t>Cap 6605 04 02 Serv clinice F 851305 din 28 02 2018</t>
  </si>
  <si>
    <t>SC POLICLINICA OPRISANI SRL</t>
  </si>
  <si>
    <t>Cap 6605 04 02 Serv clinice F 140 din 28 02 2018</t>
  </si>
  <si>
    <t>Cap 6605 04 02 Serv clinice F 201805 din 28 02 2018</t>
  </si>
  <si>
    <t>Cap 6605 04 02 Serv clinice F 134 din 28 02 2018</t>
  </si>
  <si>
    <t>Cap 6605 04 02 Serv clinice F 402 din 28 02 2018</t>
  </si>
  <si>
    <t>Cap 6605 04 02 Serv clinice F 898 din 28 02 2018</t>
  </si>
  <si>
    <t>Cap 6605 04 02 Serv clinice F 294 din 28 02 2018</t>
  </si>
  <si>
    <t>Cap 6605 04 02 Serv clinice F 1618 din 28 02 2018</t>
  </si>
  <si>
    <t>SPITALUL CLINIC MUNICIPAL CLUJNAPOCA</t>
  </si>
  <si>
    <t>Cap 6605 04 02 Serv clinice F 979 din 28 02 2018</t>
  </si>
  <si>
    <t>SPITALUL DE PNEUMOFTIZIOLOGIE LEON DANIELLO CLUJ</t>
  </si>
  <si>
    <t>Cap 6605 04 02 Serv clinice F 233 din 28 02 2018</t>
  </si>
  <si>
    <t>SPITALUL MUNICIPAL DRCORNEL IGNA CAMPIA TURZII</t>
  </si>
  <si>
    <t>Cap 6605 04 02 Serv clinice F 0113 din 28 02 2018</t>
  </si>
  <si>
    <t>Cap 6605 04 02 Serv clinice F 2018017 din 28 02 2018</t>
  </si>
  <si>
    <t>Cap 6605 04 02 Serv clinice F 268 din 28 02 2018</t>
  </si>
  <si>
    <t>Cap 6605 04 02 Serv clinice F 272 din 28 02 2018</t>
  </si>
  <si>
    <t>Cap 6605 04 02 Serv clinice F 000010 din 28 02 2018</t>
  </si>
  <si>
    <t>Cap 6605 04 02 Serv clinice F 39 din 28 02 2018</t>
  </si>
  <si>
    <t>Cap 6605 04 02 Serv clinice F 2018710 din 28 02 2018</t>
  </si>
  <si>
    <t>Total factura</t>
  </si>
  <si>
    <t>Cap 6605 04 02 Serv clinice F 1600 din 31.01.2018</t>
  </si>
  <si>
    <t>Cap 6605 04 02 Serv clinice F 391 din 31.01. 2018</t>
  </si>
  <si>
    <t>CAB MED DIABET ZAHARAT NUTRITIE  BOLI METAB GIURGIUMAN</t>
  </si>
  <si>
    <t>CAB MED DIABET ZAHARAT NUTRITIE SI BOLI METABOLICE</t>
  </si>
  <si>
    <t>CAB MED DR TIMAR MARIA</t>
  </si>
  <si>
    <t>CAB MEDICAL MED INTERNA DR CORDOS LIUBA</t>
  </si>
  <si>
    <t>CABINET MEDICAL DE PNEUMOLOGIE DR MINCU BOGDAN</t>
  </si>
  <si>
    <t>CABINET MEDICAL DE PSIHIATRIE DR BOTIS ANDRREA CODRUTA</t>
  </si>
  <si>
    <t>CABINET MEDICAL OFTALMOLOGIC DR DEMEA SORINA</t>
  </si>
  <si>
    <t>CMI DE ENDOCRINOLOGIE SI ECOGRAFIE DR DANCIU CRISTINA</t>
  </si>
  <si>
    <t>COLDEA UZARCIUC I OANA CAB MED DIAB ZAHARAT NUTRITIE</t>
  </si>
  <si>
    <t>Cab Chirurgie Gen Coman Augustin</t>
  </si>
  <si>
    <t>Cab Derma Dr Varga Magdalena</t>
  </si>
  <si>
    <t>Cab Dermatovenerologie Dr Vladut Codruta Maria</t>
  </si>
  <si>
    <t>Cab Ortopedie  Dr Moga Costel</t>
  </si>
  <si>
    <t>Cab Chirurgie si ortop Dr Andrasoni Victor Iosif</t>
  </si>
  <si>
    <t>Cab Med Dr Stefan Corina</t>
  </si>
  <si>
    <t>Cab Med Dr Pali</t>
  </si>
  <si>
    <t>Cab ORL Dr Beu Ramona Denisa</t>
  </si>
  <si>
    <t>Cab Pedi Dr Florea Mariana</t>
  </si>
  <si>
    <t>FUNDATIA PENTRU STUDIUL NANONEUROSTIINTELOR RONEURO</t>
  </si>
  <si>
    <t>INSTITUTUL DE UROLOGIE SI TRANSPLANT RENAL CLUJ NAPOCA</t>
  </si>
  <si>
    <t>INSTITUTUL INIMII DE URGENTA PENTRU BOLI CARDIOVASCULARE</t>
  </si>
  <si>
    <t>INSTITUTUL ONCOLOGIC I CHIRICUTA CLUJ NAPOCA</t>
  </si>
  <si>
    <t>MARIN CARPINEAN IOANA CAB MED PSIHIATRIE PEDIATRICA</t>
  </si>
  <si>
    <t>ORASAN REMUS IOAN CABINET MEDICAL DE DERMATOVENEROLOGIE</t>
  </si>
  <si>
    <t>SPITALUL CLINIC DE RECUPERARE CLUJ NAPOCA</t>
  </si>
  <si>
    <t>SPITALUL CLINIC DE URGENTA PENTRU COPII CLUJ NAPOCA</t>
  </si>
  <si>
    <t>SPITALUL CLINIC JUDETEAN  DE URGENTA CLUJ NAPOCA</t>
  </si>
  <si>
    <t xml:space="preserve">STIR ARIANA E  CAB MED ALERGOLOGIE SI IMUNOLOGIE </t>
  </si>
  <si>
    <t>CAB MED DE DIABET DR TOCAN ANDREEA VALERIA</t>
  </si>
  <si>
    <t>INST REG DE GASTROLOGIE si HEPATOLOGIE PROF DR O FODOR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</si>
</sst>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.00"/>
    <numFmt numFmtId="177" formatCode="[$-409]dddd\,\ mmmm\ dd\,\ yyyy"/>
    <numFmt numFmtId="178" formatCode="m/d/yyyy;@"/>
    <numFmt numFmtId="179" formatCode="_(* #,##0.0_);_(* \(#,##0.0\);_(* &quot;-&quot;??_);_(@_)"/>
    <numFmt numFmtId="180" formatCode="_(* #,##0_);_(* \(#,##0\);_(* &quot;-&quot;??_);_(@_)"/>
    <numFmt numFmtId="181" formatCode="mmm\-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0" borderId="0" xfId="0" applyFont="1" applyBorder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" fontId="21" fillId="0" borderId="0" xfId="0" applyNumberFormat="1" applyFont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17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178" fontId="26" fillId="0" borderId="0" xfId="0" applyNumberFormat="1" applyFont="1" applyAlignment="1">
      <alignment/>
    </xf>
    <xf numFmtId="178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/>
    </xf>
    <xf numFmtId="178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4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1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1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4" fillId="0" borderId="13" xfId="42" applyNumberFormat="1" applyFont="1" applyFill="1" applyBorder="1" applyAlignment="1">
      <alignment/>
    </xf>
    <xf numFmtId="4" fontId="26" fillId="0" borderId="18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4" fillId="0" borderId="10" xfId="42" applyNumberFormat="1" applyFont="1" applyFill="1" applyBorder="1" applyAlignment="1">
      <alignment/>
    </xf>
    <xf numFmtId="4" fontId="26" fillId="0" borderId="19" xfId="42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4" fontId="25" fillId="0" borderId="10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4" fillId="0" borderId="14" xfId="42" applyNumberFormat="1" applyFont="1" applyFill="1" applyBorder="1" applyAlignment="1">
      <alignment/>
    </xf>
    <xf numFmtId="4" fontId="26" fillId="0" borderId="2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1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0" fontId="24" fillId="0" borderId="23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C115">
      <selection activeCell="B153" sqref="B153"/>
    </sheetView>
  </sheetViews>
  <sheetFormatPr defaultColWidth="9.140625" defaultRowHeight="12.75"/>
  <cols>
    <col min="1" max="1" width="5.7109375" style="2" customWidth="1"/>
    <col min="2" max="2" width="58.28125" style="4" customWidth="1"/>
    <col min="3" max="3" width="10.7109375" style="2" customWidth="1"/>
    <col min="4" max="4" width="28.421875" style="13" customWidth="1"/>
    <col min="5" max="5" width="6.7109375" style="12" customWidth="1"/>
    <col min="6" max="6" width="43.421875" style="4" customWidth="1"/>
    <col min="7" max="7" width="10.140625" style="10" customWidth="1"/>
    <col min="8" max="8" width="7.140625" style="2" customWidth="1"/>
    <col min="9" max="9" width="12.421875" style="2" customWidth="1"/>
    <col min="10" max="10" width="9.28125" style="2" customWidth="1"/>
    <col min="11" max="11" width="6.57421875" style="2" customWidth="1"/>
    <col min="12" max="12" width="12.421875" style="2" customWidth="1"/>
    <col min="13" max="16384" width="9.140625" style="2" customWidth="1"/>
  </cols>
  <sheetData>
    <row r="1" spans="1:12" s="1" customFormat="1" ht="14.25">
      <c r="A1" s="100" t="s">
        <v>5</v>
      </c>
      <c r="B1" s="100"/>
      <c r="C1" s="100"/>
      <c r="D1" s="24"/>
      <c r="E1" s="25"/>
      <c r="F1" s="26"/>
      <c r="G1" s="27"/>
      <c r="H1" s="28"/>
      <c r="I1" s="28"/>
      <c r="J1" s="28"/>
      <c r="K1" s="28"/>
      <c r="L1" s="28"/>
    </row>
    <row r="2" spans="1:12" s="1" customFormat="1" ht="16.5" customHeight="1">
      <c r="A2" s="100" t="s">
        <v>6</v>
      </c>
      <c r="B2" s="100"/>
      <c r="C2" s="100"/>
      <c r="D2" s="24"/>
      <c r="E2" s="25"/>
      <c r="F2" s="26"/>
      <c r="G2" s="27"/>
      <c r="H2" s="28"/>
      <c r="I2" s="28"/>
      <c r="J2" s="28"/>
      <c r="K2" s="28"/>
      <c r="L2" s="28"/>
    </row>
    <row r="3" spans="1:12" s="1" customFormat="1" ht="14.25">
      <c r="A3" s="100" t="s">
        <v>7</v>
      </c>
      <c r="B3" s="100"/>
      <c r="C3" s="29"/>
      <c r="D3" s="24"/>
      <c r="E3" s="25"/>
      <c r="F3" s="26"/>
      <c r="G3" s="27"/>
      <c r="H3" s="28"/>
      <c r="I3" s="28"/>
      <c r="J3" s="28"/>
      <c r="K3" s="28"/>
      <c r="L3" s="28"/>
    </row>
    <row r="4" spans="1:12" s="1" customFormat="1" ht="14.25">
      <c r="A4" s="23" t="s">
        <v>11</v>
      </c>
      <c r="B4" s="30"/>
      <c r="C4" s="23"/>
      <c r="D4" s="31"/>
      <c r="E4" s="25"/>
      <c r="F4" s="26"/>
      <c r="G4" s="27"/>
      <c r="H4" s="28"/>
      <c r="I4" s="28"/>
      <c r="J4" s="28"/>
      <c r="K4" s="28"/>
      <c r="L4" s="28"/>
    </row>
    <row r="5" spans="1:12" s="1" customFormat="1" ht="17.25" customHeight="1">
      <c r="A5" s="101" t="s">
        <v>8</v>
      </c>
      <c r="B5" s="101"/>
      <c r="C5" s="101"/>
      <c r="D5" s="101"/>
      <c r="E5" s="101"/>
      <c r="F5" s="101"/>
      <c r="G5" s="27"/>
      <c r="H5" s="28"/>
      <c r="I5" s="28"/>
      <c r="J5" s="28"/>
      <c r="K5" s="28"/>
      <c r="L5" s="28"/>
    </row>
    <row r="6" spans="1:12" s="3" customFormat="1" ht="18" customHeight="1">
      <c r="A6" s="32"/>
      <c r="B6" s="26"/>
      <c r="C6" s="33" t="s">
        <v>216</v>
      </c>
      <c r="D6" s="34"/>
      <c r="E6" s="35"/>
      <c r="F6" s="26"/>
      <c r="G6" s="36"/>
      <c r="H6" s="32"/>
      <c r="I6" s="32"/>
      <c r="J6" s="32"/>
      <c r="K6" s="32"/>
      <c r="L6" s="32"/>
    </row>
    <row r="7" spans="1:12" s="4" customFormat="1" ht="30" customHeight="1" thickBot="1">
      <c r="A7" s="99" t="s">
        <v>217</v>
      </c>
      <c r="B7" s="99"/>
      <c r="C7" s="99"/>
      <c r="D7" s="99"/>
      <c r="E7" s="99"/>
      <c r="F7" s="99"/>
      <c r="G7" s="37"/>
      <c r="H7" s="38"/>
      <c r="I7" s="38"/>
      <c r="J7" s="38"/>
      <c r="K7" s="38"/>
      <c r="L7" s="38"/>
    </row>
    <row r="8" spans="1:12" ht="52.5" thickBot="1">
      <c r="A8" s="39" t="s">
        <v>0</v>
      </c>
      <c r="B8" s="40" t="s">
        <v>9</v>
      </c>
      <c r="C8" s="41" t="s">
        <v>1</v>
      </c>
      <c r="D8" s="42" t="s">
        <v>2</v>
      </c>
      <c r="E8" s="40" t="s">
        <v>201</v>
      </c>
      <c r="F8" s="40" t="s">
        <v>3</v>
      </c>
      <c r="G8" s="43" t="s">
        <v>4</v>
      </c>
      <c r="H8" s="44" t="s">
        <v>200</v>
      </c>
      <c r="I8" s="45" t="s">
        <v>330</v>
      </c>
      <c r="J8" s="46" t="s">
        <v>214</v>
      </c>
      <c r="K8" s="47" t="s">
        <v>215</v>
      </c>
      <c r="L8" s="45" t="s">
        <v>10</v>
      </c>
    </row>
    <row r="9" spans="1:12" ht="15.75" thickBot="1">
      <c r="A9" s="49">
        <v>1</v>
      </c>
      <c r="B9" s="47">
        <v>2</v>
      </c>
      <c r="C9" s="50">
        <v>3</v>
      </c>
      <c r="D9" s="51">
        <v>4</v>
      </c>
      <c r="E9" s="50">
        <v>5</v>
      </c>
      <c r="F9" s="47">
        <v>6</v>
      </c>
      <c r="G9" s="52">
        <v>7</v>
      </c>
      <c r="H9" s="53">
        <v>8</v>
      </c>
      <c r="I9" s="54">
        <v>9</v>
      </c>
      <c r="J9" s="53">
        <v>10</v>
      </c>
      <c r="K9" s="53">
        <v>11</v>
      </c>
      <c r="L9" s="54">
        <v>12</v>
      </c>
    </row>
    <row r="10" spans="1:12" ht="15">
      <c r="A10" s="15">
        <v>1</v>
      </c>
      <c r="B10" s="55" t="s">
        <v>12</v>
      </c>
      <c r="C10" s="55">
        <v>15988410</v>
      </c>
      <c r="D10" s="55" t="s">
        <v>13</v>
      </c>
      <c r="E10" s="17">
        <v>284</v>
      </c>
      <c r="F10" s="56" t="s">
        <v>218</v>
      </c>
      <c r="G10" s="57">
        <v>43180</v>
      </c>
      <c r="H10" s="55">
        <v>25595</v>
      </c>
      <c r="I10" s="58">
        <v>9545.58</v>
      </c>
      <c r="J10" s="59"/>
      <c r="K10" s="59"/>
      <c r="L10" s="60">
        <f aca="true" t="shared" si="0" ref="L10:L41">I10-J10-K10</f>
        <v>9545.58</v>
      </c>
    </row>
    <row r="11" spans="1:12" ht="15">
      <c r="A11" s="16">
        <v>2</v>
      </c>
      <c r="B11" s="61" t="s">
        <v>14</v>
      </c>
      <c r="C11" s="61">
        <v>16653529</v>
      </c>
      <c r="D11" s="61" t="s">
        <v>15</v>
      </c>
      <c r="E11" s="18">
        <v>123</v>
      </c>
      <c r="F11" s="62" t="s">
        <v>219</v>
      </c>
      <c r="G11" s="63">
        <v>43180</v>
      </c>
      <c r="H11" s="61">
        <v>25596</v>
      </c>
      <c r="I11" s="64">
        <v>9550.99</v>
      </c>
      <c r="J11" s="65"/>
      <c r="K11" s="65"/>
      <c r="L11" s="66">
        <f t="shared" si="0"/>
        <v>9550.99</v>
      </c>
    </row>
    <row r="12" spans="1:12" ht="15">
      <c r="A12" s="16">
        <v>3</v>
      </c>
      <c r="B12" s="61" t="s">
        <v>16</v>
      </c>
      <c r="C12" s="61">
        <v>13360290</v>
      </c>
      <c r="D12" s="61" t="s">
        <v>17</v>
      </c>
      <c r="E12" s="18">
        <v>170</v>
      </c>
      <c r="F12" s="62" t="s">
        <v>220</v>
      </c>
      <c r="G12" s="63">
        <v>43180</v>
      </c>
      <c r="H12" s="61">
        <v>25597</v>
      </c>
      <c r="I12" s="64">
        <v>34490.19</v>
      </c>
      <c r="J12" s="65"/>
      <c r="K12" s="65"/>
      <c r="L12" s="66">
        <f t="shared" si="0"/>
        <v>34490.19</v>
      </c>
    </row>
    <row r="13" spans="1:12" ht="15">
      <c r="A13" s="16">
        <v>4</v>
      </c>
      <c r="B13" s="61" t="s">
        <v>18</v>
      </c>
      <c r="C13" s="61">
        <v>16763602</v>
      </c>
      <c r="D13" s="61" t="s">
        <v>19</v>
      </c>
      <c r="E13" s="18">
        <v>89</v>
      </c>
      <c r="F13" s="62" t="s">
        <v>221</v>
      </c>
      <c r="G13" s="63">
        <v>43180</v>
      </c>
      <c r="H13" s="61">
        <v>25598</v>
      </c>
      <c r="I13" s="64">
        <v>16459.08</v>
      </c>
      <c r="J13" s="65"/>
      <c r="K13" s="65"/>
      <c r="L13" s="66">
        <f t="shared" si="0"/>
        <v>16459.08</v>
      </c>
    </row>
    <row r="14" spans="1:12" ht="15">
      <c r="A14" s="16">
        <v>5</v>
      </c>
      <c r="B14" s="61" t="s">
        <v>333</v>
      </c>
      <c r="C14" s="61">
        <v>34126764</v>
      </c>
      <c r="D14" s="61" t="s">
        <v>20</v>
      </c>
      <c r="E14" s="18">
        <v>280</v>
      </c>
      <c r="F14" s="62" t="s">
        <v>222</v>
      </c>
      <c r="G14" s="63">
        <v>43180</v>
      </c>
      <c r="H14" s="61">
        <v>25599</v>
      </c>
      <c r="I14" s="64">
        <v>13522.08</v>
      </c>
      <c r="J14" s="65"/>
      <c r="K14" s="65"/>
      <c r="L14" s="66">
        <f t="shared" si="0"/>
        <v>13522.08</v>
      </c>
    </row>
    <row r="15" spans="1:12" ht="15">
      <c r="A15" s="16">
        <v>6</v>
      </c>
      <c r="B15" s="61" t="s">
        <v>21</v>
      </c>
      <c r="C15" s="61">
        <v>28146597</v>
      </c>
      <c r="D15" s="61" t="s">
        <v>22</v>
      </c>
      <c r="E15" s="18">
        <v>167</v>
      </c>
      <c r="F15" s="62" t="s">
        <v>223</v>
      </c>
      <c r="G15" s="63">
        <v>43180</v>
      </c>
      <c r="H15" s="61">
        <v>25600</v>
      </c>
      <c r="I15" s="64">
        <v>19095.65</v>
      </c>
      <c r="J15" s="65"/>
      <c r="K15" s="65"/>
      <c r="L15" s="66">
        <f t="shared" si="0"/>
        <v>19095.65</v>
      </c>
    </row>
    <row r="16" spans="1:12" ht="15">
      <c r="A16" s="16">
        <v>7</v>
      </c>
      <c r="B16" s="61" t="s">
        <v>23</v>
      </c>
      <c r="C16" s="61">
        <v>28993508</v>
      </c>
      <c r="D16" s="61" t="s">
        <v>24</v>
      </c>
      <c r="E16" s="18">
        <v>176</v>
      </c>
      <c r="F16" s="62" t="s">
        <v>224</v>
      </c>
      <c r="G16" s="63">
        <v>43180</v>
      </c>
      <c r="H16" s="61">
        <v>25601</v>
      </c>
      <c r="I16" s="64">
        <v>13483.8</v>
      </c>
      <c r="J16" s="65"/>
      <c r="K16" s="65"/>
      <c r="L16" s="66">
        <f t="shared" si="0"/>
        <v>13483.8</v>
      </c>
    </row>
    <row r="17" spans="1:12" ht="15">
      <c r="A17" s="16">
        <v>8</v>
      </c>
      <c r="B17" s="61" t="s">
        <v>210</v>
      </c>
      <c r="C17" s="61">
        <v>25616503</v>
      </c>
      <c r="D17" s="61" t="s">
        <v>25</v>
      </c>
      <c r="E17" s="18">
        <v>166</v>
      </c>
      <c r="F17" s="62" t="s">
        <v>225</v>
      </c>
      <c r="G17" s="63">
        <v>43180</v>
      </c>
      <c r="H17" s="61">
        <v>25602</v>
      </c>
      <c r="I17" s="64">
        <v>16846.9</v>
      </c>
      <c r="J17" s="65"/>
      <c r="K17" s="65"/>
      <c r="L17" s="66">
        <f t="shared" si="0"/>
        <v>16846.9</v>
      </c>
    </row>
    <row r="18" spans="1:12" ht="15">
      <c r="A18" s="16">
        <v>9</v>
      </c>
      <c r="B18" s="61" t="s">
        <v>361</v>
      </c>
      <c r="C18" s="61">
        <v>29368206</v>
      </c>
      <c r="D18" s="61" t="s">
        <v>26</v>
      </c>
      <c r="E18" s="18">
        <v>285</v>
      </c>
      <c r="F18" s="62" t="s">
        <v>226</v>
      </c>
      <c r="G18" s="63">
        <v>43180</v>
      </c>
      <c r="H18" s="61">
        <v>25603</v>
      </c>
      <c r="I18" s="64">
        <v>13303.49</v>
      </c>
      <c r="J18" s="65"/>
      <c r="K18" s="65"/>
      <c r="L18" s="66">
        <f t="shared" si="0"/>
        <v>13303.49</v>
      </c>
    </row>
    <row r="19" spans="1:12" ht="15">
      <c r="A19" s="16">
        <v>10</v>
      </c>
      <c r="B19" s="61" t="s">
        <v>334</v>
      </c>
      <c r="C19" s="61">
        <v>34163720</v>
      </c>
      <c r="D19" s="61" t="s">
        <v>27</v>
      </c>
      <c r="E19" s="18">
        <v>299</v>
      </c>
      <c r="F19" s="62" t="s">
        <v>227</v>
      </c>
      <c r="G19" s="63">
        <v>43180</v>
      </c>
      <c r="H19" s="61">
        <v>25604</v>
      </c>
      <c r="I19" s="64">
        <v>4839.78</v>
      </c>
      <c r="J19" s="65"/>
      <c r="K19" s="65"/>
      <c r="L19" s="66">
        <f t="shared" si="0"/>
        <v>4839.78</v>
      </c>
    </row>
    <row r="20" spans="1:12" ht="15">
      <c r="A20" s="16">
        <v>11</v>
      </c>
      <c r="B20" s="61" t="s">
        <v>335</v>
      </c>
      <c r="C20" s="61">
        <v>26710680</v>
      </c>
      <c r="D20" s="61" t="s">
        <v>28</v>
      </c>
      <c r="E20" s="18">
        <v>132</v>
      </c>
      <c r="F20" s="62" t="s">
        <v>223</v>
      </c>
      <c r="G20" s="63">
        <v>43180</v>
      </c>
      <c r="H20" s="61">
        <v>25605</v>
      </c>
      <c r="I20" s="64">
        <v>13332</v>
      </c>
      <c r="J20" s="65"/>
      <c r="K20" s="65"/>
      <c r="L20" s="66">
        <f t="shared" si="0"/>
        <v>13332</v>
      </c>
    </row>
    <row r="21" spans="1:12" ht="15">
      <c r="A21" s="16">
        <v>12</v>
      </c>
      <c r="B21" s="61" t="s">
        <v>336</v>
      </c>
      <c r="C21" s="61">
        <v>28501133</v>
      </c>
      <c r="D21" s="61" t="s">
        <v>29</v>
      </c>
      <c r="E21" s="18">
        <v>283</v>
      </c>
      <c r="F21" s="62" t="s">
        <v>228</v>
      </c>
      <c r="G21" s="63">
        <v>43180</v>
      </c>
      <c r="H21" s="61">
        <v>25606</v>
      </c>
      <c r="I21" s="64">
        <v>13230.8</v>
      </c>
      <c r="J21" s="65"/>
      <c r="K21" s="65"/>
      <c r="L21" s="66">
        <f t="shared" si="0"/>
        <v>13230.8</v>
      </c>
    </row>
    <row r="22" spans="1:12" ht="15">
      <c r="A22" s="16">
        <v>13</v>
      </c>
      <c r="B22" s="61" t="s">
        <v>337</v>
      </c>
      <c r="C22" s="61">
        <v>33101451</v>
      </c>
      <c r="D22" s="61" t="s">
        <v>30</v>
      </c>
      <c r="E22" s="18">
        <v>245</v>
      </c>
      <c r="F22" s="62" t="s">
        <v>229</v>
      </c>
      <c r="G22" s="63">
        <v>43180</v>
      </c>
      <c r="H22" s="61">
        <v>25607</v>
      </c>
      <c r="I22" s="64">
        <v>8889.76</v>
      </c>
      <c r="J22" s="65"/>
      <c r="K22" s="65"/>
      <c r="L22" s="66">
        <f t="shared" si="0"/>
        <v>8889.76</v>
      </c>
    </row>
    <row r="23" spans="1:12" ht="15">
      <c r="A23" s="16">
        <v>14</v>
      </c>
      <c r="B23" s="61" t="s">
        <v>338</v>
      </c>
      <c r="C23" s="61">
        <v>34048747</v>
      </c>
      <c r="D23" s="61" t="s">
        <v>31</v>
      </c>
      <c r="E23" s="18">
        <v>282</v>
      </c>
      <c r="F23" s="62" t="s">
        <v>230</v>
      </c>
      <c r="G23" s="63">
        <v>43180</v>
      </c>
      <c r="H23" s="61">
        <v>25608</v>
      </c>
      <c r="I23" s="64">
        <v>12609.52</v>
      </c>
      <c r="J23" s="65"/>
      <c r="K23" s="65"/>
      <c r="L23" s="66">
        <f t="shared" si="0"/>
        <v>12609.52</v>
      </c>
    </row>
    <row r="24" spans="1:12" ht="15">
      <c r="A24" s="16">
        <v>15</v>
      </c>
      <c r="B24" s="61" t="s">
        <v>339</v>
      </c>
      <c r="C24" s="61">
        <v>20716854</v>
      </c>
      <c r="D24" s="61" t="s">
        <v>32</v>
      </c>
      <c r="E24" s="18">
        <v>289</v>
      </c>
      <c r="F24" s="62" t="s">
        <v>228</v>
      </c>
      <c r="G24" s="63">
        <v>43180</v>
      </c>
      <c r="H24" s="61">
        <v>25609</v>
      </c>
      <c r="I24" s="64">
        <v>17524.28</v>
      </c>
      <c r="J24" s="65"/>
      <c r="K24" s="65"/>
      <c r="L24" s="66">
        <f t="shared" si="0"/>
        <v>17524.28</v>
      </c>
    </row>
    <row r="25" spans="1:12" ht="15" customHeight="1">
      <c r="A25" s="16">
        <v>16</v>
      </c>
      <c r="B25" s="61" t="s">
        <v>33</v>
      </c>
      <c r="C25" s="61">
        <v>16286155</v>
      </c>
      <c r="D25" s="61" t="s">
        <v>34</v>
      </c>
      <c r="E25" s="18">
        <v>319</v>
      </c>
      <c r="F25" s="62" t="s">
        <v>231</v>
      </c>
      <c r="G25" s="63">
        <v>43180</v>
      </c>
      <c r="H25" s="61">
        <v>25610</v>
      </c>
      <c r="I25" s="64">
        <v>8722.45</v>
      </c>
      <c r="J25" s="65"/>
      <c r="K25" s="65"/>
      <c r="L25" s="66">
        <f t="shared" si="0"/>
        <v>8722.45</v>
      </c>
    </row>
    <row r="26" spans="1:12" ht="15">
      <c r="A26" s="16">
        <v>17</v>
      </c>
      <c r="B26" s="61" t="s">
        <v>35</v>
      </c>
      <c r="C26" s="61">
        <v>22642060</v>
      </c>
      <c r="D26" s="61" t="s">
        <v>36</v>
      </c>
      <c r="E26" s="18">
        <v>324</v>
      </c>
      <c r="F26" s="62" t="s">
        <v>232</v>
      </c>
      <c r="G26" s="63">
        <v>43180</v>
      </c>
      <c r="H26" s="61">
        <v>25611</v>
      </c>
      <c r="I26" s="64">
        <v>6768.96</v>
      </c>
      <c r="J26" s="65"/>
      <c r="K26" s="65"/>
      <c r="L26" s="66">
        <f t="shared" si="0"/>
        <v>6768.96</v>
      </c>
    </row>
    <row r="27" spans="1:12" ht="26.25">
      <c r="A27" s="16">
        <v>18</v>
      </c>
      <c r="B27" s="61" t="s">
        <v>180</v>
      </c>
      <c r="C27" s="61">
        <v>23666661</v>
      </c>
      <c r="D27" s="61" t="s">
        <v>181</v>
      </c>
      <c r="E27" s="18">
        <v>194</v>
      </c>
      <c r="F27" s="62" t="s">
        <v>233</v>
      </c>
      <c r="G27" s="63">
        <v>43180</v>
      </c>
      <c r="H27" s="61">
        <v>25612</v>
      </c>
      <c r="I27" s="64">
        <v>43746.56</v>
      </c>
      <c r="J27" s="65"/>
      <c r="K27" s="65"/>
      <c r="L27" s="66">
        <f t="shared" si="0"/>
        <v>43746.56</v>
      </c>
    </row>
    <row r="28" spans="1:12" ht="15">
      <c r="A28" s="16">
        <v>19</v>
      </c>
      <c r="B28" s="61" t="s">
        <v>37</v>
      </c>
      <c r="C28" s="61">
        <v>27712744</v>
      </c>
      <c r="D28" s="61" t="s">
        <v>38</v>
      </c>
      <c r="E28" s="18">
        <v>238</v>
      </c>
      <c r="F28" s="62" t="s">
        <v>234</v>
      </c>
      <c r="G28" s="63">
        <v>43180</v>
      </c>
      <c r="H28" s="61">
        <v>25613</v>
      </c>
      <c r="I28" s="64">
        <v>46286.24</v>
      </c>
      <c r="J28" s="65"/>
      <c r="K28" s="65"/>
      <c r="L28" s="66">
        <f t="shared" si="0"/>
        <v>46286.24</v>
      </c>
    </row>
    <row r="29" spans="1:12" ht="15">
      <c r="A29" s="16">
        <v>20</v>
      </c>
      <c r="B29" s="61" t="s">
        <v>39</v>
      </c>
      <c r="C29" s="61">
        <v>27280905</v>
      </c>
      <c r="D29" s="61" t="s">
        <v>40</v>
      </c>
      <c r="E29" s="67">
        <v>240</v>
      </c>
      <c r="F29" s="62" t="s">
        <v>235</v>
      </c>
      <c r="G29" s="63">
        <v>43180</v>
      </c>
      <c r="H29" s="61">
        <v>25614</v>
      </c>
      <c r="I29" s="64">
        <v>72104.6</v>
      </c>
      <c r="J29" s="65"/>
      <c r="K29" s="65"/>
      <c r="L29" s="66">
        <f t="shared" si="0"/>
        <v>72104.6</v>
      </c>
    </row>
    <row r="30" spans="1:12" ht="26.25">
      <c r="A30" s="16">
        <v>21</v>
      </c>
      <c r="B30" s="61" t="s">
        <v>236</v>
      </c>
      <c r="C30" s="61">
        <v>28852274</v>
      </c>
      <c r="D30" s="61" t="s">
        <v>137</v>
      </c>
      <c r="E30" s="18">
        <v>330</v>
      </c>
      <c r="F30" s="62" t="s">
        <v>237</v>
      </c>
      <c r="G30" s="63">
        <v>43180</v>
      </c>
      <c r="H30" s="61">
        <v>25615</v>
      </c>
      <c r="I30" s="64">
        <v>346.5</v>
      </c>
      <c r="J30" s="65"/>
      <c r="K30" s="65"/>
      <c r="L30" s="66">
        <f t="shared" si="0"/>
        <v>346.5</v>
      </c>
    </row>
    <row r="31" spans="1:12" ht="15">
      <c r="A31" s="16">
        <v>22</v>
      </c>
      <c r="B31" s="61" t="s">
        <v>41</v>
      </c>
      <c r="C31" s="61">
        <v>35643440</v>
      </c>
      <c r="D31" s="61" t="s">
        <v>42</v>
      </c>
      <c r="E31" s="18">
        <v>330</v>
      </c>
      <c r="F31" s="62" t="s">
        <v>238</v>
      </c>
      <c r="G31" s="63">
        <v>43180</v>
      </c>
      <c r="H31" s="61">
        <v>25616</v>
      </c>
      <c r="I31" s="64">
        <v>7281.56</v>
      </c>
      <c r="J31" s="65"/>
      <c r="K31" s="65"/>
      <c r="L31" s="66">
        <f t="shared" si="0"/>
        <v>7281.56</v>
      </c>
    </row>
    <row r="32" spans="1:12" ht="15">
      <c r="A32" s="16">
        <v>23</v>
      </c>
      <c r="B32" s="61" t="s">
        <v>43</v>
      </c>
      <c r="C32" s="61">
        <v>32094151</v>
      </c>
      <c r="D32" s="61" t="s">
        <v>44</v>
      </c>
      <c r="E32" s="18">
        <v>248</v>
      </c>
      <c r="F32" s="62" t="s">
        <v>239</v>
      </c>
      <c r="G32" s="63">
        <v>43180</v>
      </c>
      <c r="H32" s="61">
        <v>25617</v>
      </c>
      <c r="I32" s="64">
        <v>12728.32</v>
      </c>
      <c r="J32" s="65"/>
      <c r="K32" s="65"/>
      <c r="L32" s="66">
        <f t="shared" si="0"/>
        <v>12728.32</v>
      </c>
    </row>
    <row r="33" spans="1:12" ht="26.25">
      <c r="A33" s="16">
        <v>24</v>
      </c>
      <c r="B33" s="61" t="s">
        <v>340</v>
      </c>
      <c r="C33" s="61">
        <v>30131253</v>
      </c>
      <c r="D33" s="61" t="s">
        <v>45</v>
      </c>
      <c r="E33" s="18">
        <v>334</v>
      </c>
      <c r="F33" s="62" t="s">
        <v>240</v>
      </c>
      <c r="G33" s="63">
        <v>43180</v>
      </c>
      <c r="H33" s="61">
        <v>25618</v>
      </c>
      <c r="I33" s="64">
        <v>8561.52</v>
      </c>
      <c r="J33" s="65"/>
      <c r="K33" s="65"/>
      <c r="L33" s="66">
        <f t="shared" si="0"/>
        <v>8561.52</v>
      </c>
    </row>
    <row r="34" spans="1:12" ht="15">
      <c r="A34" s="16">
        <v>25</v>
      </c>
      <c r="B34" s="61" t="s">
        <v>341</v>
      </c>
      <c r="C34" s="61">
        <v>34024772</v>
      </c>
      <c r="D34" s="61" t="s">
        <v>46</v>
      </c>
      <c r="E34" s="18">
        <v>292</v>
      </c>
      <c r="F34" s="62" t="s">
        <v>241</v>
      </c>
      <c r="G34" s="63">
        <v>43180</v>
      </c>
      <c r="H34" s="61">
        <v>25619</v>
      </c>
      <c r="I34" s="64">
        <v>10453.08</v>
      </c>
      <c r="J34" s="65"/>
      <c r="K34" s="65"/>
      <c r="L34" s="66">
        <f t="shared" si="0"/>
        <v>10453.08</v>
      </c>
    </row>
    <row r="35" spans="1:12" ht="15">
      <c r="A35" s="16">
        <v>26</v>
      </c>
      <c r="B35" s="61" t="s">
        <v>47</v>
      </c>
      <c r="C35" s="61">
        <v>19630872</v>
      </c>
      <c r="D35" s="61" t="s">
        <v>48</v>
      </c>
      <c r="E35" s="19">
        <v>39</v>
      </c>
      <c r="F35" s="62" t="s">
        <v>242</v>
      </c>
      <c r="G35" s="63">
        <v>43180</v>
      </c>
      <c r="H35" s="61">
        <v>25620</v>
      </c>
      <c r="I35" s="64">
        <v>20145.31</v>
      </c>
      <c r="J35" s="65"/>
      <c r="K35" s="65"/>
      <c r="L35" s="66">
        <f t="shared" si="0"/>
        <v>20145.31</v>
      </c>
    </row>
    <row r="36" spans="1:12" ht="15">
      <c r="A36" s="16">
        <v>27</v>
      </c>
      <c r="B36" s="61" t="s">
        <v>49</v>
      </c>
      <c r="C36" s="61">
        <v>19982100</v>
      </c>
      <c r="D36" s="61" t="s">
        <v>50</v>
      </c>
      <c r="E36" s="20">
        <v>70</v>
      </c>
      <c r="F36" s="62" t="s">
        <v>243</v>
      </c>
      <c r="G36" s="63">
        <v>43180</v>
      </c>
      <c r="H36" s="61">
        <v>25621</v>
      </c>
      <c r="I36" s="64">
        <v>9071.04</v>
      </c>
      <c r="J36" s="65"/>
      <c r="K36" s="65"/>
      <c r="L36" s="66">
        <f t="shared" si="0"/>
        <v>9071.04</v>
      </c>
    </row>
    <row r="37" spans="1:12" ht="15">
      <c r="A37" s="16">
        <v>28</v>
      </c>
      <c r="B37" s="61" t="s">
        <v>51</v>
      </c>
      <c r="C37" s="61">
        <v>19675270</v>
      </c>
      <c r="D37" s="61" t="s">
        <v>52</v>
      </c>
      <c r="E37" s="18">
        <v>21</v>
      </c>
      <c r="F37" s="62" t="s">
        <v>244</v>
      </c>
      <c r="G37" s="63">
        <v>43180</v>
      </c>
      <c r="H37" s="61">
        <v>25622</v>
      </c>
      <c r="I37" s="64">
        <v>8430.84</v>
      </c>
      <c r="J37" s="65"/>
      <c r="K37" s="65"/>
      <c r="L37" s="66">
        <f t="shared" si="0"/>
        <v>8430.84</v>
      </c>
    </row>
    <row r="38" spans="1:12" ht="26.25">
      <c r="A38" s="16">
        <v>29</v>
      </c>
      <c r="B38" s="61" t="s">
        <v>53</v>
      </c>
      <c r="C38" s="61">
        <v>19540486</v>
      </c>
      <c r="D38" s="61" t="s">
        <v>54</v>
      </c>
      <c r="E38" s="18">
        <v>22</v>
      </c>
      <c r="F38" s="62" t="s">
        <v>245</v>
      </c>
      <c r="G38" s="63">
        <v>43180</v>
      </c>
      <c r="H38" s="61">
        <v>25623</v>
      </c>
      <c r="I38" s="64">
        <v>5364.48</v>
      </c>
      <c r="J38" s="65"/>
      <c r="K38" s="65"/>
      <c r="L38" s="66">
        <f t="shared" si="0"/>
        <v>5364.48</v>
      </c>
    </row>
    <row r="39" spans="1:12" ht="15">
      <c r="A39" s="16">
        <v>30</v>
      </c>
      <c r="B39" s="61" t="s">
        <v>55</v>
      </c>
      <c r="C39" s="61">
        <v>20070809</v>
      </c>
      <c r="D39" s="61" t="s">
        <v>56</v>
      </c>
      <c r="E39" s="18">
        <v>86</v>
      </c>
      <c r="F39" s="62" t="s">
        <v>246</v>
      </c>
      <c r="G39" s="63">
        <v>43180</v>
      </c>
      <c r="H39" s="61">
        <v>25624</v>
      </c>
      <c r="I39" s="64">
        <v>17534.88</v>
      </c>
      <c r="J39" s="65"/>
      <c r="K39" s="65"/>
      <c r="L39" s="66">
        <f t="shared" si="0"/>
        <v>17534.88</v>
      </c>
    </row>
    <row r="40" spans="1:12" ht="15">
      <c r="A40" s="16">
        <v>31</v>
      </c>
      <c r="B40" s="61" t="s">
        <v>57</v>
      </c>
      <c r="C40" s="61">
        <v>19630775</v>
      </c>
      <c r="D40" s="61" t="s">
        <v>58</v>
      </c>
      <c r="E40" s="18">
        <v>37</v>
      </c>
      <c r="F40" s="62" t="s">
        <v>247</v>
      </c>
      <c r="G40" s="63">
        <v>43180</v>
      </c>
      <c r="H40" s="61">
        <v>25625</v>
      </c>
      <c r="I40" s="64">
        <v>25935.36</v>
      </c>
      <c r="J40" s="65"/>
      <c r="K40" s="65"/>
      <c r="L40" s="66">
        <f t="shared" si="0"/>
        <v>25935.36</v>
      </c>
    </row>
    <row r="41" spans="1:12" ht="15">
      <c r="A41" s="16">
        <v>32</v>
      </c>
      <c r="B41" s="61" t="s">
        <v>59</v>
      </c>
      <c r="C41" s="61">
        <v>19459501</v>
      </c>
      <c r="D41" s="61" t="s">
        <v>60</v>
      </c>
      <c r="E41" s="18">
        <v>27</v>
      </c>
      <c r="F41" s="62" t="s">
        <v>248</v>
      </c>
      <c r="G41" s="63">
        <v>43180</v>
      </c>
      <c r="H41" s="61">
        <v>25626</v>
      </c>
      <c r="I41" s="64">
        <v>10695.3</v>
      </c>
      <c r="J41" s="65"/>
      <c r="K41" s="65"/>
      <c r="L41" s="66">
        <f t="shared" si="0"/>
        <v>10695.3</v>
      </c>
    </row>
    <row r="42" spans="1:12" ht="15">
      <c r="A42" s="16">
        <v>33</v>
      </c>
      <c r="B42" s="61" t="s">
        <v>61</v>
      </c>
      <c r="C42" s="61">
        <v>19982151</v>
      </c>
      <c r="D42" s="61" t="s">
        <v>62</v>
      </c>
      <c r="E42" s="18">
        <v>26</v>
      </c>
      <c r="F42" s="62" t="s">
        <v>249</v>
      </c>
      <c r="G42" s="63">
        <v>43180</v>
      </c>
      <c r="H42" s="61">
        <v>25627</v>
      </c>
      <c r="I42" s="64">
        <v>11934.78</v>
      </c>
      <c r="J42" s="65"/>
      <c r="K42" s="65"/>
      <c r="L42" s="66">
        <f aca="true" t="shared" si="1" ref="L42:L73">I42-J42-K42</f>
        <v>11934.78</v>
      </c>
    </row>
    <row r="43" spans="1:12" ht="15">
      <c r="A43" s="16">
        <v>34</v>
      </c>
      <c r="B43" s="61" t="s">
        <v>345</v>
      </c>
      <c r="C43" s="61">
        <v>19330042</v>
      </c>
      <c r="D43" s="61" t="s">
        <v>63</v>
      </c>
      <c r="E43" s="18">
        <v>72</v>
      </c>
      <c r="F43" s="62" t="s">
        <v>250</v>
      </c>
      <c r="G43" s="63">
        <v>43180</v>
      </c>
      <c r="H43" s="61">
        <v>25628</v>
      </c>
      <c r="I43" s="64">
        <v>13021.8</v>
      </c>
      <c r="J43" s="65"/>
      <c r="K43" s="65"/>
      <c r="L43" s="66">
        <f t="shared" si="1"/>
        <v>13021.8</v>
      </c>
    </row>
    <row r="44" spans="1:12" ht="15">
      <c r="A44" s="16">
        <v>35</v>
      </c>
      <c r="B44" s="61" t="s">
        <v>342</v>
      </c>
      <c r="C44" s="61">
        <v>19631231</v>
      </c>
      <c r="D44" s="61" t="s">
        <v>64</v>
      </c>
      <c r="E44" s="18">
        <v>34</v>
      </c>
      <c r="F44" s="62" t="s">
        <v>251</v>
      </c>
      <c r="G44" s="63">
        <v>43180</v>
      </c>
      <c r="H44" s="61">
        <v>25629</v>
      </c>
      <c r="I44" s="64">
        <v>13212.1</v>
      </c>
      <c r="J44" s="65"/>
      <c r="K44" s="65"/>
      <c r="L44" s="66">
        <f t="shared" si="1"/>
        <v>13212.1</v>
      </c>
    </row>
    <row r="45" spans="1:12" ht="15">
      <c r="A45" s="16">
        <v>36</v>
      </c>
      <c r="B45" s="61" t="s">
        <v>346</v>
      </c>
      <c r="C45" s="61">
        <v>19301420</v>
      </c>
      <c r="D45" s="61" t="s">
        <v>65</v>
      </c>
      <c r="E45" s="18">
        <v>193</v>
      </c>
      <c r="F45" s="62" t="s">
        <v>252</v>
      </c>
      <c r="G45" s="63">
        <v>43180</v>
      </c>
      <c r="H45" s="61">
        <v>25630</v>
      </c>
      <c r="I45" s="64">
        <v>11122.32</v>
      </c>
      <c r="J45" s="65"/>
      <c r="K45" s="65"/>
      <c r="L45" s="66">
        <f t="shared" si="1"/>
        <v>11122.32</v>
      </c>
    </row>
    <row r="46" spans="1:12" ht="15">
      <c r="A46" s="16">
        <v>37</v>
      </c>
      <c r="B46" s="61" t="s">
        <v>343</v>
      </c>
      <c r="C46" s="61">
        <v>19842964</v>
      </c>
      <c r="D46" s="61" t="s">
        <v>66</v>
      </c>
      <c r="E46" s="18">
        <v>20</v>
      </c>
      <c r="F46" s="62" t="s">
        <v>253</v>
      </c>
      <c r="G46" s="63">
        <v>43180</v>
      </c>
      <c r="H46" s="61">
        <v>25631</v>
      </c>
      <c r="I46" s="64">
        <v>14738.59</v>
      </c>
      <c r="J46" s="65"/>
      <c r="K46" s="65"/>
      <c r="L46" s="66">
        <f t="shared" si="1"/>
        <v>14738.59</v>
      </c>
    </row>
    <row r="47" spans="1:12" ht="15">
      <c r="A47" s="16">
        <v>38</v>
      </c>
      <c r="B47" s="61" t="s">
        <v>344</v>
      </c>
      <c r="C47" s="61">
        <v>19475663</v>
      </c>
      <c r="D47" s="61" t="s">
        <v>67</v>
      </c>
      <c r="E47" s="18">
        <v>43</v>
      </c>
      <c r="F47" s="62" t="s">
        <v>254</v>
      </c>
      <c r="G47" s="63">
        <v>43180</v>
      </c>
      <c r="H47" s="61">
        <v>25632</v>
      </c>
      <c r="I47" s="64">
        <v>9599.57</v>
      </c>
      <c r="J47" s="65"/>
      <c r="K47" s="65"/>
      <c r="L47" s="66">
        <f t="shared" si="1"/>
        <v>9599.57</v>
      </c>
    </row>
    <row r="48" spans="1:12" ht="15">
      <c r="A48" s="16">
        <v>39</v>
      </c>
      <c r="B48" s="61" t="s">
        <v>347</v>
      </c>
      <c r="C48" s="61">
        <v>23657523</v>
      </c>
      <c r="D48" s="61" t="s">
        <v>68</v>
      </c>
      <c r="E48" s="18">
        <v>122</v>
      </c>
      <c r="F48" s="62" t="s">
        <v>255</v>
      </c>
      <c r="G48" s="63">
        <v>43180</v>
      </c>
      <c r="H48" s="61">
        <v>25633</v>
      </c>
      <c r="I48" s="64">
        <v>13391.14</v>
      </c>
      <c r="J48" s="65"/>
      <c r="K48" s="65"/>
      <c r="L48" s="66">
        <f t="shared" si="1"/>
        <v>13391.14</v>
      </c>
    </row>
    <row r="49" spans="1:12" ht="15">
      <c r="A49" s="16">
        <v>40</v>
      </c>
      <c r="B49" s="61" t="s">
        <v>348</v>
      </c>
      <c r="C49" s="61">
        <v>28075054</v>
      </c>
      <c r="D49" s="61" t="s">
        <v>69</v>
      </c>
      <c r="E49" s="18">
        <v>168</v>
      </c>
      <c r="F49" s="62" t="s">
        <v>256</v>
      </c>
      <c r="G49" s="63">
        <v>43180</v>
      </c>
      <c r="H49" s="61">
        <v>25634</v>
      </c>
      <c r="I49" s="64">
        <v>15895.44</v>
      </c>
      <c r="J49" s="65"/>
      <c r="K49" s="65"/>
      <c r="L49" s="66">
        <f t="shared" si="1"/>
        <v>15895.44</v>
      </c>
    </row>
    <row r="50" spans="1:12" ht="15">
      <c r="A50" s="16">
        <v>41</v>
      </c>
      <c r="B50" s="61" t="s">
        <v>257</v>
      </c>
      <c r="C50" s="61">
        <v>19904196</v>
      </c>
      <c r="D50" s="61" t="s">
        <v>70</v>
      </c>
      <c r="E50" s="18">
        <v>25</v>
      </c>
      <c r="F50" s="62" t="s">
        <v>258</v>
      </c>
      <c r="G50" s="63">
        <v>43180</v>
      </c>
      <c r="H50" s="61">
        <v>25635</v>
      </c>
      <c r="I50" s="64">
        <v>14398.56</v>
      </c>
      <c r="J50" s="65"/>
      <c r="K50" s="65"/>
      <c r="L50" s="66">
        <f t="shared" si="1"/>
        <v>14398.56</v>
      </c>
    </row>
    <row r="51" spans="1:12" ht="26.25">
      <c r="A51" s="16">
        <v>42</v>
      </c>
      <c r="B51" s="61" t="s">
        <v>349</v>
      </c>
      <c r="C51" s="61">
        <v>19540656</v>
      </c>
      <c r="D51" s="61" t="s">
        <v>71</v>
      </c>
      <c r="E51" s="18">
        <v>31</v>
      </c>
      <c r="F51" s="62" t="s">
        <v>259</v>
      </c>
      <c r="G51" s="63">
        <v>43180</v>
      </c>
      <c r="H51" s="61">
        <v>25636</v>
      </c>
      <c r="I51" s="64">
        <v>10637.55</v>
      </c>
      <c r="J51" s="65"/>
      <c r="K51" s="65"/>
      <c r="L51" s="66">
        <f t="shared" si="1"/>
        <v>10637.55</v>
      </c>
    </row>
    <row r="52" spans="1:12" ht="15">
      <c r="A52" s="16">
        <v>43</v>
      </c>
      <c r="B52" s="61" t="s">
        <v>350</v>
      </c>
      <c r="C52" s="61">
        <v>20069618</v>
      </c>
      <c r="D52" s="61" t="s">
        <v>72</v>
      </c>
      <c r="E52" s="18">
        <v>35</v>
      </c>
      <c r="F52" s="62" t="s">
        <v>242</v>
      </c>
      <c r="G52" s="63">
        <v>43180</v>
      </c>
      <c r="H52" s="61">
        <v>25637</v>
      </c>
      <c r="I52" s="64">
        <v>14797.73</v>
      </c>
      <c r="J52" s="65"/>
      <c r="K52" s="65"/>
      <c r="L52" s="66">
        <f t="shared" si="1"/>
        <v>14797.73</v>
      </c>
    </row>
    <row r="53" spans="1:12" ht="15">
      <c r="A53" s="16">
        <v>44</v>
      </c>
      <c r="B53" s="61" t="s">
        <v>260</v>
      </c>
      <c r="C53" s="61">
        <v>19903930</v>
      </c>
      <c r="D53" s="61" t="s">
        <v>73</v>
      </c>
      <c r="E53" s="18">
        <v>108</v>
      </c>
      <c r="F53" s="62" t="s">
        <v>261</v>
      </c>
      <c r="G53" s="63">
        <v>43180</v>
      </c>
      <c r="H53" s="61">
        <v>25638</v>
      </c>
      <c r="I53" s="64">
        <v>16901.28</v>
      </c>
      <c r="J53" s="65"/>
      <c r="K53" s="65"/>
      <c r="L53" s="66">
        <f t="shared" si="1"/>
        <v>16901.28</v>
      </c>
    </row>
    <row r="54" spans="1:12" ht="15">
      <c r="A54" s="16">
        <v>45</v>
      </c>
      <c r="B54" s="61" t="s">
        <v>351</v>
      </c>
      <c r="C54" s="61">
        <v>24218089</v>
      </c>
      <c r="D54" s="61" t="s">
        <v>74</v>
      </c>
      <c r="E54" s="18">
        <v>246</v>
      </c>
      <c r="F54" s="62" t="s">
        <v>262</v>
      </c>
      <c r="G54" s="63">
        <v>43180</v>
      </c>
      <c r="H54" s="61">
        <v>25639</v>
      </c>
      <c r="I54" s="64">
        <v>13603.92</v>
      </c>
      <c r="J54" s="65"/>
      <c r="K54" s="65"/>
      <c r="L54" s="66">
        <f t="shared" si="1"/>
        <v>13603.92</v>
      </c>
    </row>
    <row r="55" spans="1:12" ht="15">
      <c r="A55" s="16">
        <v>46</v>
      </c>
      <c r="B55" s="61" t="s">
        <v>75</v>
      </c>
      <c r="C55" s="61">
        <v>31492566</v>
      </c>
      <c r="D55" s="61" t="s">
        <v>76</v>
      </c>
      <c r="E55" s="18">
        <v>287</v>
      </c>
      <c r="F55" s="62" t="s">
        <v>218</v>
      </c>
      <c r="G55" s="63">
        <v>43180</v>
      </c>
      <c r="H55" s="61">
        <v>25640</v>
      </c>
      <c r="I55" s="64">
        <v>18680.2</v>
      </c>
      <c r="J55" s="65"/>
      <c r="K55" s="65"/>
      <c r="L55" s="66">
        <f t="shared" si="1"/>
        <v>18680.2</v>
      </c>
    </row>
    <row r="56" spans="1:12" ht="26.25">
      <c r="A56" s="16">
        <v>47</v>
      </c>
      <c r="B56" s="61" t="s">
        <v>263</v>
      </c>
      <c r="C56" s="61">
        <v>9205492</v>
      </c>
      <c r="D56" s="61" t="s">
        <v>77</v>
      </c>
      <c r="E56" s="18">
        <v>196</v>
      </c>
      <c r="F56" s="62" t="s">
        <v>264</v>
      </c>
      <c r="G56" s="63">
        <v>43180</v>
      </c>
      <c r="H56" s="61">
        <v>25641</v>
      </c>
      <c r="I56" s="64">
        <v>13914.12</v>
      </c>
      <c r="J56" s="65"/>
      <c r="K56" s="65"/>
      <c r="L56" s="66">
        <f t="shared" si="1"/>
        <v>13914.12</v>
      </c>
    </row>
    <row r="57" spans="1:12" ht="15">
      <c r="A57" s="16">
        <v>48</v>
      </c>
      <c r="B57" s="61" t="s">
        <v>78</v>
      </c>
      <c r="C57" s="61">
        <v>29641232</v>
      </c>
      <c r="D57" s="61" t="s">
        <v>79</v>
      </c>
      <c r="E57" s="18">
        <v>200</v>
      </c>
      <c r="F57" s="62" t="s">
        <v>265</v>
      </c>
      <c r="G57" s="63">
        <v>43180</v>
      </c>
      <c r="H57" s="61">
        <v>25642</v>
      </c>
      <c r="I57" s="64">
        <v>12163.54</v>
      </c>
      <c r="J57" s="65"/>
      <c r="K57" s="65"/>
      <c r="L57" s="66">
        <f t="shared" si="1"/>
        <v>12163.54</v>
      </c>
    </row>
    <row r="58" spans="1:12" s="5" customFormat="1" ht="26.25">
      <c r="A58" s="16">
        <v>49</v>
      </c>
      <c r="B58" s="61" t="s">
        <v>362</v>
      </c>
      <c r="C58" s="61">
        <v>4354523</v>
      </c>
      <c r="D58" s="61" t="s">
        <v>80</v>
      </c>
      <c r="E58" s="18">
        <v>2</v>
      </c>
      <c r="F58" s="62" t="s">
        <v>266</v>
      </c>
      <c r="G58" s="63">
        <v>43180</v>
      </c>
      <c r="H58" s="61">
        <v>25643</v>
      </c>
      <c r="I58" s="64">
        <v>36527.35</v>
      </c>
      <c r="J58" s="65"/>
      <c r="K58" s="65"/>
      <c r="L58" s="66">
        <f t="shared" si="1"/>
        <v>36527.35</v>
      </c>
    </row>
    <row r="59" spans="1:12" ht="15">
      <c r="A59" s="16">
        <v>50</v>
      </c>
      <c r="B59" s="61" t="s">
        <v>352</v>
      </c>
      <c r="C59" s="61">
        <v>12653879</v>
      </c>
      <c r="D59" s="61" t="s">
        <v>80</v>
      </c>
      <c r="E59" s="18">
        <v>76</v>
      </c>
      <c r="F59" s="62" t="s">
        <v>267</v>
      </c>
      <c r="G59" s="63">
        <v>43180</v>
      </c>
      <c r="H59" s="61">
        <v>25644</v>
      </c>
      <c r="I59" s="64">
        <v>3895.43</v>
      </c>
      <c r="J59" s="65"/>
      <c r="K59" s="65"/>
      <c r="L59" s="66">
        <f t="shared" si="1"/>
        <v>3895.43</v>
      </c>
    </row>
    <row r="60" spans="1:12" ht="26.25">
      <c r="A60" s="16">
        <v>51</v>
      </c>
      <c r="B60" s="61" t="s">
        <v>353</v>
      </c>
      <c r="C60" s="61">
        <v>4617719</v>
      </c>
      <c r="D60" s="61" t="s">
        <v>80</v>
      </c>
      <c r="E60" s="18">
        <v>6</v>
      </c>
      <c r="F60" s="62" t="s">
        <v>268</v>
      </c>
      <c r="G60" s="63">
        <v>43180</v>
      </c>
      <c r="H60" s="61">
        <v>25645</v>
      </c>
      <c r="I60" s="64">
        <v>30740.29</v>
      </c>
      <c r="J60" s="65"/>
      <c r="K60" s="65"/>
      <c r="L60" s="66">
        <f t="shared" si="1"/>
        <v>30740.29</v>
      </c>
    </row>
    <row r="61" spans="1:12" ht="15">
      <c r="A61" s="16">
        <v>52</v>
      </c>
      <c r="B61" s="61" t="s">
        <v>354</v>
      </c>
      <c r="C61" s="61">
        <v>4547125</v>
      </c>
      <c r="D61" s="61" t="s">
        <v>80</v>
      </c>
      <c r="E61" s="18">
        <v>75</v>
      </c>
      <c r="F61" s="62" t="s">
        <v>269</v>
      </c>
      <c r="G61" s="63">
        <v>43180</v>
      </c>
      <c r="H61" s="61">
        <v>25646</v>
      </c>
      <c r="I61" s="64">
        <v>66186.08</v>
      </c>
      <c r="J61" s="65"/>
      <c r="K61" s="65"/>
      <c r="L61" s="66">
        <f t="shared" si="1"/>
        <v>66186.08</v>
      </c>
    </row>
    <row r="62" spans="1:12" ht="26.25">
      <c r="A62" s="16">
        <v>53</v>
      </c>
      <c r="B62" s="61" t="s">
        <v>81</v>
      </c>
      <c r="C62" s="61">
        <v>2880513</v>
      </c>
      <c r="D62" s="61" t="s">
        <v>82</v>
      </c>
      <c r="E62" s="18">
        <v>294</v>
      </c>
      <c r="F62" s="62" t="s">
        <v>270</v>
      </c>
      <c r="G62" s="63">
        <v>43180</v>
      </c>
      <c r="H62" s="61">
        <v>25647</v>
      </c>
      <c r="I62" s="64">
        <v>7434.77</v>
      </c>
      <c r="J62" s="65"/>
      <c r="K62" s="65"/>
      <c r="L62" s="66">
        <f t="shared" si="1"/>
        <v>7434.77</v>
      </c>
    </row>
    <row r="63" spans="1:12" ht="15">
      <c r="A63" s="16">
        <v>54</v>
      </c>
      <c r="B63" s="61" t="s">
        <v>182</v>
      </c>
      <c r="C63" s="14">
        <v>18905789</v>
      </c>
      <c r="D63" s="61" t="s">
        <v>183</v>
      </c>
      <c r="E63" s="18">
        <v>336</v>
      </c>
      <c r="F63" s="62" t="s">
        <v>271</v>
      </c>
      <c r="G63" s="63">
        <v>43180</v>
      </c>
      <c r="H63" s="61">
        <v>25648</v>
      </c>
      <c r="I63" s="64">
        <v>6718.36</v>
      </c>
      <c r="J63" s="65"/>
      <c r="K63" s="65"/>
      <c r="L63" s="66">
        <f t="shared" si="1"/>
        <v>6718.36</v>
      </c>
    </row>
    <row r="64" spans="1:12" ht="15">
      <c r="A64" s="16">
        <v>55</v>
      </c>
      <c r="B64" s="61" t="s">
        <v>355</v>
      </c>
      <c r="C64" s="61">
        <v>34214386</v>
      </c>
      <c r="D64" s="61" t="s">
        <v>83</v>
      </c>
      <c r="E64" s="18">
        <v>288</v>
      </c>
      <c r="F64" s="62" t="s">
        <v>272</v>
      </c>
      <c r="G64" s="63">
        <v>43180</v>
      </c>
      <c r="H64" s="61">
        <v>25649</v>
      </c>
      <c r="I64" s="64">
        <v>13487.1</v>
      </c>
      <c r="J64" s="65"/>
      <c r="K64" s="65"/>
      <c r="L64" s="66">
        <f t="shared" si="1"/>
        <v>13487.1</v>
      </c>
    </row>
    <row r="65" spans="1:12" ht="15">
      <c r="A65" s="16">
        <v>56</v>
      </c>
      <c r="B65" s="61" t="s">
        <v>84</v>
      </c>
      <c r="C65" s="61">
        <v>17676350</v>
      </c>
      <c r="D65" s="61" t="s">
        <v>85</v>
      </c>
      <c r="E65" s="18">
        <v>327</v>
      </c>
      <c r="F65" s="62" t="s">
        <v>273</v>
      </c>
      <c r="G65" s="63">
        <v>43180</v>
      </c>
      <c r="H65" s="61">
        <v>25650</v>
      </c>
      <c r="I65" s="64">
        <v>21418.32</v>
      </c>
      <c r="J65" s="65"/>
      <c r="K65" s="65"/>
      <c r="L65" s="66">
        <f t="shared" si="1"/>
        <v>21418.32</v>
      </c>
    </row>
    <row r="66" spans="1:12" ht="15">
      <c r="A66" s="16">
        <v>57</v>
      </c>
      <c r="B66" s="61" t="s">
        <v>86</v>
      </c>
      <c r="C66" s="61">
        <v>14423191</v>
      </c>
      <c r="D66" s="61" t="s">
        <v>87</v>
      </c>
      <c r="E66" s="18">
        <v>244</v>
      </c>
      <c r="F66" s="62" t="s">
        <v>274</v>
      </c>
      <c r="G66" s="63">
        <v>43180</v>
      </c>
      <c r="H66" s="61">
        <v>25651</v>
      </c>
      <c r="I66" s="64">
        <v>41896.25</v>
      </c>
      <c r="J66" s="65"/>
      <c r="K66" s="65"/>
      <c r="L66" s="66">
        <f t="shared" si="1"/>
        <v>41896.25</v>
      </c>
    </row>
    <row r="67" spans="1:12" ht="15">
      <c r="A67" s="16">
        <v>58</v>
      </c>
      <c r="B67" s="61" t="s">
        <v>88</v>
      </c>
      <c r="C67" s="61">
        <v>31189865</v>
      </c>
      <c r="D67" s="61" t="s">
        <v>89</v>
      </c>
      <c r="E67" s="19">
        <v>197</v>
      </c>
      <c r="F67" s="62" t="s">
        <v>275</v>
      </c>
      <c r="G67" s="63">
        <v>43180</v>
      </c>
      <c r="H67" s="61">
        <v>25652</v>
      </c>
      <c r="I67" s="64">
        <v>18082.24</v>
      </c>
      <c r="J67" s="65"/>
      <c r="K67" s="65"/>
      <c r="L67" s="66">
        <f t="shared" si="1"/>
        <v>18082.24</v>
      </c>
    </row>
    <row r="68" spans="1:12" ht="15">
      <c r="A68" s="16">
        <v>59</v>
      </c>
      <c r="B68" s="61" t="s">
        <v>90</v>
      </c>
      <c r="C68" s="61">
        <v>16958329</v>
      </c>
      <c r="D68" s="61" t="s">
        <v>91</v>
      </c>
      <c r="E68" s="18">
        <v>138</v>
      </c>
      <c r="F68" s="62" t="s">
        <v>276</v>
      </c>
      <c r="G68" s="63">
        <v>43180</v>
      </c>
      <c r="H68" s="61">
        <v>25653</v>
      </c>
      <c r="I68" s="64">
        <v>1391.81</v>
      </c>
      <c r="J68" s="65"/>
      <c r="K68" s="65"/>
      <c r="L68" s="66">
        <f t="shared" si="1"/>
        <v>1391.81</v>
      </c>
    </row>
    <row r="69" spans="1:12" ht="15">
      <c r="A69" s="16">
        <v>60</v>
      </c>
      <c r="B69" s="61" t="s">
        <v>92</v>
      </c>
      <c r="C69" s="61">
        <v>34009934</v>
      </c>
      <c r="D69" s="61" t="s">
        <v>93</v>
      </c>
      <c r="E69" s="18">
        <v>290</v>
      </c>
      <c r="F69" s="62" t="s">
        <v>228</v>
      </c>
      <c r="G69" s="63">
        <v>43180</v>
      </c>
      <c r="H69" s="61">
        <v>25654</v>
      </c>
      <c r="I69" s="64">
        <v>21699.66</v>
      </c>
      <c r="J69" s="65"/>
      <c r="K69" s="65"/>
      <c r="L69" s="66">
        <f t="shared" si="1"/>
        <v>21699.66</v>
      </c>
    </row>
    <row r="70" spans="1:12" ht="15">
      <c r="A70" s="16">
        <v>61</v>
      </c>
      <c r="B70" s="61" t="s">
        <v>94</v>
      </c>
      <c r="C70" s="61">
        <v>15997699</v>
      </c>
      <c r="D70" s="61" t="s">
        <v>95</v>
      </c>
      <c r="E70" s="18">
        <v>322</v>
      </c>
      <c r="F70" s="62" t="s">
        <v>277</v>
      </c>
      <c r="G70" s="63">
        <v>43180</v>
      </c>
      <c r="H70" s="61">
        <v>25655</v>
      </c>
      <c r="I70" s="64">
        <v>9688.8</v>
      </c>
      <c r="J70" s="65"/>
      <c r="K70" s="65"/>
      <c r="L70" s="66">
        <f t="shared" si="1"/>
        <v>9688.8</v>
      </c>
    </row>
    <row r="71" spans="1:12" s="5" customFormat="1" ht="15">
      <c r="A71" s="16">
        <v>62</v>
      </c>
      <c r="B71" s="61" t="s">
        <v>96</v>
      </c>
      <c r="C71" s="61">
        <v>34556214</v>
      </c>
      <c r="D71" s="61" t="s">
        <v>97</v>
      </c>
      <c r="E71" s="18">
        <v>320</v>
      </c>
      <c r="F71" s="62" t="s">
        <v>267</v>
      </c>
      <c r="G71" s="63">
        <v>43180</v>
      </c>
      <c r="H71" s="61">
        <v>25656</v>
      </c>
      <c r="I71" s="64">
        <v>11580.8</v>
      </c>
      <c r="J71" s="65"/>
      <c r="K71" s="65"/>
      <c r="L71" s="66">
        <f t="shared" si="1"/>
        <v>11580.8</v>
      </c>
    </row>
    <row r="72" spans="1:12" ht="15">
      <c r="A72" s="16">
        <v>63</v>
      </c>
      <c r="B72" s="61" t="s">
        <v>356</v>
      </c>
      <c r="C72" s="61">
        <v>21169070</v>
      </c>
      <c r="D72" s="61" t="s">
        <v>98</v>
      </c>
      <c r="E72" s="18">
        <v>335</v>
      </c>
      <c r="F72" s="62" t="s">
        <v>278</v>
      </c>
      <c r="G72" s="63">
        <v>43180</v>
      </c>
      <c r="H72" s="61">
        <v>25657</v>
      </c>
      <c r="I72" s="64">
        <v>1764.58</v>
      </c>
      <c r="J72" s="65"/>
      <c r="K72" s="65"/>
      <c r="L72" s="66">
        <f t="shared" si="1"/>
        <v>1764.58</v>
      </c>
    </row>
    <row r="73" spans="1:12" ht="26.25">
      <c r="A73" s="16">
        <v>64</v>
      </c>
      <c r="B73" s="61" t="s">
        <v>99</v>
      </c>
      <c r="C73" s="61">
        <v>35428795</v>
      </c>
      <c r="D73" s="61" t="s">
        <v>100</v>
      </c>
      <c r="E73" s="18">
        <v>323</v>
      </c>
      <c r="F73" s="62" t="s">
        <v>279</v>
      </c>
      <c r="G73" s="63">
        <v>43180</v>
      </c>
      <c r="H73" s="61">
        <v>25658</v>
      </c>
      <c r="I73" s="64">
        <v>4970.24</v>
      </c>
      <c r="J73" s="65"/>
      <c r="K73" s="65"/>
      <c r="L73" s="66">
        <f t="shared" si="1"/>
        <v>4970.24</v>
      </c>
    </row>
    <row r="74" spans="1:12" ht="26.25">
      <c r="A74" s="16">
        <v>65</v>
      </c>
      <c r="B74" s="61" t="s">
        <v>184</v>
      </c>
      <c r="C74" s="61">
        <v>33092124</v>
      </c>
      <c r="D74" s="61" t="s">
        <v>185</v>
      </c>
      <c r="E74" s="18">
        <v>304</v>
      </c>
      <c r="F74" s="62" t="s">
        <v>280</v>
      </c>
      <c r="G74" s="63">
        <v>43180</v>
      </c>
      <c r="H74" s="61">
        <v>25659</v>
      </c>
      <c r="I74" s="64">
        <v>33300.56</v>
      </c>
      <c r="J74" s="65"/>
      <c r="K74" s="65"/>
      <c r="L74" s="66">
        <f aca="true" t="shared" si="2" ref="L74:L105">I74-J74-K74</f>
        <v>33300.56</v>
      </c>
    </row>
    <row r="75" spans="1:12" ht="26.25">
      <c r="A75" s="16">
        <v>66</v>
      </c>
      <c r="B75" s="61" t="s">
        <v>102</v>
      </c>
      <c r="C75" s="61">
        <v>16491486</v>
      </c>
      <c r="D75" s="61" t="s">
        <v>103</v>
      </c>
      <c r="E75" s="18">
        <v>171</v>
      </c>
      <c r="F75" s="62" t="s">
        <v>281</v>
      </c>
      <c r="G75" s="63">
        <v>43180</v>
      </c>
      <c r="H75" s="61">
        <v>25660</v>
      </c>
      <c r="I75" s="64">
        <v>45786.31</v>
      </c>
      <c r="J75" s="65"/>
      <c r="K75" s="65"/>
      <c r="L75" s="66">
        <f t="shared" si="2"/>
        <v>45786.31</v>
      </c>
    </row>
    <row r="76" spans="1:12" ht="15">
      <c r="A76" s="16">
        <v>67</v>
      </c>
      <c r="B76" s="61" t="s">
        <v>104</v>
      </c>
      <c r="C76" s="61">
        <v>32753295</v>
      </c>
      <c r="D76" s="61" t="s">
        <v>105</v>
      </c>
      <c r="E76" s="18">
        <v>251</v>
      </c>
      <c r="F76" s="62" t="s">
        <v>230</v>
      </c>
      <c r="G76" s="63">
        <v>43180</v>
      </c>
      <c r="H76" s="61">
        <v>25661</v>
      </c>
      <c r="I76" s="64">
        <v>10891.98</v>
      </c>
      <c r="J76" s="65"/>
      <c r="K76" s="65"/>
      <c r="L76" s="66">
        <f t="shared" si="2"/>
        <v>10891.98</v>
      </c>
    </row>
    <row r="77" spans="1:12" s="5" customFormat="1" ht="15">
      <c r="A77" s="16">
        <v>68</v>
      </c>
      <c r="B77" s="61" t="s">
        <v>106</v>
      </c>
      <c r="C77" s="61">
        <v>23528154</v>
      </c>
      <c r="D77" s="61" t="s">
        <v>107</v>
      </c>
      <c r="E77" s="18">
        <v>326</v>
      </c>
      <c r="F77" s="62" t="s">
        <v>232</v>
      </c>
      <c r="G77" s="63">
        <v>43180</v>
      </c>
      <c r="H77" s="61">
        <v>25662</v>
      </c>
      <c r="I77" s="64">
        <v>9668.21</v>
      </c>
      <c r="J77" s="65"/>
      <c r="K77" s="65"/>
      <c r="L77" s="66">
        <f t="shared" si="2"/>
        <v>9668.21</v>
      </c>
    </row>
    <row r="78" spans="1:12" s="5" customFormat="1" ht="26.25">
      <c r="A78" s="16">
        <v>69</v>
      </c>
      <c r="B78" s="61" t="s">
        <v>186</v>
      </c>
      <c r="C78" s="61">
        <v>29834217</v>
      </c>
      <c r="D78" s="61" t="s">
        <v>187</v>
      </c>
      <c r="E78" s="18">
        <v>298</v>
      </c>
      <c r="F78" s="62" t="s">
        <v>282</v>
      </c>
      <c r="G78" s="63">
        <v>43180</v>
      </c>
      <c r="H78" s="61">
        <v>25663</v>
      </c>
      <c r="I78" s="64">
        <v>13863.34</v>
      </c>
      <c r="J78" s="65"/>
      <c r="K78" s="65"/>
      <c r="L78" s="66">
        <f t="shared" si="2"/>
        <v>13863.34</v>
      </c>
    </row>
    <row r="79" spans="1:12" s="5" customFormat="1" ht="15">
      <c r="A79" s="16">
        <v>70</v>
      </c>
      <c r="B79" s="61" t="s">
        <v>188</v>
      </c>
      <c r="C79" s="61">
        <v>17994176</v>
      </c>
      <c r="D79" s="61" t="s">
        <v>189</v>
      </c>
      <c r="E79" s="18">
        <v>293</v>
      </c>
      <c r="F79" s="62" t="s">
        <v>283</v>
      </c>
      <c r="G79" s="63">
        <v>43180</v>
      </c>
      <c r="H79" s="61">
        <v>25664</v>
      </c>
      <c r="I79" s="64">
        <v>14528.98</v>
      </c>
      <c r="J79" s="65"/>
      <c r="K79" s="65"/>
      <c r="L79" s="66">
        <f t="shared" si="2"/>
        <v>14528.98</v>
      </c>
    </row>
    <row r="80" spans="1:12" s="5" customFormat="1" ht="26.25">
      <c r="A80" s="16">
        <v>71</v>
      </c>
      <c r="B80" s="61" t="s">
        <v>108</v>
      </c>
      <c r="C80" s="61">
        <v>14571643</v>
      </c>
      <c r="D80" s="61" t="s">
        <v>109</v>
      </c>
      <c r="E80" s="18">
        <v>339</v>
      </c>
      <c r="F80" s="62" t="s">
        <v>284</v>
      </c>
      <c r="G80" s="63">
        <v>43180</v>
      </c>
      <c r="H80" s="61">
        <v>25665</v>
      </c>
      <c r="I80" s="64">
        <v>9714.32</v>
      </c>
      <c r="J80" s="65"/>
      <c r="K80" s="65"/>
      <c r="L80" s="66">
        <f t="shared" si="2"/>
        <v>9714.32</v>
      </c>
    </row>
    <row r="81" spans="1:12" ht="26.25">
      <c r="A81" s="16">
        <v>72</v>
      </c>
      <c r="B81" s="61" t="s">
        <v>110</v>
      </c>
      <c r="C81" s="61">
        <v>15988402</v>
      </c>
      <c r="D81" s="61" t="s">
        <v>111</v>
      </c>
      <c r="E81" s="19">
        <v>19</v>
      </c>
      <c r="F81" s="62" t="s">
        <v>285</v>
      </c>
      <c r="G81" s="63">
        <v>43180</v>
      </c>
      <c r="H81" s="61">
        <v>25666</v>
      </c>
      <c r="I81" s="64">
        <v>5588</v>
      </c>
      <c r="J81" s="65"/>
      <c r="K81" s="65"/>
      <c r="L81" s="66">
        <f t="shared" si="2"/>
        <v>5588</v>
      </c>
    </row>
    <row r="82" spans="1:12" ht="15">
      <c r="A82" s="16">
        <v>73</v>
      </c>
      <c r="B82" s="61" t="s">
        <v>112</v>
      </c>
      <c r="C82" s="61">
        <v>15627904</v>
      </c>
      <c r="D82" s="61" t="s">
        <v>113</v>
      </c>
      <c r="E82" s="18">
        <v>40</v>
      </c>
      <c r="F82" s="62" t="s">
        <v>239</v>
      </c>
      <c r="G82" s="63">
        <v>43180</v>
      </c>
      <c r="H82" s="61">
        <v>25667</v>
      </c>
      <c r="I82" s="64">
        <v>7538.52</v>
      </c>
      <c r="J82" s="65"/>
      <c r="K82" s="65"/>
      <c r="L82" s="66">
        <f t="shared" si="2"/>
        <v>7538.52</v>
      </c>
    </row>
    <row r="83" spans="1:12" ht="15">
      <c r="A83" s="16">
        <v>74</v>
      </c>
      <c r="B83" s="61" t="s">
        <v>114</v>
      </c>
      <c r="C83" s="61">
        <v>16152226</v>
      </c>
      <c r="D83" s="61" t="s">
        <v>115</v>
      </c>
      <c r="E83" s="18">
        <v>306</v>
      </c>
      <c r="F83" s="62" t="s">
        <v>286</v>
      </c>
      <c r="G83" s="63">
        <v>43180</v>
      </c>
      <c r="H83" s="61">
        <v>25668</v>
      </c>
      <c r="I83" s="64">
        <v>34693.12</v>
      </c>
      <c r="J83" s="65"/>
      <c r="K83" s="65"/>
      <c r="L83" s="66">
        <f t="shared" si="2"/>
        <v>34693.12</v>
      </c>
    </row>
    <row r="84" spans="1:12" s="5" customFormat="1" ht="15">
      <c r="A84" s="16">
        <v>75</v>
      </c>
      <c r="B84" s="61" t="s">
        <v>116</v>
      </c>
      <c r="C84" s="61">
        <v>18633811</v>
      </c>
      <c r="D84" s="61" t="s">
        <v>117</v>
      </c>
      <c r="E84" s="18">
        <v>110</v>
      </c>
      <c r="F84" s="62" t="s">
        <v>287</v>
      </c>
      <c r="G84" s="63">
        <v>43180</v>
      </c>
      <c r="H84" s="61">
        <v>25669</v>
      </c>
      <c r="I84" s="64">
        <v>27575.35</v>
      </c>
      <c r="J84" s="65"/>
      <c r="K84" s="65"/>
      <c r="L84" s="66">
        <f t="shared" si="2"/>
        <v>27575.35</v>
      </c>
    </row>
    <row r="85" spans="1:12" s="5" customFormat="1" ht="26.25">
      <c r="A85" s="16">
        <v>76</v>
      </c>
      <c r="B85" s="61" t="s">
        <v>118</v>
      </c>
      <c r="C85" s="61">
        <v>15988399</v>
      </c>
      <c r="D85" s="61" t="s">
        <v>119</v>
      </c>
      <c r="E85" s="18">
        <v>17</v>
      </c>
      <c r="F85" s="62" t="s">
        <v>288</v>
      </c>
      <c r="G85" s="63">
        <v>43180</v>
      </c>
      <c r="H85" s="61">
        <v>25670</v>
      </c>
      <c r="I85" s="64">
        <v>14484.1</v>
      </c>
      <c r="J85" s="65"/>
      <c r="K85" s="65"/>
      <c r="L85" s="66">
        <f t="shared" si="2"/>
        <v>14484.1</v>
      </c>
    </row>
    <row r="86" spans="1:12" s="5" customFormat="1" ht="15">
      <c r="A86" s="16">
        <v>77</v>
      </c>
      <c r="B86" s="61" t="s">
        <v>120</v>
      </c>
      <c r="C86" s="61">
        <v>15941922</v>
      </c>
      <c r="D86" s="61" t="s">
        <v>121</v>
      </c>
      <c r="E86" s="18">
        <v>41</v>
      </c>
      <c r="F86" s="62" t="s">
        <v>289</v>
      </c>
      <c r="G86" s="63">
        <v>43180</v>
      </c>
      <c r="H86" s="61">
        <v>25671</v>
      </c>
      <c r="I86" s="64">
        <v>12648.35</v>
      </c>
      <c r="J86" s="65"/>
      <c r="K86" s="65"/>
      <c r="L86" s="66">
        <f t="shared" si="2"/>
        <v>12648.35</v>
      </c>
    </row>
    <row r="87" spans="1:12" s="5" customFormat="1" ht="26.25">
      <c r="A87" s="16">
        <v>78</v>
      </c>
      <c r="B87" s="61" t="s">
        <v>122</v>
      </c>
      <c r="C87" s="61">
        <v>16285931</v>
      </c>
      <c r="D87" s="61" t="s">
        <v>123</v>
      </c>
      <c r="E87" s="18">
        <v>124</v>
      </c>
      <c r="F87" s="62" t="s">
        <v>290</v>
      </c>
      <c r="G87" s="63">
        <v>43180</v>
      </c>
      <c r="H87" s="61">
        <v>25672</v>
      </c>
      <c r="I87" s="64">
        <v>187166.36</v>
      </c>
      <c r="J87" s="65"/>
      <c r="K87" s="65"/>
      <c r="L87" s="66">
        <f t="shared" si="2"/>
        <v>187166.36</v>
      </c>
    </row>
    <row r="88" spans="1:12" s="5" customFormat="1" ht="15">
      <c r="A88" s="16">
        <v>79</v>
      </c>
      <c r="B88" s="61" t="s">
        <v>124</v>
      </c>
      <c r="C88" s="61">
        <v>34185140</v>
      </c>
      <c r="D88" s="61" t="s">
        <v>125</v>
      </c>
      <c r="E88" s="18">
        <v>321</v>
      </c>
      <c r="F88" s="62" t="s">
        <v>291</v>
      </c>
      <c r="G88" s="63">
        <v>43180</v>
      </c>
      <c r="H88" s="61">
        <v>25673</v>
      </c>
      <c r="I88" s="64">
        <v>4943.62</v>
      </c>
      <c r="J88" s="65"/>
      <c r="K88" s="65"/>
      <c r="L88" s="66">
        <f t="shared" si="2"/>
        <v>4943.62</v>
      </c>
    </row>
    <row r="89" spans="1:12" ht="15">
      <c r="A89" s="16">
        <v>80</v>
      </c>
      <c r="B89" s="61" t="s">
        <v>126</v>
      </c>
      <c r="C89" s="61">
        <v>30470772</v>
      </c>
      <c r="D89" s="61" t="s">
        <v>127</v>
      </c>
      <c r="E89" s="18">
        <v>242</v>
      </c>
      <c r="F89" s="62" t="s">
        <v>292</v>
      </c>
      <c r="G89" s="63">
        <v>43180</v>
      </c>
      <c r="H89" s="61">
        <v>25674</v>
      </c>
      <c r="I89" s="64">
        <v>62256.48</v>
      </c>
      <c r="J89" s="65"/>
      <c r="K89" s="65"/>
      <c r="L89" s="66">
        <f t="shared" si="2"/>
        <v>62256.48</v>
      </c>
    </row>
    <row r="90" spans="1:12" ht="15">
      <c r="A90" s="16">
        <v>81</v>
      </c>
      <c r="B90" s="61" t="s">
        <v>211</v>
      </c>
      <c r="C90" s="61">
        <v>18564487</v>
      </c>
      <c r="D90" s="61" t="s">
        <v>128</v>
      </c>
      <c r="E90" s="18">
        <v>179</v>
      </c>
      <c r="F90" s="62" t="s">
        <v>293</v>
      </c>
      <c r="G90" s="63">
        <v>43180</v>
      </c>
      <c r="H90" s="61">
        <v>25675</v>
      </c>
      <c r="I90" s="64">
        <v>15051.7</v>
      </c>
      <c r="J90" s="65"/>
      <c r="K90" s="65"/>
      <c r="L90" s="66">
        <f t="shared" si="2"/>
        <v>15051.7</v>
      </c>
    </row>
    <row r="91" spans="1:12" ht="15">
      <c r="A91" s="16">
        <v>82</v>
      </c>
      <c r="B91" s="61" t="s">
        <v>212</v>
      </c>
      <c r="C91" s="61">
        <v>3173189</v>
      </c>
      <c r="D91" s="61" t="s">
        <v>190</v>
      </c>
      <c r="E91" s="18">
        <v>249</v>
      </c>
      <c r="F91" s="62" t="s">
        <v>294</v>
      </c>
      <c r="G91" s="63">
        <v>43180</v>
      </c>
      <c r="H91" s="61">
        <v>25676</v>
      </c>
      <c r="I91" s="64">
        <v>6490.35</v>
      </c>
      <c r="J91" s="65"/>
      <c r="K91" s="65"/>
      <c r="L91" s="66">
        <f t="shared" si="2"/>
        <v>6490.35</v>
      </c>
    </row>
    <row r="92" spans="1:12" ht="15">
      <c r="A92" s="16">
        <v>83</v>
      </c>
      <c r="B92" s="61" t="s">
        <v>129</v>
      </c>
      <c r="C92" s="61">
        <v>31382040</v>
      </c>
      <c r="D92" s="61" t="s">
        <v>130</v>
      </c>
      <c r="E92" s="18">
        <v>281</v>
      </c>
      <c r="F92" s="62" t="s">
        <v>295</v>
      </c>
      <c r="G92" s="63">
        <v>43180</v>
      </c>
      <c r="H92" s="61">
        <v>25677</v>
      </c>
      <c r="I92" s="64">
        <v>43717.41</v>
      </c>
      <c r="J92" s="65"/>
      <c r="K92" s="65"/>
      <c r="L92" s="66">
        <f t="shared" si="2"/>
        <v>43717.41</v>
      </c>
    </row>
    <row r="93" spans="1:12" ht="15">
      <c r="A93" s="16">
        <v>84</v>
      </c>
      <c r="B93" s="61" t="s">
        <v>131</v>
      </c>
      <c r="C93" s="61">
        <v>15091864</v>
      </c>
      <c r="D93" s="61" t="s">
        <v>132</v>
      </c>
      <c r="E93" s="18">
        <v>343</v>
      </c>
      <c r="F93" s="62" t="s">
        <v>296</v>
      </c>
      <c r="G93" s="63">
        <v>43180</v>
      </c>
      <c r="H93" s="61">
        <v>25678</v>
      </c>
      <c r="I93" s="64">
        <v>4284.72</v>
      </c>
      <c r="J93" s="65"/>
      <c r="K93" s="65"/>
      <c r="L93" s="66">
        <f t="shared" si="2"/>
        <v>4284.72</v>
      </c>
    </row>
    <row r="94" spans="1:12" ht="26.25">
      <c r="A94" s="16">
        <v>85</v>
      </c>
      <c r="B94" s="61" t="s">
        <v>133</v>
      </c>
      <c r="C94" s="61">
        <v>28533291</v>
      </c>
      <c r="D94" s="61" t="s">
        <v>134</v>
      </c>
      <c r="E94" s="18">
        <v>169</v>
      </c>
      <c r="F94" s="62" t="s">
        <v>297</v>
      </c>
      <c r="G94" s="63">
        <v>43180</v>
      </c>
      <c r="H94" s="61">
        <v>25679</v>
      </c>
      <c r="I94" s="64">
        <v>35211.26</v>
      </c>
      <c r="J94" s="65"/>
      <c r="K94" s="65"/>
      <c r="L94" s="66">
        <f t="shared" si="2"/>
        <v>35211.26</v>
      </c>
    </row>
    <row r="95" spans="1:12" s="5" customFormat="1" ht="15">
      <c r="A95" s="16">
        <v>86</v>
      </c>
      <c r="B95" s="61" t="s">
        <v>135</v>
      </c>
      <c r="C95" s="61">
        <v>30323305</v>
      </c>
      <c r="D95" s="61" t="s">
        <v>136</v>
      </c>
      <c r="E95" s="19">
        <v>329</v>
      </c>
      <c r="F95" s="62" t="s">
        <v>298</v>
      </c>
      <c r="G95" s="63">
        <v>43180</v>
      </c>
      <c r="H95" s="61">
        <v>25680</v>
      </c>
      <c r="I95" s="64">
        <v>429.97</v>
      </c>
      <c r="J95" s="65"/>
      <c r="K95" s="65"/>
      <c r="L95" s="66">
        <f t="shared" si="2"/>
        <v>429.97</v>
      </c>
    </row>
    <row r="96" spans="1:12" ht="26.25">
      <c r="A96" s="16">
        <v>87</v>
      </c>
      <c r="B96" s="61" t="s">
        <v>191</v>
      </c>
      <c r="C96" s="61">
        <v>5919324</v>
      </c>
      <c r="D96" s="61" t="s">
        <v>192</v>
      </c>
      <c r="E96" s="19">
        <v>134</v>
      </c>
      <c r="F96" s="62" t="s">
        <v>299</v>
      </c>
      <c r="G96" s="63">
        <v>43180</v>
      </c>
      <c r="H96" s="61">
        <v>25681</v>
      </c>
      <c r="I96" s="64">
        <v>14189.47</v>
      </c>
      <c r="J96" s="65"/>
      <c r="K96" s="65"/>
      <c r="L96" s="66">
        <f t="shared" si="2"/>
        <v>14189.47</v>
      </c>
    </row>
    <row r="97" spans="1:12" ht="15">
      <c r="A97" s="16">
        <v>88</v>
      </c>
      <c r="B97" s="61" t="s">
        <v>138</v>
      </c>
      <c r="C97" s="61">
        <v>37095905</v>
      </c>
      <c r="D97" s="61" t="s">
        <v>139</v>
      </c>
      <c r="E97" s="18">
        <v>340</v>
      </c>
      <c r="F97" s="62" t="s">
        <v>300</v>
      </c>
      <c r="G97" s="63">
        <v>43180</v>
      </c>
      <c r="H97" s="61">
        <v>25682</v>
      </c>
      <c r="I97" s="64">
        <v>10061.04</v>
      </c>
      <c r="J97" s="65"/>
      <c r="K97" s="65"/>
      <c r="L97" s="66">
        <f t="shared" si="2"/>
        <v>10061.04</v>
      </c>
    </row>
    <row r="98" spans="1:12" ht="15">
      <c r="A98" s="16">
        <v>89</v>
      </c>
      <c r="B98" s="61" t="s">
        <v>140</v>
      </c>
      <c r="C98" s="61">
        <v>36420218</v>
      </c>
      <c r="D98" s="61" t="s">
        <v>141</v>
      </c>
      <c r="E98" s="18">
        <v>337</v>
      </c>
      <c r="F98" s="62" t="s">
        <v>301</v>
      </c>
      <c r="G98" s="63">
        <v>43180</v>
      </c>
      <c r="H98" s="61">
        <v>25683</v>
      </c>
      <c r="I98" s="64">
        <v>18557.44</v>
      </c>
      <c r="J98" s="65"/>
      <c r="K98" s="65"/>
      <c r="L98" s="66">
        <f t="shared" si="2"/>
        <v>18557.44</v>
      </c>
    </row>
    <row r="99" spans="1:12" ht="26.25">
      <c r="A99" s="16">
        <v>90</v>
      </c>
      <c r="B99" s="61" t="s">
        <v>193</v>
      </c>
      <c r="C99" s="61">
        <v>26324779</v>
      </c>
      <c r="D99" s="61" t="s">
        <v>194</v>
      </c>
      <c r="E99" s="18">
        <v>202</v>
      </c>
      <c r="F99" s="62" t="s">
        <v>302</v>
      </c>
      <c r="G99" s="63">
        <v>43180</v>
      </c>
      <c r="H99" s="61">
        <v>25684</v>
      </c>
      <c r="I99" s="64">
        <v>27604.72</v>
      </c>
      <c r="J99" s="65"/>
      <c r="K99" s="65"/>
      <c r="L99" s="66">
        <f t="shared" si="2"/>
        <v>27604.72</v>
      </c>
    </row>
    <row r="100" spans="1:12" ht="15">
      <c r="A100" s="16">
        <v>91</v>
      </c>
      <c r="B100" s="61" t="s">
        <v>142</v>
      </c>
      <c r="C100" s="61">
        <v>29245270</v>
      </c>
      <c r="D100" s="61" t="s">
        <v>143</v>
      </c>
      <c r="E100" s="19">
        <v>180</v>
      </c>
      <c r="F100" s="62" t="s">
        <v>303</v>
      </c>
      <c r="G100" s="63">
        <v>43180</v>
      </c>
      <c r="H100" s="61">
        <v>25685</v>
      </c>
      <c r="I100" s="64">
        <v>15756.05</v>
      </c>
      <c r="J100" s="65"/>
      <c r="K100" s="65"/>
      <c r="L100" s="66">
        <f t="shared" si="2"/>
        <v>15756.05</v>
      </c>
    </row>
    <row r="101" spans="1:12" ht="15">
      <c r="A101" s="16">
        <v>92</v>
      </c>
      <c r="B101" s="61" t="s">
        <v>144</v>
      </c>
      <c r="C101" s="61">
        <v>18158047</v>
      </c>
      <c r="D101" s="61" t="s">
        <v>145</v>
      </c>
      <c r="E101" s="18">
        <v>133</v>
      </c>
      <c r="F101" s="62" t="s">
        <v>304</v>
      </c>
      <c r="G101" s="63">
        <v>43180</v>
      </c>
      <c r="H101" s="61">
        <v>25686</v>
      </c>
      <c r="I101" s="64">
        <v>56489.84</v>
      </c>
      <c r="J101" s="65"/>
      <c r="K101" s="65"/>
      <c r="L101" s="66">
        <f t="shared" si="2"/>
        <v>56489.84</v>
      </c>
    </row>
    <row r="102" spans="1:12" ht="19.5" customHeight="1">
      <c r="A102" s="16">
        <v>93</v>
      </c>
      <c r="B102" s="61" t="s">
        <v>146</v>
      </c>
      <c r="C102" s="61">
        <v>30354638</v>
      </c>
      <c r="D102" s="61" t="s">
        <v>147</v>
      </c>
      <c r="E102" s="18">
        <v>325</v>
      </c>
      <c r="F102" s="62" t="s">
        <v>305</v>
      </c>
      <c r="G102" s="63">
        <v>43180</v>
      </c>
      <c r="H102" s="61">
        <v>25687</v>
      </c>
      <c r="I102" s="64">
        <v>3547.5</v>
      </c>
      <c r="J102" s="65"/>
      <c r="K102" s="65"/>
      <c r="L102" s="66">
        <f t="shared" si="2"/>
        <v>3547.5</v>
      </c>
    </row>
    <row r="103" spans="1:12" ht="15">
      <c r="A103" s="16">
        <v>94</v>
      </c>
      <c r="B103" s="61" t="s">
        <v>195</v>
      </c>
      <c r="C103" s="61">
        <v>8422035</v>
      </c>
      <c r="D103" s="61" t="s">
        <v>196</v>
      </c>
      <c r="E103" s="18">
        <v>328</v>
      </c>
      <c r="F103" s="62" t="s">
        <v>275</v>
      </c>
      <c r="G103" s="63">
        <v>43180</v>
      </c>
      <c r="H103" s="61">
        <v>25688</v>
      </c>
      <c r="I103" s="64">
        <v>44808.9</v>
      </c>
      <c r="J103" s="65"/>
      <c r="K103" s="65"/>
      <c r="L103" s="66">
        <f t="shared" si="2"/>
        <v>44808.9</v>
      </c>
    </row>
    <row r="104" spans="1:12" ht="15">
      <c r="A104" s="16">
        <v>95</v>
      </c>
      <c r="B104" s="61" t="s">
        <v>148</v>
      </c>
      <c r="C104" s="61">
        <v>30974176</v>
      </c>
      <c r="D104" s="61" t="s">
        <v>149</v>
      </c>
      <c r="E104" s="18">
        <v>192</v>
      </c>
      <c r="F104" s="62" t="s">
        <v>262</v>
      </c>
      <c r="G104" s="63">
        <v>43180</v>
      </c>
      <c r="H104" s="61">
        <v>25689</v>
      </c>
      <c r="I104" s="64">
        <v>9421.28</v>
      </c>
      <c r="J104" s="65"/>
      <c r="K104" s="65"/>
      <c r="L104" s="66">
        <f t="shared" si="2"/>
        <v>9421.28</v>
      </c>
    </row>
    <row r="105" spans="1:12" ht="15">
      <c r="A105" s="16">
        <v>96</v>
      </c>
      <c r="B105" s="61" t="s">
        <v>150</v>
      </c>
      <c r="C105" s="61">
        <v>28262117</v>
      </c>
      <c r="D105" s="61" t="s">
        <v>151</v>
      </c>
      <c r="E105" s="18">
        <v>297</v>
      </c>
      <c r="F105" s="62" t="s">
        <v>306</v>
      </c>
      <c r="G105" s="63">
        <v>43180</v>
      </c>
      <c r="H105" s="61">
        <v>25690</v>
      </c>
      <c r="I105" s="64">
        <v>298.32</v>
      </c>
      <c r="J105" s="65"/>
      <c r="K105" s="65"/>
      <c r="L105" s="66">
        <f t="shared" si="2"/>
        <v>298.32</v>
      </c>
    </row>
    <row r="106" spans="1:12" ht="26.25">
      <c r="A106" s="16">
        <v>97</v>
      </c>
      <c r="B106" s="61" t="s">
        <v>197</v>
      </c>
      <c r="C106" s="61">
        <v>15190728</v>
      </c>
      <c r="D106" s="61" t="s">
        <v>198</v>
      </c>
      <c r="E106" s="18">
        <v>135</v>
      </c>
      <c r="F106" s="62" t="s">
        <v>307</v>
      </c>
      <c r="G106" s="63">
        <v>43180</v>
      </c>
      <c r="H106" s="61">
        <v>25691</v>
      </c>
      <c r="I106" s="64">
        <v>29948.16</v>
      </c>
      <c r="J106" s="65"/>
      <c r="K106" s="65"/>
      <c r="L106" s="66">
        <f aca="true" t="shared" si="3" ref="L106:L131">I106-J106-K106</f>
        <v>29948.16</v>
      </c>
    </row>
    <row r="107" spans="1:12" ht="15">
      <c r="A107" s="16">
        <v>98</v>
      </c>
      <c r="B107" s="61" t="s">
        <v>152</v>
      </c>
      <c r="C107" s="61">
        <v>27234577</v>
      </c>
      <c r="D107" s="61" t="s">
        <v>153</v>
      </c>
      <c r="E107" s="18">
        <v>181</v>
      </c>
      <c r="F107" s="62" t="s">
        <v>308</v>
      </c>
      <c r="G107" s="63">
        <v>43180</v>
      </c>
      <c r="H107" s="61">
        <v>25692</v>
      </c>
      <c r="I107" s="64">
        <v>94.6</v>
      </c>
      <c r="J107" s="65"/>
      <c r="K107" s="65"/>
      <c r="L107" s="66">
        <f t="shared" si="3"/>
        <v>94.6</v>
      </c>
    </row>
    <row r="108" spans="1:12" ht="15">
      <c r="A108" s="16">
        <v>99</v>
      </c>
      <c r="B108" s="61" t="s">
        <v>154</v>
      </c>
      <c r="C108" s="61">
        <v>15855643</v>
      </c>
      <c r="D108" s="61" t="s">
        <v>155</v>
      </c>
      <c r="E108" s="18">
        <v>42</v>
      </c>
      <c r="F108" s="62" t="s">
        <v>229</v>
      </c>
      <c r="G108" s="63">
        <v>43180</v>
      </c>
      <c r="H108" s="61">
        <v>25693</v>
      </c>
      <c r="I108" s="64">
        <v>20862.86</v>
      </c>
      <c r="J108" s="65"/>
      <c r="K108" s="65"/>
      <c r="L108" s="66">
        <f t="shared" si="3"/>
        <v>20862.86</v>
      </c>
    </row>
    <row r="109" spans="1:12" ht="15">
      <c r="A109" s="16">
        <v>100</v>
      </c>
      <c r="B109" s="61" t="s">
        <v>156</v>
      </c>
      <c r="C109" s="61">
        <v>16247725</v>
      </c>
      <c r="D109" s="61" t="s">
        <v>157</v>
      </c>
      <c r="E109" s="19">
        <v>74</v>
      </c>
      <c r="F109" s="62" t="s">
        <v>218</v>
      </c>
      <c r="G109" s="63">
        <v>43180</v>
      </c>
      <c r="H109" s="61">
        <v>25694</v>
      </c>
      <c r="I109" s="64">
        <v>27459.45</v>
      </c>
      <c r="J109" s="65"/>
      <c r="K109" s="65"/>
      <c r="L109" s="66">
        <f t="shared" si="3"/>
        <v>27459.45</v>
      </c>
    </row>
    <row r="110" spans="1:12" ht="31.5" customHeight="1">
      <c r="A110" s="16">
        <v>101</v>
      </c>
      <c r="B110" s="61" t="s">
        <v>158</v>
      </c>
      <c r="C110" s="61">
        <v>6353613</v>
      </c>
      <c r="D110" s="61" t="s">
        <v>159</v>
      </c>
      <c r="E110" s="19">
        <v>198</v>
      </c>
      <c r="F110" s="62" t="s">
        <v>309</v>
      </c>
      <c r="G110" s="63">
        <v>43180</v>
      </c>
      <c r="H110" s="61">
        <v>25695</v>
      </c>
      <c r="I110" s="64">
        <v>35971.98</v>
      </c>
      <c r="J110" s="65"/>
      <c r="K110" s="65"/>
      <c r="L110" s="66">
        <f t="shared" si="3"/>
        <v>35971.98</v>
      </c>
    </row>
    <row r="111" spans="1:12" ht="16.5" customHeight="1">
      <c r="A111" s="16">
        <v>102</v>
      </c>
      <c r="B111" s="61" t="s">
        <v>310</v>
      </c>
      <c r="C111" s="61">
        <v>33120976</v>
      </c>
      <c r="D111" s="61" t="s">
        <v>101</v>
      </c>
      <c r="E111" s="19">
        <v>239</v>
      </c>
      <c r="F111" s="62" t="s">
        <v>311</v>
      </c>
      <c r="G111" s="63">
        <v>43180</v>
      </c>
      <c r="H111" s="61">
        <v>25696</v>
      </c>
      <c r="I111" s="64">
        <v>198025.08</v>
      </c>
      <c r="J111" s="65"/>
      <c r="K111" s="65"/>
      <c r="L111" s="66">
        <f t="shared" si="3"/>
        <v>198025.08</v>
      </c>
    </row>
    <row r="112" spans="1:12" s="5" customFormat="1" ht="15">
      <c r="A112" s="16">
        <v>103</v>
      </c>
      <c r="B112" s="61" t="s">
        <v>160</v>
      </c>
      <c r="C112" s="61">
        <v>30354662</v>
      </c>
      <c r="D112" s="61" t="s">
        <v>161</v>
      </c>
      <c r="E112" s="19">
        <v>296</v>
      </c>
      <c r="F112" s="62" t="s">
        <v>218</v>
      </c>
      <c r="G112" s="63">
        <v>43180</v>
      </c>
      <c r="H112" s="61">
        <v>25697</v>
      </c>
      <c r="I112" s="64">
        <v>68942.28</v>
      </c>
      <c r="J112" s="68"/>
      <c r="K112" s="68"/>
      <c r="L112" s="66">
        <f t="shared" si="3"/>
        <v>68942.28</v>
      </c>
    </row>
    <row r="113" spans="1:12" ht="32.25" customHeight="1">
      <c r="A113" s="16">
        <v>104</v>
      </c>
      <c r="B113" s="61" t="s">
        <v>162</v>
      </c>
      <c r="C113" s="61">
        <v>15988380</v>
      </c>
      <c r="D113" s="61" t="s">
        <v>163</v>
      </c>
      <c r="E113" s="19">
        <v>15</v>
      </c>
      <c r="F113" s="62" t="s">
        <v>312</v>
      </c>
      <c r="G113" s="63">
        <v>43180</v>
      </c>
      <c r="H113" s="61">
        <v>25698</v>
      </c>
      <c r="I113" s="64">
        <v>14483.04</v>
      </c>
      <c r="J113" s="65"/>
      <c r="K113" s="65"/>
      <c r="L113" s="66">
        <f t="shared" si="3"/>
        <v>14483.04</v>
      </c>
    </row>
    <row r="114" spans="1:12" ht="15">
      <c r="A114" s="16">
        <v>105</v>
      </c>
      <c r="B114" s="61" t="s">
        <v>164</v>
      </c>
      <c r="C114" s="61">
        <v>33101958</v>
      </c>
      <c r="D114" s="61" t="s">
        <v>165</v>
      </c>
      <c r="E114" s="18">
        <v>332</v>
      </c>
      <c r="F114" s="62" t="s">
        <v>232</v>
      </c>
      <c r="G114" s="63">
        <v>43180</v>
      </c>
      <c r="H114" s="61">
        <v>25699</v>
      </c>
      <c r="I114" s="64">
        <v>9867.55</v>
      </c>
      <c r="J114" s="65"/>
      <c r="K114" s="65"/>
      <c r="L114" s="66">
        <f t="shared" si="3"/>
        <v>9867.55</v>
      </c>
    </row>
    <row r="115" spans="1:12" ht="15">
      <c r="A115" s="16">
        <v>106</v>
      </c>
      <c r="B115" s="61" t="s">
        <v>166</v>
      </c>
      <c r="C115" s="61">
        <v>672664</v>
      </c>
      <c r="D115" s="61" t="s">
        <v>167</v>
      </c>
      <c r="E115" s="18">
        <v>243</v>
      </c>
      <c r="F115" s="62" t="s">
        <v>313</v>
      </c>
      <c r="G115" s="63">
        <v>43180</v>
      </c>
      <c r="H115" s="61">
        <v>25700</v>
      </c>
      <c r="I115" s="64">
        <v>19946.96</v>
      </c>
      <c r="J115" s="65"/>
      <c r="K115" s="65"/>
      <c r="L115" s="66">
        <f t="shared" si="3"/>
        <v>19946.96</v>
      </c>
    </row>
    <row r="116" spans="1:12" ht="15">
      <c r="A116" s="16">
        <v>107</v>
      </c>
      <c r="B116" s="61" t="s">
        <v>168</v>
      </c>
      <c r="C116" s="61">
        <v>15988429</v>
      </c>
      <c r="D116" s="61" t="s">
        <v>169</v>
      </c>
      <c r="E116" s="18">
        <v>16</v>
      </c>
      <c r="F116" s="62" t="s">
        <v>247</v>
      </c>
      <c r="G116" s="63">
        <v>43180</v>
      </c>
      <c r="H116" s="61">
        <v>25701</v>
      </c>
      <c r="I116" s="64">
        <v>40622.89</v>
      </c>
      <c r="J116" s="65"/>
      <c r="K116" s="65"/>
      <c r="L116" s="66">
        <f t="shared" si="3"/>
        <v>40622.89</v>
      </c>
    </row>
    <row r="117" spans="1:12" ht="15">
      <c r="A117" s="16">
        <v>108</v>
      </c>
      <c r="B117" s="61" t="s">
        <v>207</v>
      </c>
      <c r="C117" s="61">
        <v>4485715</v>
      </c>
      <c r="D117" s="61" t="s">
        <v>170</v>
      </c>
      <c r="E117" s="18">
        <v>7</v>
      </c>
      <c r="F117" s="62" t="s">
        <v>314</v>
      </c>
      <c r="G117" s="63">
        <v>43180</v>
      </c>
      <c r="H117" s="61">
        <v>25702</v>
      </c>
      <c r="I117" s="64">
        <v>598142.73</v>
      </c>
      <c r="J117" s="65"/>
      <c r="K117" s="65"/>
      <c r="L117" s="66">
        <f t="shared" si="3"/>
        <v>598142.73</v>
      </c>
    </row>
    <row r="118" spans="1:12" ht="26.25">
      <c r="A118" s="16">
        <v>108</v>
      </c>
      <c r="B118" s="61" t="s">
        <v>207</v>
      </c>
      <c r="C118" s="61">
        <v>4485715</v>
      </c>
      <c r="D118" s="61" t="s">
        <v>170</v>
      </c>
      <c r="E118" s="18">
        <v>7</v>
      </c>
      <c r="F118" s="62" t="s">
        <v>332</v>
      </c>
      <c r="G118" s="63">
        <v>43180</v>
      </c>
      <c r="H118" s="61">
        <v>25702</v>
      </c>
      <c r="I118" s="64">
        <v>100000</v>
      </c>
      <c r="J118" s="65"/>
      <c r="K118" s="65"/>
      <c r="L118" s="66">
        <f t="shared" si="3"/>
        <v>100000</v>
      </c>
    </row>
    <row r="119" spans="1:12" ht="15">
      <c r="A119" s="16">
        <v>109</v>
      </c>
      <c r="B119" s="61" t="s">
        <v>357</v>
      </c>
      <c r="C119" s="61">
        <v>4288063</v>
      </c>
      <c r="D119" s="61" t="s">
        <v>170</v>
      </c>
      <c r="E119" s="18">
        <v>5</v>
      </c>
      <c r="F119" s="62" t="s">
        <v>315</v>
      </c>
      <c r="G119" s="63">
        <v>43180</v>
      </c>
      <c r="H119" s="61">
        <v>25703</v>
      </c>
      <c r="I119" s="64">
        <v>52517.83</v>
      </c>
      <c r="J119" s="65"/>
      <c r="K119" s="65"/>
      <c r="L119" s="66">
        <f t="shared" si="3"/>
        <v>52517.83</v>
      </c>
    </row>
    <row r="120" spans="1:12" ht="15">
      <c r="A120" s="16">
        <v>110</v>
      </c>
      <c r="B120" s="61" t="s">
        <v>358</v>
      </c>
      <c r="C120" s="61">
        <v>4426352</v>
      </c>
      <c r="D120" s="61" t="s">
        <v>170</v>
      </c>
      <c r="E120" s="18">
        <v>3</v>
      </c>
      <c r="F120" s="62" t="s">
        <v>316</v>
      </c>
      <c r="G120" s="63">
        <v>43180</v>
      </c>
      <c r="H120" s="61">
        <v>25704</v>
      </c>
      <c r="I120" s="64">
        <v>45402.19</v>
      </c>
      <c r="J120" s="65">
        <v>4709.09</v>
      </c>
      <c r="K120" s="65">
        <v>802.36</v>
      </c>
      <c r="L120" s="66">
        <f t="shared" si="3"/>
        <v>39890.740000000005</v>
      </c>
    </row>
    <row r="121" spans="1:12" ht="26.25">
      <c r="A121" s="16">
        <v>111</v>
      </c>
      <c r="B121" s="61" t="s">
        <v>359</v>
      </c>
      <c r="C121" s="61">
        <v>4288080</v>
      </c>
      <c r="D121" s="61" t="s">
        <v>80</v>
      </c>
      <c r="E121" s="18">
        <v>1</v>
      </c>
      <c r="F121" s="62" t="s">
        <v>331</v>
      </c>
      <c r="G121" s="63">
        <v>43180</v>
      </c>
      <c r="H121" s="61">
        <v>25705</v>
      </c>
      <c r="I121" s="64">
        <v>42251.55</v>
      </c>
      <c r="J121" s="65"/>
      <c r="K121" s="65"/>
      <c r="L121" s="66">
        <f t="shared" si="3"/>
        <v>42251.55</v>
      </c>
    </row>
    <row r="122" spans="1:12" ht="26.25">
      <c r="A122" s="16">
        <v>111</v>
      </c>
      <c r="B122" s="61" t="s">
        <v>359</v>
      </c>
      <c r="C122" s="61">
        <v>4288080</v>
      </c>
      <c r="D122" s="61" t="s">
        <v>80</v>
      </c>
      <c r="E122" s="18">
        <v>1</v>
      </c>
      <c r="F122" s="62" t="s">
        <v>317</v>
      </c>
      <c r="G122" s="63">
        <v>43180</v>
      </c>
      <c r="H122" s="61">
        <v>25705</v>
      </c>
      <c r="I122" s="64">
        <v>384511.93</v>
      </c>
      <c r="J122" s="65"/>
      <c r="K122" s="65"/>
      <c r="L122" s="66">
        <f t="shared" si="3"/>
        <v>384511.93</v>
      </c>
    </row>
    <row r="123" spans="1:12" ht="15">
      <c r="A123" s="16">
        <v>112</v>
      </c>
      <c r="B123" s="61" t="s">
        <v>318</v>
      </c>
      <c r="C123" s="61">
        <v>4547117</v>
      </c>
      <c r="D123" s="61" t="s">
        <v>170</v>
      </c>
      <c r="E123" s="18">
        <v>4</v>
      </c>
      <c r="F123" s="62" t="s">
        <v>319</v>
      </c>
      <c r="G123" s="63">
        <v>43180</v>
      </c>
      <c r="H123" s="61">
        <v>25706</v>
      </c>
      <c r="I123" s="64">
        <v>150280.79</v>
      </c>
      <c r="J123" s="65"/>
      <c r="K123" s="65"/>
      <c r="L123" s="66">
        <f t="shared" si="3"/>
        <v>150280.79</v>
      </c>
    </row>
    <row r="124" spans="1:12" ht="15">
      <c r="A124" s="16">
        <v>113</v>
      </c>
      <c r="B124" s="61" t="s">
        <v>320</v>
      </c>
      <c r="C124" s="61">
        <v>4354540</v>
      </c>
      <c r="D124" s="61" t="s">
        <v>170</v>
      </c>
      <c r="E124" s="18">
        <v>256</v>
      </c>
      <c r="F124" s="62" t="s">
        <v>321</v>
      </c>
      <c r="G124" s="63">
        <v>43180</v>
      </c>
      <c r="H124" s="61">
        <v>25707</v>
      </c>
      <c r="I124" s="64">
        <v>275.97</v>
      </c>
      <c r="J124" s="65"/>
      <c r="K124" s="65"/>
      <c r="L124" s="66">
        <f t="shared" si="3"/>
        <v>275.97</v>
      </c>
    </row>
    <row r="125" spans="1:12" ht="26.25">
      <c r="A125" s="16">
        <v>114</v>
      </c>
      <c r="B125" s="61" t="s">
        <v>322</v>
      </c>
      <c r="C125" s="61">
        <v>4288268</v>
      </c>
      <c r="D125" s="61" t="s">
        <v>171</v>
      </c>
      <c r="E125" s="18">
        <v>257</v>
      </c>
      <c r="F125" s="62" t="s">
        <v>323</v>
      </c>
      <c r="G125" s="63">
        <v>43180</v>
      </c>
      <c r="H125" s="61">
        <v>25708</v>
      </c>
      <c r="I125" s="64">
        <v>9857.06</v>
      </c>
      <c r="J125" s="65"/>
      <c r="K125" s="65"/>
      <c r="L125" s="66">
        <f t="shared" si="3"/>
        <v>9857.06</v>
      </c>
    </row>
    <row r="126" spans="1:12" ht="14.25" customHeight="1">
      <c r="A126" s="16">
        <v>115</v>
      </c>
      <c r="B126" s="61" t="s">
        <v>172</v>
      </c>
      <c r="C126" s="61">
        <v>4305997</v>
      </c>
      <c r="D126" s="61" t="s">
        <v>173</v>
      </c>
      <c r="E126" s="18">
        <v>12</v>
      </c>
      <c r="F126" s="62" t="s">
        <v>324</v>
      </c>
      <c r="G126" s="63">
        <v>43180</v>
      </c>
      <c r="H126" s="61">
        <v>25709</v>
      </c>
      <c r="I126" s="64">
        <v>68615.4</v>
      </c>
      <c r="J126" s="65"/>
      <c r="K126" s="65"/>
      <c r="L126" s="66">
        <f t="shared" si="3"/>
        <v>68615.4</v>
      </c>
    </row>
    <row r="127" spans="1:12" ht="14.25" customHeight="1">
      <c r="A127" s="16">
        <v>116</v>
      </c>
      <c r="B127" s="61" t="s">
        <v>174</v>
      </c>
      <c r="C127" s="61">
        <v>4546995</v>
      </c>
      <c r="D127" s="61" t="s">
        <v>175</v>
      </c>
      <c r="E127" s="18">
        <v>13</v>
      </c>
      <c r="F127" s="62" t="s">
        <v>325</v>
      </c>
      <c r="G127" s="63">
        <v>43180</v>
      </c>
      <c r="H127" s="61">
        <v>25710</v>
      </c>
      <c r="I127" s="64">
        <v>70922.37</v>
      </c>
      <c r="J127" s="65"/>
      <c r="K127" s="65"/>
      <c r="L127" s="66">
        <f t="shared" si="3"/>
        <v>70922.37</v>
      </c>
    </row>
    <row r="128" spans="1:12" s="7" customFormat="1" ht="15">
      <c r="A128" s="16">
        <v>117</v>
      </c>
      <c r="B128" s="61" t="s">
        <v>199</v>
      </c>
      <c r="C128" s="61">
        <v>4287971</v>
      </c>
      <c r="D128" s="61" t="s">
        <v>171</v>
      </c>
      <c r="E128" s="18">
        <v>119</v>
      </c>
      <c r="F128" s="62" t="s">
        <v>326</v>
      </c>
      <c r="G128" s="63">
        <v>43180</v>
      </c>
      <c r="H128" s="61">
        <v>25711</v>
      </c>
      <c r="I128" s="64">
        <v>4921.22</v>
      </c>
      <c r="J128" s="65"/>
      <c r="K128" s="65"/>
      <c r="L128" s="66">
        <f t="shared" si="3"/>
        <v>4921.22</v>
      </c>
    </row>
    <row r="129" spans="1:12" s="7" customFormat="1" ht="26.25">
      <c r="A129" s="16">
        <v>118</v>
      </c>
      <c r="B129" s="61" t="s">
        <v>176</v>
      </c>
      <c r="C129" s="61">
        <v>4485618</v>
      </c>
      <c r="D129" s="61" t="s">
        <v>177</v>
      </c>
      <c r="E129" s="18">
        <v>8</v>
      </c>
      <c r="F129" s="62" t="s">
        <v>327</v>
      </c>
      <c r="G129" s="63">
        <v>43180</v>
      </c>
      <c r="H129" s="61">
        <v>25712</v>
      </c>
      <c r="I129" s="64">
        <v>111854.93</v>
      </c>
      <c r="J129" s="65"/>
      <c r="K129" s="65"/>
      <c r="L129" s="66">
        <f t="shared" si="3"/>
        <v>111854.93</v>
      </c>
    </row>
    <row r="130" spans="1:12" s="8" customFormat="1" ht="15">
      <c r="A130" s="16">
        <v>119</v>
      </c>
      <c r="B130" s="61" t="s">
        <v>360</v>
      </c>
      <c r="C130" s="61">
        <v>31107660</v>
      </c>
      <c r="D130" s="61" t="s">
        <v>178</v>
      </c>
      <c r="E130" s="18">
        <v>190</v>
      </c>
      <c r="F130" s="62" t="s">
        <v>328</v>
      </c>
      <c r="G130" s="63">
        <v>43180</v>
      </c>
      <c r="H130" s="61">
        <v>25713</v>
      </c>
      <c r="I130" s="64">
        <v>11405.24</v>
      </c>
      <c r="J130" s="65"/>
      <c r="K130" s="65"/>
      <c r="L130" s="66">
        <f t="shared" si="3"/>
        <v>11405.24</v>
      </c>
    </row>
    <row r="131" spans="1:12" s="7" customFormat="1" ht="27" thickBot="1">
      <c r="A131" s="16">
        <v>120</v>
      </c>
      <c r="B131" s="69" t="s">
        <v>179</v>
      </c>
      <c r="C131" s="69">
        <v>4288349</v>
      </c>
      <c r="D131" s="69" t="s">
        <v>80</v>
      </c>
      <c r="E131" s="21">
        <v>201</v>
      </c>
      <c r="F131" s="70" t="s">
        <v>329</v>
      </c>
      <c r="G131" s="71">
        <v>43180</v>
      </c>
      <c r="H131" s="69">
        <v>25714</v>
      </c>
      <c r="I131" s="72">
        <v>115167.16</v>
      </c>
      <c r="J131" s="73"/>
      <c r="K131" s="73"/>
      <c r="L131" s="74">
        <f t="shared" si="3"/>
        <v>115167.16</v>
      </c>
    </row>
    <row r="132" spans="1:12" ht="15.75" thickBot="1">
      <c r="A132" s="94"/>
      <c r="B132" s="95"/>
      <c r="C132" s="91"/>
      <c r="D132" s="96"/>
      <c r="E132" s="97"/>
      <c r="F132" s="98"/>
      <c r="G132" s="90"/>
      <c r="H132" s="91"/>
      <c r="I132" s="92">
        <f>SUM(I10:I131)</f>
        <v>4079314.4100000015</v>
      </c>
      <c r="J132" s="92">
        <f>SUM(J10:J131)</f>
        <v>4709.09</v>
      </c>
      <c r="K132" s="92">
        <f>SUM(K10:K131)</f>
        <v>802.36</v>
      </c>
      <c r="L132" s="93">
        <f>SUM(L10:L131)</f>
        <v>4073802.960000002</v>
      </c>
    </row>
    <row r="133" spans="1:12" s="89" customFormat="1" ht="14.25">
      <c r="A133" s="75"/>
      <c r="B133" s="76" t="s">
        <v>202</v>
      </c>
      <c r="C133" s="77"/>
      <c r="D133" s="78" t="s">
        <v>203</v>
      </c>
      <c r="E133" s="77"/>
      <c r="F133" s="79"/>
      <c r="G133" s="80" t="s">
        <v>204</v>
      </c>
      <c r="H133" s="77"/>
      <c r="I133" s="81"/>
      <c r="J133" s="48"/>
      <c r="K133" s="48"/>
      <c r="L133" s="48"/>
    </row>
    <row r="134" spans="1:12" s="89" customFormat="1" ht="14.25">
      <c r="A134" s="75"/>
      <c r="B134" s="82" t="s">
        <v>205</v>
      </c>
      <c r="C134" s="83"/>
      <c r="D134" s="84" t="s">
        <v>213</v>
      </c>
      <c r="E134" s="85"/>
      <c r="F134" s="79"/>
      <c r="G134" s="86" t="s">
        <v>206</v>
      </c>
      <c r="H134" s="87"/>
      <c r="I134" s="88"/>
      <c r="J134" s="48"/>
      <c r="K134" s="48"/>
      <c r="L134" s="48"/>
    </row>
    <row r="135" spans="5:8" ht="15">
      <c r="E135" s="11"/>
      <c r="H135" s="9"/>
    </row>
    <row r="136" ht="15" hidden="1">
      <c r="I136" s="6"/>
    </row>
    <row r="137" ht="15" hidden="1"/>
    <row r="138" ht="15" hidden="1">
      <c r="F138" s="22">
        <f>I132-4091826.58</f>
        <v>-12512.169999998529</v>
      </c>
    </row>
    <row r="139" ht="15" hidden="1">
      <c r="F139" s="22"/>
    </row>
    <row r="140" spans="2:6" ht="15" hidden="1">
      <c r="B140" s="4">
        <v>4105205.17</v>
      </c>
      <c r="D140" s="13">
        <v>-2841.99</v>
      </c>
      <c r="F140" s="4">
        <v>4108047.16</v>
      </c>
    </row>
    <row r="141" spans="2:6" ht="15" hidden="1">
      <c r="B141" s="4">
        <v>75.68</v>
      </c>
      <c r="D141" s="13">
        <v>75.68</v>
      </c>
      <c r="F141" s="4">
        <v>2766.31</v>
      </c>
    </row>
    <row r="142" spans="2:6" ht="15" hidden="1">
      <c r="B142" s="4">
        <f>B140+B141</f>
        <v>4105280.85</v>
      </c>
      <c r="D142" s="13">
        <f>D140+D141</f>
        <v>-2766.31</v>
      </c>
      <c r="F142" s="4">
        <f>F140-F141</f>
        <v>4105280.85</v>
      </c>
    </row>
    <row r="143" ht="15" hidden="1">
      <c r="F143" s="4">
        <v>4091826.58</v>
      </c>
    </row>
    <row r="144" spans="4:6" ht="15" hidden="1">
      <c r="D144" s="13" t="s">
        <v>208</v>
      </c>
      <c r="F144" s="4">
        <f>F143-F142</f>
        <v>-13454.270000000019</v>
      </c>
    </row>
    <row r="145" spans="4:6" ht="15" hidden="1">
      <c r="D145" s="13" t="s">
        <v>209</v>
      </c>
      <c r="F145" s="4">
        <v>436611.1</v>
      </c>
    </row>
    <row r="146" ht="15" hidden="1">
      <c r="F146" s="4">
        <f>F145+F144</f>
        <v>423156.82999999996</v>
      </c>
    </row>
    <row r="147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39" right="0.25" top="0.25" bottom="0.25" header="0.5" footer="0.5"/>
  <pageSetup horizontalDpi="600" verticalDpi="600" orientation="landscape" paperSize="9" scale="65" r:id="rId1"/>
  <rowBreaks count="2" manualBreakCount="2">
    <brk id="41" max="11" man="1"/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2018-03-20T07:26:42Z</cp:lastPrinted>
  <dcterms:created xsi:type="dcterms:W3CDTF">2015-04-17T09:14:16Z</dcterms:created>
  <dcterms:modified xsi:type="dcterms:W3CDTF">2018-05-17T07:56:02Z</dcterms:modified>
  <cp:category/>
  <cp:version/>
  <cp:contentType/>
  <cp:contentStatus/>
</cp:coreProperties>
</file>