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4115" windowHeight="8730" activeTab="0"/>
  </bookViews>
  <sheets>
    <sheet name="servicii" sheetId="1" r:id="rId1"/>
    <sheet name="covid" sheetId="2" r:id="rId2"/>
    <sheet name="perm" sheetId="3" r:id="rId3"/>
  </sheets>
  <definedNames/>
  <calcPr fullCalcOnLoad="1"/>
</workbook>
</file>

<file path=xl/sharedStrings.xml><?xml version="1.0" encoding="utf-8"?>
<sst xmlns="http://schemas.openxmlformats.org/spreadsheetml/2006/main" count="603" uniqueCount="225">
  <si>
    <t>nr.crt</t>
  </si>
  <si>
    <t>MEDIC</t>
  </si>
  <si>
    <t>cod fiscal</t>
  </si>
  <si>
    <t>FACTURA</t>
  </si>
  <si>
    <t>VALOARE (lei)</t>
  </si>
  <si>
    <t>Valoare total/medic</t>
  </si>
  <si>
    <t>numar</t>
  </si>
  <si>
    <t>data</t>
  </si>
  <si>
    <t>servicii</t>
  </si>
  <si>
    <t>capitatie</t>
  </si>
  <si>
    <t>pctserv</t>
  </si>
  <si>
    <t>pctcap</t>
  </si>
  <si>
    <t>(% S)</t>
  </si>
  <si>
    <t>Abraham Ildiko</t>
  </si>
  <si>
    <t>Agachii Iurie</t>
  </si>
  <si>
    <t>Agoston Stefan</t>
  </si>
  <si>
    <t>Badulescu Ana</t>
  </si>
  <si>
    <t>Balinth Etelka</t>
  </si>
  <si>
    <t>Balogh D. Veronica</t>
  </si>
  <si>
    <t>Banica Marius</t>
  </si>
  <si>
    <t>Bartok Maria Magdolna</t>
  </si>
  <si>
    <t>Beder Boglarka</t>
  </si>
  <si>
    <t>Bolcu Alexandru</t>
  </si>
  <si>
    <t>Borbely Janos</t>
  </si>
  <si>
    <t>Buzea Adelina Cornelia</t>
  </si>
  <si>
    <t>Csurulya Gabriella</t>
  </si>
  <si>
    <t>Daczo Zoltan</t>
  </si>
  <si>
    <t>Deak Brigitta</t>
  </si>
  <si>
    <t>Derzsi Margareta</t>
  </si>
  <si>
    <t>Dumuţ Eniko</t>
  </si>
  <si>
    <t>Farkas O. Eva</t>
  </si>
  <si>
    <t>Fazakas Marta</t>
  </si>
  <si>
    <t>Fekete Edit Emma</t>
  </si>
  <si>
    <t>Ferencz Dora Ana</t>
  </si>
  <si>
    <t>Finta B. Irma</t>
  </si>
  <si>
    <t>Finta Csaba</t>
  </si>
  <si>
    <t>Fulop Csaba</t>
  </si>
  <si>
    <t>Gabor Vilma</t>
  </si>
  <si>
    <t>Gyergyai Aladar</t>
  </si>
  <si>
    <t>Gyulai Sándor</t>
  </si>
  <si>
    <t>Imreh Annamaria</t>
  </si>
  <si>
    <t>Kanabe Adel</t>
  </si>
  <si>
    <t>Kiss Ildiko</t>
  </si>
  <si>
    <t>Korda Elena</t>
  </si>
  <si>
    <t>Kun Sarolta</t>
  </si>
  <si>
    <t>Luppinger Attila Eduard</t>
  </si>
  <si>
    <t>Mandan Liviu</t>
  </si>
  <si>
    <t>Marton Ildiko Antonia</t>
  </si>
  <si>
    <t>Mathe Ecaterina-Estera</t>
  </si>
  <si>
    <t>Mathe Eniko</t>
  </si>
  <si>
    <t>Matis Rozalia</t>
  </si>
  <si>
    <t>Matyas Atttila Huba</t>
  </si>
  <si>
    <t>Mester Nagy Levente</t>
  </si>
  <si>
    <t>Molnar Annamaria</t>
  </si>
  <si>
    <t>Nagy Anton</t>
  </si>
  <si>
    <t>Nemes Tibor</t>
  </si>
  <si>
    <t>Olariu Dorin</t>
  </si>
  <si>
    <t>Ordog Eva Katalin</t>
  </si>
  <si>
    <t>Orosz Fekete Iren</t>
  </si>
  <si>
    <t>Papara Renata Monica</t>
  </si>
  <si>
    <t>Para Janos</t>
  </si>
  <si>
    <t>Pasztori Izabella</t>
  </si>
  <si>
    <t>Peter Laszlo</t>
  </si>
  <si>
    <t>Petis Maria</t>
  </si>
  <si>
    <t>Regeni Hajnalka</t>
  </si>
  <si>
    <t>Reszeg S. Tunde</t>
  </si>
  <si>
    <t>Reti G. Istvan</t>
  </si>
  <si>
    <t>Rozsa Ecaterina</t>
  </si>
  <si>
    <t>Sandor Andras</t>
  </si>
  <si>
    <t>Sandor Margareta</t>
  </si>
  <si>
    <t>Bandea Claudia</t>
  </si>
  <si>
    <t>Sepsi Alexandru</t>
  </si>
  <si>
    <t>Sepsi Edit</t>
  </si>
  <si>
    <t>Serban Felicia</t>
  </si>
  <si>
    <t>Seres Lucia</t>
  </si>
  <si>
    <t>Simon S.Katalin</t>
  </si>
  <si>
    <t>Sipos Elisabeta</t>
  </si>
  <si>
    <t>Stefan Daniela</t>
  </si>
  <si>
    <t>Szabo Laszlo</t>
  </si>
  <si>
    <t>Szabo Magdolna</t>
  </si>
  <si>
    <t>Szasz Edit</t>
  </si>
  <si>
    <t>Szilagyi Eva Tunde</t>
  </si>
  <si>
    <t>Szilagyi Ferenc Akos</t>
  </si>
  <si>
    <t>Szmolka Marta</t>
  </si>
  <si>
    <t>Szoke Ecaterina</t>
  </si>
  <si>
    <t>Teglas Elza</t>
  </si>
  <si>
    <t>Toth Zoltan</t>
  </si>
  <si>
    <t>Tusa Csaba</t>
  </si>
  <si>
    <t>Tusa Eva Ilona</t>
  </si>
  <si>
    <t>Tusa Illyes Kinga</t>
  </si>
  <si>
    <t>Tuzes Katai Zsuszanna</t>
  </si>
  <si>
    <t>Venter Emma</t>
  </si>
  <si>
    <t>Vinkler Marta</t>
  </si>
  <si>
    <t>Anton Raluca</t>
  </si>
  <si>
    <t>Mitrea Ioan</t>
  </si>
  <si>
    <t>Zsigmond B.V. Roza</t>
  </si>
  <si>
    <t>Cuzub Radu-Emil</t>
  </si>
  <si>
    <t>Bacs Angela</t>
  </si>
  <si>
    <t>Popescu Carmen</t>
  </si>
  <si>
    <t>Incze Reka</t>
  </si>
  <si>
    <t>Stancescu Adriana</t>
  </si>
  <si>
    <t>Simo Imola</t>
  </si>
  <si>
    <t>Keseru Emese</t>
  </si>
  <si>
    <t>Gaspar Zsolt</t>
  </si>
  <si>
    <t>Miklos Etelka</t>
  </si>
  <si>
    <t>Szigeti Biszak Agnes</t>
  </si>
  <si>
    <t>Szabo Emese</t>
  </si>
  <si>
    <t xml:space="preserve">Kelemen-Karikas Ilona </t>
  </si>
  <si>
    <t>Rotaru Liliana</t>
  </si>
  <si>
    <t>Despa Oana</t>
  </si>
  <si>
    <t>Kovacs Attila</t>
  </si>
  <si>
    <t xml:space="preserve">T O T A L </t>
  </si>
  <si>
    <t>Nr.ore</t>
  </si>
  <si>
    <t>TOTAL</t>
  </si>
  <si>
    <t>107</t>
  </si>
  <si>
    <t>108</t>
  </si>
  <si>
    <t>113</t>
  </si>
  <si>
    <t>104</t>
  </si>
  <si>
    <t>110</t>
  </si>
  <si>
    <t>105</t>
  </si>
  <si>
    <t>112</t>
  </si>
  <si>
    <t>114</t>
  </si>
  <si>
    <t>111</t>
  </si>
  <si>
    <t>103</t>
  </si>
  <si>
    <t>116</t>
  </si>
  <si>
    <t>115</t>
  </si>
  <si>
    <t>120</t>
  </si>
  <si>
    <t>117</t>
  </si>
  <si>
    <t>1108</t>
  </si>
  <si>
    <t>Todor Camelia</t>
  </si>
  <si>
    <t>54</t>
  </si>
  <si>
    <t>1117</t>
  </si>
  <si>
    <t>121</t>
  </si>
  <si>
    <t>119</t>
  </si>
  <si>
    <t>36</t>
  </si>
  <si>
    <t>Numar cazuri</t>
  </si>
  <si>
    <t>127</t>
  </si>
  <si>
    <t>82</t>
  </si>
  <si>
    <t>118</t>
  </si>
  <si>
    <t>1118</t>
  </si>
  <si>
    <t>128</t>
  </si>
  <si>
    <t>1111</t>
  </si>
  <si>
    <t>4</t>
  </si>
  <si>
    <t>Decontarea serviciilor medicale pe luna Decembrie 2020</t>
  </si>
  <si>
    <t>05.01.2021</t>
  </si>
  <si>
    <t>130</t>
  </si>
  <si>
    <t>06.01.2021</t>
  </si>
  <si>
    <t>499538</t>
  </si>
  <si>
    <t>04.01.2021</t>
  </si>
  <si>
    <t>83</t>
  </si>
  <si>
    <t>1136</t>
  </si>
  <si>
    <t>31.12.2020</t>
  </si>
  <si>
    <t>59</t>
  </si>
  <si>
    <t>07.01.2021</t>
  </si>
  <si>
    <t>151</t>
  </si>
  <si>
    <t>75</t>
  </si>
  <si>
    <t>129</t>
  </si>
  <si>
    <t>183</t>
  </si>
  <si>
    <t>1149</t>
  </si>
  <si>
    <t>174</t>
  </si>
  <si>
    <t>1112</t>
  </si>
  <si>
    <t>70</t>
  </si>
  <si>
    <t>016</t>
  </si>
  <si>
    <t>38</t>
  </si>
  <si>
    <t>5</t>
  </si>
  <si>
    <t>1565</t>
  </si>
  <si>
    <t>1120</t>
  </si>
  <si>
    <t>86,93</t>
  </si>
  <si>
    <t>123</t>
  </si>
  <si>
    <t>08.01.2021</t>
  </si>
  <si>
    <t>251</t>
  </si>
  <si>
    <t>247</t>
  </si>
  <si>
    <t>2101</t>
  </si>
  <si>
    <t>4362210</t>
  </si>
  <si>
    <t>42</t>
  </si>
  <si>
    <t>165</t>
  </si>
  <si>
    <t>Brinzea Cristina</t>
  </si>
  <si>
    <t>13</t>
  </si>
  <si>
    <t>29</t>
  </si>
  <si>
    <t>09.01.2021</t>
  </si>
  <si>
    <t>135</t>
  </si>
  <si>
    <t>11.01.2021</t>
  </si>
  <si>
    <t>194</t>
  </si>
  <si>
    <t>12.01.2021</t>
  </si>
  <si>
    <t>001</t>
  </si>
  <si>
    <t xml:space="preserve">             Decontarea serviciilor medicale in centre de permanenta pe luna Decembrie 2020</t>
  </si>
  <si>
    <t>1564</t>
  </si>
  <si>
    <t>195</t>
  </si>
  <si>
    <t>152</t>
  </si>
  <si>
    <t>185</t>
  </si>
  <si>
    <t>Decontare servicii monitorizare pe luna Decembrie 2020</t>
  </si>
  <si>
    <t>37</t>
  </si>
  <si>
    <t>1566</t>
  </si>
  <si>
    <t>131</t>
  </si>
  <si>
    <t>499539</t>
  </si>
  <si>
    <t>84</t>
  </si>
  <si>
    <t>1137</t>
  </si>
  <si>
    <t>109</t>
  </si>
  <si>
    <t>196</t>
  </si>
  <si>
    <t>1119</t>
  </si>
  <si>
    <t>58</t>
  </si>
  <si>
    <t>106</t>
  </si>
  <si>
    <t>153</t>
  </si>
  <si>
    <t>76</t>
  </si>
  <si>
    <t>134</t>
  </si>
  <si>
    <t>30</t>
  </si>
  <si>
    <t>122</t>
  </si>
  <si>
    <t>87,91</t>
  </si>
  <si>
    <t>124</t>
  </si>
  <si>
    <t>1109</t>
  </si>
  <si>
    <t>14</t>
  </si>
  <si>
    <t>55</t>
  </si>
  <si>
    <t>184</t>
  </si>
  <si>
    <t>1152</t>
  </si>
  <si>
    <t>175</t>
  </si>
  <si>
    <t>252</t>
  </si>
  <si>
    <t>246</t>
  </si>
  <si>
    <t>2102</t>
  </si>
  <si>
    <t>1113</t>
  </si>
  <si>
    <t>4362211</t>
  </si>
  <si>
    <t>71</t>
  </si>
  <si>
    <t>41</t>
  </si>
  <si>
    <t>39</t>
  </si>
  <si>
    <t>6</t>
  </si>
  <si>
    <t>Gaspar facturat decembrie:40.294,27 din care platit avans:19.831,66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</si>
</sst>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l_e_i_-;\-* #,##0.00\ _l_e_i_-;_-* &quot;-&quot;??\ _l_e_i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19" applyFont="1" applyBorder="1" applyAlignment="1">
      <alignment horizontal="center"/>
      <protection/>
    </xf>
    <xf numFmtId="0" fontId="3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1" xfId="19" applyFont="1" applyBorder="1" applyAlignment="1">
      <alignment horizontal="center"/>
      <protection/>
    </xf>
    <xf numFmtId="0" fontId="2" fillId="0" borderId="2" xfId="19" applyFont="1" applyFill="1" applyBorder="1" applyAlignment="1">
      <alignment horizontal="center"/>
      <protection/>
    </xf>
    <xf numFmtId="0" fontId="2" fillId="0" borderId="1" xfId="19" applyFont="1" applyFill="1" applyBorder="1" applyAlignment="1">
      <alignment horizontal="center"/>
      <protection/>
    </xf>
    <xf numFmtId="0" fontId="3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3" fillId="0" borderId="1" xfId="19" applyNumberFormat="1" applyFont="1" applyBorder="1" applyAlignment="1">
      <alignment horizontal="center"/>
      <protection/>
    </xf>
    <xf numFmtId="14" fontId="3" fillId="0" borderId="1" xfId="19" applyNumberFormat="1" applyFont="1" applyBorder="1">
      <alignment/>
      <protection/>
    </xf>
    <xf numFmtId="4" fontId="3" fillId="0" borderId="1" xfId="15" applyNumberFormat="1" applyFont="1" applyBorder="1" applyAlignment="1">
      <alignment/>
    </xf>
    <xf numFmtId="4" fontId="2" fillId="0" borderId="3" xfId="19" applyNumberFormat="1" applyFont="1" applyBorder="1">
      <alignment/>
      <protection/>
    </xf>
    <xf numFmtId="4" fontId="3" fillId="0" borderId="1" xfId="15" applyNumberFormat="1" applyFont="1" applyBorder="1" applyAlignment="1">
      <alignment horizontal="center"/>
    </xf>
    <xf numFmtId="0" fontId="3" fillId="2" borderId="1" xfId="19" applyFont="1" applyFill="1" applyBorder="1" applyAlignment="1">
      <alignment horizontal="center"/>
      <protection/>
    </xf>
    <xf numFmtId="0" fontId="3" fillId="2" borderId="1" xfId="19" applyFont="1" applyFill="1" applyBorder="1">
      <alignment/>
      <protection/>
    </xf>
    <xf numFmtId="1" fontId="4" fillId="2" borderId="1" xfId="0" applyNumberFormat="1" applyFont="1" applyFill="1" applyBorder="1" applyAlignment="1">
      <alignment/>
    </xf>
    <xf numFmtId="49" fontId="3" fillId="2" borderId="1" xfId="19" applyNumberFormat="1" applyFont="1" applyFill="1" applyBorder="1" applyAlignment="1">
      <alignment horizontal="center"/>
      <protection/>
    </xf>
    <xf numFmtId="14" fontId="3" fillId="2" borderId="1" xfId="19" applyNumberFormat="1" applyFont="1" applyFill="1" applyBorder="1">
      <alignment/>
      <protection/>
    </xf>
    <xf numFmtId="4" fontId="3" fillId="2" borderId="1" xfId="15" applyNumberFormat="1" applyFont="1" applyFill="1" applyBorder="1" applyAlignment="1">
      <alignment/>
    </xf>
    <xf numFmtId="4" fontId="2" fillId="2" borderId="3" xfId="19" applyNumberFormat="1" applyFont="1" applyFill="1" applyBorder="1">
      <alignment/>
      <protection/>
    </xf>
    <xf numFmtId="4" fontId="3" fillId="2" borderId="1" xfId="15" applyNumberFormat="1" applyFont="1" applyFill="1" applyBorder="1" applyAlignment="1">
      <alignment horizontal="center"/>
    </xf>
    <xf numFmtId="0" fontId="4" fillId="0" borderId="1" xfId="0" applyNumberFormat="1" applyFont="1" applyBorder="1" applyAlignment="1">
      <alignment/>
    </xf>
    <xf numFmtId="0" fontId="3" fillId="0" borderId="1" xfId="19" applyNumberFormat="1" applyFont="1" applyBorder="1" applyAlignment="1">
      <alignment horizontal="center"/>
      <protection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49" fontId="3" fillId="3" borderId="1" xfId="19" applyNumberFormat="1" applyFont="1" applyFill="1" applyBorder="1" applyAlignment="1">
      <alignment horizontal="center"/>
      <protection/>
    </xf>
    <xf numFmtId="4" fontId="3" fillId="3" borderId="1" xfId="15" applyNumberFormat="1" applyFont="1" applyFill="1" applyBorder="1" applyAlignment="1">
      <alignment/>
    </xf>
    <xf numFmtId="4" fontId="3" fillId="3" borderId="1" xfId="15" applyNumberFormat="1" applyFont="1" applyFill="1" applyBorder="1" applyAlignment="1">
      <alignment horizontal="center"/>
    </xf>
    <xf numFmtId="4" fontId="2" fillId="0" borderId="4" xfId="19" applyNumberFormat="1" applyFont="1" applyBorder="1">
      <alignment/>
      <protection/>
    </xf>
    <xf numFmtId="4" fontId="2" fillId="4" borderId="1" xfId="19" applyNumberFormat="1" applyFont="1" applyFill="1" applyBorder="1" applyAlignment="1">
      <alignment horizontal="center" vertical="center" wrapText="1"/>
      <protection/>
    </xf>
    <xf numFmtId="4" fontId="3" fillId="0" borderId="0" xfId="19" applyNumberFormat="1" applyFont="1" applyBorder="1">
      <alignment/>
      <protection/>
    </xf>
    <xf numFmtId="4" fontId="5" fillId="0" borderId="0" xfId="19" applyNumberFormat="1" applyFont="1" applyFill="1" applyBorder="1" applyAlignment="1">
      <alignment vertical="center" wrapText="1"/>
      <protection/>
    </xf>
    <xf numFmtId="4" fontId="3" fillId="0" borderId="0" xfId="19" applyNumberFormat="1" applyFont="1" applyBorder="1" applyAlignment="1">
      <alignment horizontal="center"/>
      <protection/>
    </xf>
    <xf numFmtId="0" fontId="1" fillId="0" borderId="0" xfId="0" applyFont="1" applyAlignment="1">
      <alignment/>
    </xf>
    <xf numFmtId="1" fontId="3" fillId="0" borderId="1" xfId="19" applyNumberFormat="1" applyFont="1" applyBorder="1">
      <alignment/>
      <protection/>
    </xf>
    <xf numFmtId="4" fontId="2" fillId="0" borderId="1" xfId="19" applyNumberFormat="1" applyFont="1" applyBorder="1">
      <alignment/>
      <protection/>
    </xf>
    <xf numFmtId="1" fontId="2" fillId="0" borderId="1" xfId="19" applyNumberFormat="1" applyFont="1" applyFill="1" applyBorder="1" applyAlignment="1">
      <alignment horizontal="right"/>
      <protection/>
    </xf>
    <xf numFmtId="4" fontId="1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4" fontId="2" fillId="2" borderId="4" xfId="19" applyNumberFormat="1" applyFont="1" applyFill="1" applyBorder="1">
      <alignment/>
      <protection/>
    </xf>
    <xf numFmtId="4" fontId="3" fillId="0" borderId="0" xfId="0" applyNumberFormat="1" applyFont="1" applyAlignment="1">
      <alignment/>
    </xf>
    <xf numFmtId="0" fontId="3" fillId="3" borderId="1" xfId="19" applyFont="1" applyFill="1" applyBorder="1" applyAlignment="1">
      <alignment horizontal="center"/>
      <protection/>
    </xf>
    <xf numFmtId="14" fontId="3" fillId="3" borderId="1" xfId="19" applyNumberFormat="1" applyFont="1" applyFill="1" applyBorder="1">
      <alignment/>
      <protection/>
    </xf>
    <xf numFmtId="4" fontId="2" fillId="3" borderId="4" xfId="19" applyNumberFormat="1" applyFont="1" applyFill="1" applyBorder="1">
      <alignment/>
      <protection/>
    </xf>
    <xf numFmtId="4" fontId="3" fillId="0" borderId="1" xfId="15" applyNumberFormat="1" applyFont="1" applyFill="1" applyBorder="1" applyAlignment="1">
      <alignment horizontal="center"/>
    </xf>
    <xf numFmtId="0" fontId="3" fillId="0" borderId="1" xfId="19" applyFont="1" applyFill="1" applyBorder="1" applyAlignment="1">
      <alignment horizontal="center"/>
      <protection/>
    </xf>
    <xf numFmtId="0" fontId="3" fillId="0" borderId="1" xfId="0" applyFont="1" applyFill="1" applyBorder="1" applyAlignment="1">
      <alignment/>
    </xf>
    <xf numFmtId="49" fontId="3" fillId="0" borderId="1" xfId="19" applyNumberFormat="1" applyFont="1" applyFill="1" applyBorder="1" applyAlignment="1">
      <alignment horizontal="center"/>
      <protection/>
    </xf>
    <xf numFmtId="14" fontId="3" fillId="0" borderId="1" xfId="19" applyNumberFormat="1" applyFont="1" applyFill="1" applyBorder="1">
      <alignment/>
      <protection/>
    </xf>
    <xf numFmtId="4" fontId="3" fillId="0" borderId="1" xfId="15" applyNumberFormat="1" applyFont="1" applyFill="1" applyBorder="1" applyAlignment="1">
      <alignment/>
    </xf>
    <xf numFmtId="4" fontId="2" fillId="2" borderId="1" xfId="19" applyNumberFormat="1" applyFont="1" applyFill="1" applyBorder="1">
      <alignment/>
      <protection/>
    </xf>
    <xf numFmtId="0" fontId="2" fillId="0" borderId="1" xfId="19" applyFont="1" applyBorder="1" applyAlignment="1">
      <alignment horizontal="center" vertical="center" wrapText="1"/>
      <protection/>
    </xf>
    <xf numFmtId="4" fontId="5" fillId="2" borderId="5" xfId="19" applyNumberFormat="1" applyFont="1" applyFill="1" applyBorder="1" applyAlignment="1">
      <alignment horizontal="center" vertical="center" wrapText="1"/>
      <protection/>
    </xf>
    <xf numFmtId="4" fontId="5" fillId="2" borderId="6" xfId="19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2" fillId="0" borderId="1" xfId="19" applyFont="1" applyBorder="1" applyAlignment="1">
      <alignment horizontal="center"/>
      <protection/>
    </xf>
    <xf numFmtId="0" fontId="2" fillId="0" borderId="3" xfId="19" applyFont="1" applyBorder="1" applyAlignment="1">
      <alignment horizontal="center" vertical="center" wrapText="1"/>
      <protection/>
    </xf>
    <xf numFmtId="4" fontId="5" fillId="2" borderId="1" xfId="19" applyNumberFormat="1" applyFont="1" applyFill="1" applyBorder="1" applyAlignment="1">
      <alignment horizontal="center" vertical="center" wrapText="1"/>
      <protection/>
    </xf>
    <xf numFmtId="0" fontId="2" fillId="0" borderId="4" xfId="19" applyFont="1" applyBorder="1" applyAlignment="1">
      <alignment horizontal="center" wrapText="1"/>
      <protection/>
    </xf>
    <xf numFmtId="0" fontId="2" fillId="0" borderId="7" xfId="19" applyFont="1" applyBorder="1" applyAlignment="1">
      <alignment horizontal="center" wrapText="1"/>
      <protection/>
    </xf>
    <xf numFmtId="0" fontId="1" fillId="0" borderId="1" xfId="19" applyFont="1" applyFill="1" applyBorder="1" applyAlignment="1">
      <alignment horizontal="center"/>
      <protection/>
    </xf>
    <xf numFmtId="0" fontId="3" fillId="0" borderId="0" xfId="19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workbookViewId="0" topLeftCell="A79">
      <selection activeCell="H97" sqref="H97"/>
    </sheetView>
  </sheetViews>
  <sheetFormatPr defaultColWidth="9.140625" defaultRowHeight="12.75"/>
  <cols>
    <col min="1" max="1" width="8.140625" style="0" customWidth="1"/>
    <col min="2" max="2" width="17.7109375" style="0" bestFit="1" customWidth="1"/>
    <col min="6" max="6" width="10.00390625" style="0" bestFit="1" customWidth="1"/>
    <col min="7" max="7" width="10.421875" style="0" customWidth="1"/>
    <col min="8" max="8" width="11.421875" style="0" customWidth="1"/>
    <col min="12" max="13" width="9.140625" style="42" customWidth="1"/>
  </cols>
  <sheetData>
    <row r="1" spans="1:11" ht="12.75">
      <c r="A1" s="58" t="s">
        <v>143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5" spans="1:11" ht="12.75" customHeight="1">
      <c r="A5" s="55" t="s">
        <v>0</v>
      </c>
      <c r="B5" s="55" t="s">
        <v>1</v>
      </c>
      <c r="C5" s="55" t="s">
        <v>2</v>
      </c>
      <c r="D5" s="59" t="s">
        <v>3</v>
      </c>
      <c r="E5" s="59"/>
      <c r="F5" s="59" t="s">
        <v>4</v>
      </c>
      <c r="G5" s="59"/>
      <c r="H5" s="55" t="s">
        <v>5</v>
      </c>
      <c r="I5" s="3"/>
      <c r="J5" s="3"/>
      <c r="K5" s="4"/>
    </row>
    <row r="6" spans="1:11" ht="12.75">
      <c r="A6" s="55"/>
      <c r="B6" s="55"/>
      <c r="C6" s="55"/>
      <c r="D6" s="5" t="s">
        <v>6</v>
      </c>
      <c r="E6" s="5" t="s">
        <v>7</v>
      </c>
      <c r="F6" s="5" t="s">
        <v>8</v>
      </c>
      <c r="G6" s="5" t="s">
        <v>9</v>
      </c>
      <c r="H6" s="60"/>
      <c r="I6" s="6" t="s">
        <v>10</v>
      </c>
      <c r="J6" s="7" t="s">
        <v>11</v>
      </c>
      <c r="K6" s="2" t="s">
        <v>12</v>
      </c>
    </row>
    <row r="7" spans="1:11" ht="12.75">
      <c r="A7" s="5">
        <v>1</v>
      </c>
      <c r="B7" s="8" t="s">
        <v>13</v>
      </c>
      <c r="C7" s="9">
        <v>19576153</v>
      </c>
      <c r="D7" s="10" t="s">
        <v>138</v>
      </c>
      <c r="E7" s="11" t="s">
        <v>169</v>
      </c>
      <c r="F7" s="12">
        <v>9288.3</v>
      </c>
      <c r="G7" s="12">
        <v>11411.09</v>
      </c>
      <c r="H7" s="13">
        <f>F7+G7</f>
        <v>20699.39</v>
      </c>
      <c r="I7" s="12">
        <f>F7/3.5</f>
        <v>2653.7999999999997</v>
      </c>
      <c r="J7" s="12">
        <f>G7/7.8</f>
        <v>1462.9602564102565</v>
      </c>
      <c r="K7" s="14">
        <f>F7*100/H7</f>
        <v>44.87233681765501</v>
      </c>
    </row>
    <row r="8" spans="1:11" ht="12.75">
      <c r="A8" s="5">
        <v>2</v>
      </c>
      <c r="B8" s="8" t="s">
        <v>14</v>
      </c>
      <c r="C8" s="9">
        <v>19413172</v>
      </c>
      <c r="D8" s="10" t="s">
        <v>134</v>
      </c>
      <c r="E8" s="11" t="s">
        <v>144</v>
      </c>
      <c r="F8" s="12">
        <v>19107.9</v>
      </c>
      <c r="G8" s="12">
        <v>15746.48</v>
      </c>
      <c r="H8" s="13">
        <f aca="true" t="shared" si="0" ref="H8:H71">F8+G8</f>
        <v>34854.380000000005</v>
      </c>
      <c r="I8" s="12">
        <f aca="true" t="shared" si="1" ref="I8:I71">F8/3.5</f>
        <v>5459.400000000001</v>
      </c>
      <c r="J8" s="12">
        <f aca="true" t="shared" si="2" ref="J8:J71">G8/7.8</f>
        <v>2018.7794871794872</v>
      </c>
      <c r="K8" s="14">
        <f aca="true" t="shared" si="3" ref="K8:K71">F8*100/H8</f>
        <v>54.82209122641114</v>
      </c>
    </row>
    <row r="9" spans="1:11" ht="12.75">
      <c r="A9" s="5">
        <v>3</v>
      </c>
      <c r="B9" s="8" t="s">
        <v>15</v>
      </c>
      <c r="C9" s="9">
        <v>20691873</v>
      </c>
      <c r="D9" s="10" t="s">
        <v>165</v>
      </c>
      <c r="E9" s="11" t="s">
        <v>153</v>
      </c>
      <c r="F9" s="12">
        <v>13114.5</v>
      </c>
      <c r="G9" s="12">
        <v>14338.51</v>
      </c>
      <c r="H9" s="13">
        <f t="shared" si="0"/>
        <v>27453.010000000002</v>
      </c>
      <c r="I9" s="12">
        <f t="shared" si="1"/>
        <v>3747</v>
      </c>
      <c r="J9" s="12">
        <f t="shared" si="2"/>
        <v>1838.270512820513</v>
      </c>
      <c r="K9" s="14">
        <f t="shared" si="3"/>
        <v>47.77071803783993</v>
      </c>
    </row>
    <row r="10" spans="1:11" ht="12.75">
      <c r="A10" s="5">
        <v>4</v>
      </c>
      <c r="B10" s="8" t="s">
        <v>16</v>
      </c>
      <c r="C10" s="9">
        <v>19372030</v>
      </c>
      <c r="D10" s="10" t="s">
        <v>145</v>
      </c>
      <c r="E10" s="11" t="s">
        <v>144</v>
      </c>
      <c r="F10" s="12">
        <v>13629</v>
      </c>
      <c r="G10" s="12">
        <v>17900.38</v>
      </c>
      <c r="H10" s="13">
        <f t="shared" si="0"/>
        <v>31529.38</v>
      </c>
      <c r="I10" s="12">
        <f t="shared" si="1"/>
        <v>3894</v>
      </c>
      <c r="J10" s="12">
        <f t="shared" si="2"/>
        <v>2294.920512820513</v>
      </c>
      <c r="K10" s="14">
        <f t="shared" si="3"/>
        <v>43.22634951908347</v>
      </c>
    </row>
    <row r="11" spans="1:11" ht="12.75">
      <c r="A11" s="5">
        <v>5</v>
      </c>
      <c r="B11" s="8" t="s">
        <v>17</v>
      </c>
      <c r="C11" s="9">
        <v>19640183</v>
      </c>
      <c r="D11" s="10" t="s">
        <v>124</v>
      </c>
      <c r="E11" s="11" t="s">
        <v>146</v>
      </c>
      <c r="F11" s="12">
        <v>10353</v>
      </c>
      <c r="G11" s="12">
        <v>14790.05</v>
      </c>
      <c r="H11" s="13">
        <f t="shared" si="0"/>
        <v>25143.05</v>
      </c>
      <c r="I11" s="12">
        <f t="shared" si="1"/>
        <v>2958</v>
      </c>
      <c r="J11" s="12">
        <f t="shared" si="2"/>
        <v>1896.1602564102564</v>
      </c>
      <c r="K11" s="14">
        <f t="shared" si="3"/>
        <v>41.17638870383665</v>
      </c>
    </row>
    <row r="12" spans="1:11" ht="12.75">
      <c r="A12" s="5">
        <v>6</v>
      </c>
      <c r="B12" s="8" t="s">
        <v>18</v>
      </c>
      <c r="C12" s="9">
        <v>19641812</v>
      </c>
      <c r="D12" s="10" t="s">
        <v>147</v>
      </c>
      <c r="E12" s="11" t="s">
        <v>148</v>
      </c>
      <c r="F12" s="12">
        <v>10088.4</v>
      </c>
      <c r="G12" s="12">
        <v>13128.18</v>
      </c>
      <c r="H12" s="13">
        <f t="shared" si="0"/>
        <v>23216.58</v>
      </c>
      <c r="I12" s="12">
        <f t="shared" si="1"/>
        <v>2882.4</v>
      </c>
      <c r="J12" s="12">
        <f t="shared" si="2"/>
        <v>1683.1000000000001</v>
      </c>
      <c r="K12" s="14">
        <f t="shared" si="3"/>
        <v>43.453428541154636</v>
      </c>
    </row>
    <row r="13" spans="1:11" ht="12.75">
      <c r="A13" s="5">
        <v>7</v>
      </c>
      <c r="B13" s="8" t="s">
        <v>19</v>
      </c>
      <c r="C13" s="9">
        <v>20381651</v>
      </c>
      <c r="D13" s="10" t="s">
        <v>149</v>
      </c>
      <c r="E13" s="11" t="s">
        <v>148</v>
      </c>
      <c r="F13" s="12">
        <v>6202</v>
      </c>
      <c r="G13" s="12">
        <v>6967.66</v>
      </c>
      <c r="H13" s="13">
        <f t="shared" si="0"/>
        <v>13169.66</v>
      </c>
      <c r="I13" s="12">
        <f t="shared" si="1"/>
        <v>1772</v>
      </c>
      <c r="J13" s="12">
        <f t="shared" si="2"/>
        <v>893.2897435897436</v>
      </c>
      <c r="K13" s="14">
        <f t="shared" si="3"/>
        <v>47.09309124153547</v>
      </c>
    </row>
    <row r="14" spans="1:11" ht="12.75">
      <c r="A14" s="15">
        <v>8</v>
      </c>
      <c r="B14" s="16" t="s">
        <v>20</v>
      </c>
      <c r="C14" s="17">
        <v>19641650</v>
      </c>
      <c r="D14" s="18"/>
      <c r="E14" s="19"/>
      <c r="F14" s="20">
        <v>0</v>
      </c>
      <c r="G14" s="20">
        <v>0</v>
      </c>
      <c r="H14" s="21">
        <f t="shared" si="0"/>
        <v>0</v>
      </c>
      <c r="I14" s="20">
        <f t="shared" si="1"/>
        <v>0</v>
      </c>
      <c r="J14" s="20">
        <f t="shared" si="2"/>
        <v>0</v>
      </c>
      <c r="K14" s="22" t="e">
        <f t="shared" si="3"/>
        <v>#DIV/0!</v>
      </c>
    </row>
    <row r="15" spans="1:11" ht="12.75">
      <c r="A15" s="5">
        <v>9</v>
      </c>
      <c r="B15" s="8" t="s">
        <v>21</v>
      </c>
      <c r="C15" s="9">
        <v>38313862</v>
      </c>
      <c r="D15" s="10" t="s">
        <v>125</v>
      </c>
      <c r="E15" s="11" t="s">
        <v>148</v>
      </c>
      <c r="F15" s="12">
        <v>18255.3</v>
      </c>
      <c r="G15" s="12">
        <v>12512.6</v>
      </c>
      <c r="H15" s="13">
        <f t="shared" si="0"/>
        <v>30767.9</v>
      </c>
      <c r="I15" s="12">
        <f t="shared" si="1"/>
        <v>5215.8</v>
      </c>
      <c r="J15" s="12">
        <f t="shared" si="2"/>
        <v>1604.1794871794873</v>
      </c>
      <c r="K15" s="14">
        <f t="shared" si="3"/>
        <v>59.332291121591005</v>
      </c>
    </row>
    <row r="16" spans="1:11" ht="12.75">
      <c r="A16" s="5">
        <v>10</v>
      </c>
      <c r="B16" s="8" t="s">
        <v>22</v>
      </c>
      <c r="C16" s="9">
        <v>20106775</v>
      </c>
      <c r="D16" s="10" t="s">
        <v>125</v>
      </c>
      <c r="E16" s="11" t="s">
        <v>148</v>
      </c>
      <c r="F16" s="12">
        <v>6860.7</v>
      </c>
      <c r="G16" s="12">
        <v>8410.51</v>
      </c>
      <c r="H16" s="13">
        <f t="shared" si="0"/>
        <v>15271.21</v>
      </c>
      <c r="I16" s="12">
        <f t="shared" si="1"/>
        <v>1960.2</v>
      </c>
      <c r="J16" s="12">
        <f t="shared" si="2"/>
        <v>1078.270512820513</v>
      </c>
      <c r="K16" s="14">
        <f t="shared" si="3"/>
        <v>44.92571315567005</v>
      </c>
    </row>
    <row r="17" spans="1:11" ht="12.75">
      <c r="A17" s="5">
        <v>11</v>
      </c>
      <c r="B17" s="8" t="s">
        <v>23</v>
      </c>
      <c r="C17" s="9">
        <v>20106856</v>
      </c>
      <c r="D17" s="10" t="s">
        <v>124</v>
      </c>
      <c r="E17" s="11" t="s">
        <v>146</v>
      </c>
      <c r="F17" s="12">
        <v>8547</v>
      </c>
      <c r="G17" s="12">
        <v>13964.81</v>
      </c>
      <c r="H17" s="13">
        <f t="shared" si="0"/>
        <v>22511.809999999998</v>
      </c>
      <c r="I17" s="12">
        <f t="shared" si="1"/>
        <v>2442</v>
      </c>
      <c r="J17" s="12">
        <f t="shared" si="2"/>
        <v>1790.3602564102564</v>
      </c>
      <c r="K17" s="14">
        <f t="shared" si="3"/>
        <v>37.966738347560685</v>
      </c>
    </row>
    <row r="18" spans="1:11" ht="12.75">
      <c r="A18" s="5">
        <v>12</v>
      </c>
      <c r="B18" s="8" t="s">
        <v>24</v>
      </c>
      <c r="C18" s="9">
        <v>20106627</v>
      </c>
      <c r="D18" s="10" t="s">
        <v>150</v>
      </c>
      <c r="E18" s="11" t="s">
        <v>146</v>
      </c>
      <c r="F18" s="12">
        <v>6843.38</v>
      </c>
      <c r="G18" s="12">
        <v>7458.13</v>
      </c>
      <c r="H18" s="13">
        <f t="shared" si="0"/>
        <v>14301.51</v>
      </c>
      <c r="I18" s="12">
        <f t="shared" si="1"/>
        <v>1955.2514285714285</v>
      </c>
      <c r="J18" s="12">
        <f t="shared" si="2"/>
        <v>956.1705128205128</v>
      </c>
      <c r="K18" s="14">
        <f t="shared" si="3"/>
        <v>47.85075142415032</v>
      </c>
    </row>
    <row r="19" spans="1:11" ht="12.75">
      <c r="A19" s="5">
        <v>13</v>
      </c>
      <c r="B19" s="8" t="s">
        <v>25</v>
      </c>
      <c r="C19" s="9">
        <v>19478708</v>
      </c>
      <c r="D19" s="10" t="s">
        <v>114</v>
      </c>
      <c r="E19" s="11" t="s">
        <v>153</v>
      </c>
      <c r="F19" s="12">
        <v>10833.9</v>
      </c>
      <c r="G19" s="12">
        <v>13026.62</v>
      </c>
      <c r="H19" s="13">
        <f t="shared" si="0"/>
        <v>23860.52</v>
      </c>
      <c r="I19" s="12">
        <f t="shared" si="1"/>
        <v>3095.4</v>
      </c>
      <c r="J19" s="12">
        <f t="shared" si="2"/>
        <v>1670.0794871794874</v>
      </c>
      <c r="K19" s="14">
        <f t="shared" si="3"/>
        <v>45.40512947747995</v>
      </c>
    </row>
    <row r="20" spans="1:11" ht="12.75">
      <c r="A20" s="5">
        <v>14</v>
      </c>
      <c r="B20" s="8" t="s">
        <v>26</v>
      </c>
      <c r="C20" s="9">
        <v>19370705</v>
      </c>
      <c r="D20" s="10" t="s">
        <v>115</v>
      </c>
      <c r="E20" s="11" t="s">
        <v>146</v>
      </c>
      <c r="F20" s="12">
        <v>8200.5</v>
      </c>
      <c r="G20" s="12">
        <v>15109.22</v>
      </c>
      <c r="H20" s="13">
        <f t="shared" si="0"/>
        <v>23309.72</v>
      </c>
      <c r="I20" s="12">
        <f t="shared" si="1"/>
        <v>2343</v>
      </c>
      <c r="J20" s="12">
        <f t="shared" si="2"/>
        <v>1937.0794871794872</v>
      </c>
      <c r="K20" s="14">
        <f t="shared" si="3"/>
        <v>35.18060277000324</v>
      </c>
    </row>
    <row r="21" spans="1:11" ht="12.75">
      <c r="A21" s="5">
        <v>15</v>
      </c>
      <c r="B21" s="8" t="s">
        <v>27</v>
      </c>
      <c r="C21" s="9">
        <v>20451781</v>
      </c>
      <c r="D21" s="10" t="s">
        <v>182</v>
      </c>
      <c r="E21" s="11" t="s">
        <v>151</v>
      </c>
      <c r="F21" s="12">
        <v>12089.7</v>
      </c>
      <c r="G21" s="12">
        <v>16174</v>
      </c>
      <c r="H21" s="13">
        <f t="shared" si="0"/>
        <v>28263.7</v>
      </c>
      <c r="I21" s="12">
        <f t="shared" si="1"/>
        <v>3454.2000000000003</v>
      </c>
      <c r="J21" s="12">
        <f t="shared" si="2"/>
        <v>2073.5897435897436</v>
      </c>
      <c r="K21" s="14">
        <f t="shared" si="3"/>
        <v>42.77465441538086</v>
      </c>
    </row>
    <row r="22" spans="1:11" ht="12.75">
      <c r="A22" s="5">
        <v>16</v>
      </c>
      <c r="B22" s="8" t="s">
        <v>28</v>
      </c>
      <c r="C22" s="9">
        <v>20845514</v>
      </c>
      <c r="D22" s="10" t="s">
        <v>126</v>
      </c>
      <c r="E22" s="11" t="s">
        <v>146</v>
      </c>
      <c r="F22" s="12">
        <v>8162</v>
      </c>
      <c r="G22" s="12">
        <v>11251.11</v>
      </c>
      <c r="H22" s="13">
        <f t="shared" si="0"/>
        <v>19413.11</v>
      </c>
      <c r="I22" s="12">
        <f t="shared" si="1"/>
        <v>2332</v>
      </c>
      <c r="J22" s="12">
        <f t="shared" si="2"/>
        <v>1442.45</v>
      </c>
      <c r="K22" s="14">
        <f t="shared" si="3"/>
        <v>42.04375290718489</v>
      </c>
    </row>
    <row r="23" spans="1:11" ht="12.75">
      <c r="A23" s="5">
        <v>17</v>
      </c>
      <c r="B23" s="8" t="s">
        <v>29</v>
      </c>
      <c r="C23" s="9">
        <v>19748755</v>
      </c>
      <c r="D23" s="10" t="s">
        <v>127</v>
      </c>
      <c r="E23" s="11" t="s">
        <v>151</v>
      </c>
      <c r="F23" s="12">
        <v>8333.5</v>
      </c>
      <c r="G23" s="12">
        <v>9082.32</v>
      </c>
      <c r="H23" s="13">
        <f t="shared" si="0"/>
        <v>17415.82</v>
      </c>
      <c r="I23" s="12">
        <f t="shared" si="1"/>
        <v>2381</v>
      </c>
      <c r="J23" s="12">
        <f t="shared" si="2"/>
        <v>1164.4</v>
      </c>
      <c r="K23" s="14">
        <f t="shared" si="3"/>
        <v>47.85017300362544</v>
      </c>
    </row>
    <row r="24" spans="1:11" ht="12.75">
      <c r="A24" s="5">
        <v>18</v>
      </c>
      <c r="B24" s="8" t="s">
        <v>30</v>
      </c>
      <c r="C24" s="9">
        <v>19371255</v>
      </c>
      <c r="D24" s="10" t="s">
        <v>117</v>
      </c>
      <c r="E24" s="11" t="s">
        <v>148</v>
      </c>
      <c r="F24" s="12">
        <v>14334.6</v>
      </c>
      <c r="G24" s="12">
        <v>13885.64</v>
      </c>
      <c r="H24" s="13">
        <f t="shared" si="0"/>
        <v>28220.239999999998</v>
      </c>
      <c r="I24" s="12">
        <f t="shared" si="1"/>
        <v>4095.6</v>
      </c>
      <c r="J24" s="12">
        <f t="shared" si="2"/>
        <v>1780.2102564102563</v>
      </c>
      <c r="K24" s="14">
        <f t="shared" si="3"/>
        <v>50.79545744472762</v>
      </c>
    </row>
    <row r="25" spans="1:11" ht="12.75">
      <c r="A25" s="5">
        <v>19</v>
      </c>
      <c r="B25" s="8" t="s">
        <v>31</v>
      </c>
      <c r="C25" s="9">
        <v>20189967</v>
      </c>
      <c r="D25" s="10" t="s">
        <v>139</v>
      </c>
      <c r="E25" s="11" t="s">
        <v>146</v>
      </c>
      <c r="F25" s="12">
        <v>4376.4</v>
      </c>
      <c r="G25" s="12">
        <v>7362.89</v>
      </c>
      <c r="H25" s="13">
        <f t="shared" si="0"/>
        <v>11739.29</v>
      </c>
      <c r="I25" s="12">
        <f t="shared" si="1"/>
        <v>1250.3999999999999</v>
      </c>
      <c r="J25" s="12">
        <f t="shared" si="2"/>
        <v>943.9602564102564</v>
      </c>
      <c r="K25" s="14">
        <f t="shared" si="3"/>
        <v>37.27993771343922</v>
      </c>
    </row>
    <row r="26" spans="1:11" ht="12.75">
      <c r="A26" s="5">
        <v>20</v>
      </c>
      <c r="B26" s="8" t="s">
        <v>32</v>
      </c>
      <c r="C26" s="9">
        <v>19748747</v>
      </c>
      <c r="D26" s="10" t="s">
        <v>116</v>
      </c>
      <c r="E26" s="11" t="s">
        <v>146</v>
      </c>
      <c r="F26" s="12">
        <v>10568.25</v>
      </c>
      <c r="G26" s="12">
        <v>10539.75</v>
      </c>
      <c r="H26" s="13">
        <f t="shared" si="0"/>
        <v>21108</v>
      </c>
      <c r="I26" s="12">
        <f t="shared" si="1"/>
        <v>3019.5</v>
      </c>
      <c r="J26" s="12">
        <f t="shared" si="2"/>
        <v>1351.25</v>
      </c>
      <c r="K26" s="14">
        <f t="shared" si="3"/>
        <v>50.06750994883456</v>
      </c>
    </row>
    <row r="27" spans="1:11" ht="12.75">
      <c r="A27" s="5">
        <v>21</v>
      </c>
      <c r="B27" s="8" t="s">
        <v>33</v>
      </c>
      <c r="C27" s="9">
        <v>19640353</v>
      </c>
      <c r="D27" s="10" t="s">
        <v>122</v>
      </c>
      <c r="E27" s="11" t="s">
        <v>146</v>
      </c>
      <c r="F27" s="12">
        <v>8389.5</v>
      </c>
      <c r="G27" s="12">
        <v>7306.42</v>
      </c>
      <c r="H27" s="13">
        <f t="shared" si="0"/>
        <v>15695.92</v>
      </c>
      <c r="I27" s="12">
        <f t="shared" si="1"/>
        <v>2397</v>
      </c>
      <c r="J27" s="12">
        <f t="shared" si="2"/>
        <v>936.7205128205128</v>
      </c>
      <c r="K27" s="14">
        <f t="shared" si="3"/>
        <v>53.45019597449528</v>
      </c>
    </row>
    <row r="28" spans="1:11" ht="12.75">
      <c r="A28" s="5">
        <v>22</v>
      </c>
      <c r="B28" s="8" t="s">
        <v>34</v>
      </c>
      <c r="C28" s="9">
        <v>20245331</v>
      </c>
      <c r="D28" s="10" t="s">
        <v>133</v>
      </c>
      <c r="E28" s="11" t="s">
        <v>144</v>
      </c>
      <c r="F28" s="12">
        <v>7316.75</v>
      </c>
      <c r="G28" s="12">
        <v>9294.09</v>
      </c>
      <c r="H28" s="13">
        <f t="shared" si="0"/>
        <v>16610.84</v>
      </c>
      <c r="I28" s="12">
        <f t="shared" si="1"/>
        <v>2090.5</v>
      </c>
      <c r="J28" s="12">
        <f t="shared" si="2"/>
        <v>1191.55</v>
      </c>
      <c r="K28" s="14">
        <f t="shared" si="3"/>
        <v>44.04804332592452</v>
      </c>
    </row>
    <row r="29" spans="1:11" ht="12.75">
      <c r="A29" s="5">
        <v>23</v>
      </c>
      <c r="B29" s="8" t="s">
        <v>35</v>
      </c>
      <c r="C29" s="9">
        <v>20245340</v>
      </c>
      <c r="D29" s="10" t="s">
        <v>175</v>
      </c>
      <c r="E29" s="11" t="s">
        <v>146</v>
      </c>
      <c r="F29" s="12">
        <v>7715.75</v>
      </c>
      <c r="G29" s="12">
        <v>9267.41</v>
      </c>
      <c r="H29" s="13">
        <f t="shared" si="0"/>
        <v>16983.16</v>
      </c>
      <c r="I29" s="12">
        <f t="shared" si="1"/>
        <v>2204.5</v>
      </c>
      <c r="J29" s="12">
        <f t="shared" si="2"/>
        <v>1188.1294871794871</v>
      </c>
      <c r="K29" s="14">
        <f t="shared" si="3"/>
        <v>45.43176888164511</v>
      </c>
    </row>
    <row r="30" spans="1:11" ht="12.75">
      <c r="A30" s="5">
        <v>24</v>
      </c>
      <c r="B30" s="8" t="s">
        <v>36</v>
      </c>
      <c r="C30" s="9">
        <v>36371840</v>
      </c>
      <c r="D30" s="10" t="s">
        <v>152</v>
      </c>
      <c r="E30" s="11" t="s">
        <v>153</v>
      </c>
      <c r="F30" s="12">
        <v>9457</v>
      </c>
      <c r="G30" s="12">
        <v>10489.28</v>
      </c>
      <c r="H30" s="13">
        <f t="shared" si="0"/>
        <v>19946.28</v>
      </c>
      <c r="I30" s="12">
        <f t="shared" si="1"/>
        <v>2702</v>
      </c>
      <c r="J30" s="12">
        <f t="shared" si="2"/>
        <v>1344.7794871794872</v>
      </c>
      <c r="K30" s="14">
        <f t="shared" si="3"/>
        <v>47.41234957094757</v>
      </c>
    </row>
    <row r="31" spans="1:11" ht="12.75">
      <c r="A31" s="5">
        <v>25</v>
      </c>
      <c r="B31" s="8" t="s">
        <v>37</v>
      </c>
      <c r="C31" s="9">
        <v>20244921</v>
      </c>
      <c r="D31" s="10" t="s">
        <v>140</v>
      </c>
      <c r="E31" s="11" t="s">
        <v>153</v>
      </c>
      <c r="F31" s="12">
        <v>8986.25</v>
      </c>
      <c r="G31" s="12">
        <v>10550.28</v>
      </c>
      <c r="H31" s="13">
        <f t="shared" si="0"/>
        <v>19536.53</v>
      </c>
      <c r="I31" s="12">
        <f t="shared" si="1"/>
        <v>2567.5</v>
      </c>
      <c r="J31" s="12">
        <f t="shared" si="2"/>
        <v>1352.6000000000001</v>
      </c>
      <c r="K31" s="14">
        <f t="shared" si="3"/>
        <v>45.99716531031867</v>
      </c>
    </row>
    <row r="32" spans="1:11" ht="12.75">
      <c r="A32" s="5">
        <v>26</v>
      </c>
      <c r="B32" s="8" t="s">
        <v>38</v>
      </c>
      <c r="C32" s="9">
        <v>19576765</v>
      </c>
      <c r="D32" s="10" t="s">
        <v>119</v>
      </c>
      <c r="E32" s="11" t="s">
        <v>151</v>
      </c>
      <c r="F32" s="12">
        <v>11497.5</v>
      </c>
      <c r="G32" s="12">
        <v>11317.02</v>
      </c>
      <c r="H32" s="13">
        <f t="shared" si="0"/>
        <v>22814.52</v>
      </c>
      <c r="I32" s="12">
        <f t="shared" si="1"/>
        <v>3285</v>
      </c>
      <c r="J32" s="12">
        <f t="shared" si="2"/>
        <v>1450.9</v>
      </c>
      <c r="K32" s="14">
        <f t="shared" si="3"/>
        <v>50.39553757869988</v>
      </c>
    </row>
    <row r="33" spans="1:11" ht="12.75">
      <c r="A33" s="5">
        <v>27</v>
      </c>
      <c r="B33" s="8" t="s">
        <v>39</v>
      </c>
      <c r="C33" s="9">
        <v>20451854</v>
      </c>
      <c r="D33" s="10" t="s">
        <v>154</v>
      </c>
      <c r="E33" s="11" t="s">
        <v>146</v>
      </c>
      <c r="F33" s="12">
        <v>13688.5</v>
      </c>
      <c r="G33" s="12">
        <v>11578.94</v>
      </c>
      <c r="H33" s="13">
        <f t="shared" si="0"/>
        <v>25267.440000000002</v>
      </c>
      <c r="I33" s="12">
        <f t="shared" si="1"/>
        <v>3911</v>
      </c>
      <c r="J33" s="12">
        <f t="shared" si="2"/>
        <v>1484.4794871794873</v>
      </c>
      <c r="K33" s="14">
        <f t="shared" si="3"/>
        <v>54.17446326181045</v>
      </c>
    </row>
    <row r="34" spans="1:11" ht="12.75">
      <c r="A34" s="5">
        <v>28</v>
      </c>
      <c r="B34" s="8" t="s">
        <v>40</v>
      </c>
      <c r="C34" s="9">
        <v>14419484</v>
      </c>
      <c r="D34" s="10" t="s">
        <v>121</v>
      </c>
      <c r="E34" s="11" t="s">
        <v>151</v>
      </c>
      <c r="F34" s="12">
        <v>12854.1</v>
      </c>
      <c r="G34" s="12">
        <v>16687.71</v>
      </c>
      <c r="H34" s="13">
        <f t="shared" si="0"/>
        <v>29541.809999999998</v>
      </c>
      <c r="I34" s="12">
        <f t="shared" si="1"/>
        <v>3672.6</v>
      </c>
      <c r="J34" s="12">
        <f t="shared" si="2"/>
        <v>2139.45</v>
      </c>
      <c r="K34" s="14">
        <f t="shared" si="3"/>
        <v>43.511551932667636</v>
      </c>
    </row>
    <row r="35" spans="1:11" ht="12.75">
      <c r="A35" s="5">
        <v>29</v>
      </c>
      <c r="B35" s="8" t="s">
        <v>41</v>
      </c>
      <c r="C35" s="9">
        <v>19478490</v>
      </c>
      <c r="D35" s="10" t="s">
        <v>116</v>
      </c>
      <c r="E35" s="11" t="s">
        <v>146</v>
      </c>
      <c r="F35" s="12">
        <v>9300.9</v>
      </c>
      <c r="G35" s="12">
        <v>12477.66</v>
      </c>
      <c r="H35" s="13">
        <f t="shared" si="0"/>
        <v>21778.559999999998</v>
      </c>
      <c r="I35" s="12">
        <f t="shared" si="1"/>
        <v>2657.4</v>
      </c>
      <c r="J35" s="12">
        <f t="shared" si="2"/>
        <v>1599.7</v>
      </c>
      <c r="K35" s="14">
        <f t="shared" si="3"/>
        <v>42.70668033148198</v>
      </c>
    </row>
    <row r="36" spans="1:11" ht="12.75">
      <c r="A36" s="5">
        <v>30</v>
      </c>
      <c r="B36" s="8" t="s">
        <v>42</v>
      </c>
      <c r="C36" s="9">
        <v>19476510</v>
      </c>
      <c r="D36" s="10" t="s">
        <v>120</v>
      </c>
      <c r="E36" s="11" t="s">
        <v>146</v>
      </c>
      <c r="F36" s="12">
        <v>6718.25</v>
      </c>
      <c r="G36" s="12">
        <v>7584.25</v>
      </c>
      <c r="H36" s="13">
        <f t="shared" si="0"/>
        <v>14302.5</v>
      </c>
      <c r="I36" s="12">
        <f t="shared" si="1"/>
        <v>1919.5</v>
      </c>
      <c r="J36" s="12">
        <f t="shared" si="2"/>
        <v>972.3397435897436</v>
      </c>
      <c r="K36" s="14">
        <f t="shared" si="3"/>
        <v>46.97255724523685</v>
      </c>
    </row>
    <row r="37" spans="1:11" ht="12.75">
      <c r="A37" s="5">
        <v>31</v>
      </c>
      <c r="B37" s="8" t="s">
        <v>43</v>
      </c>
      <c r="C37" s="9">
        <v>19477982</v>
      </c>
      <c r="D37" s="10" t="s">
        <v>126</v>
      </c>
      <c r="E37" s="11" t="s">
        <v>148</v>
      </c>
      <c r="F37" s="12">
        <v>8750.7</v>
      </c>
      <c r="G37" s="12">
        <v>10488.43</v>
      </c>
      <c r="H37" s="13">
        <f t="shared" si="0"/>
        <v>19239.13</v>
      </c>
      <c r="I37" s="12">
        <f t="shared" si="1"/>
        <v>2500.2000000000003</v>
      </c>
      <c r="J37" s="12">
        <f t="shared" si="2"/>
        <v>1344.6705128205128</v>
      </c>
      <c r="K37" s="14">
        <f t="shared" si="3"/>
        <v>45.48386543466363</v>
      </c>
    </row>
    <row r="38" spans="1:11" ht="12.75">
      <c r="A38" s="5">
        <v>32</v>
      </c>
      <c r="B38" s="8" t="s">
        <v>44</v>
      </c>
      <c r="C38" s="9">
        <v>19372064</v>
      </c>
      <c r="D38" s="10" t="s">
        <v>140</v>
      </c>
      <c r="E38" s="11" t="s">
        <v>169</v>
      </c>
      <c r="F38" s="12">
        <v>7148.4</v>
      </c>
      <c r="G38" s="12">
        <v>10365.03</v>
      </c>
      <c r="H38" s="13">
        <f t="shared" si="0"/>
        <v>17513.43</v>
      </c>
      <c r="I38" s="12">
        <f t="shared" si="1"/>
        <v>2042.3999999999999</v>
      </c>
      <c r="J38" s="12">
        <f t="shared" si="2"/>
        <v>1328.8500000000001</v>
      </c>
      <c r="K38" s="14">
        <f t="shared" si="3"/>
        <v>40.81667611655741</v>
      </c>
    </row>
    <row r="39" spans="1:11" ht="12.75">
      <c r="A39" s="5">
        <v>33</v>
      </c>
      <c r="B39" s="8" t="s">
        <v>45</v>
      </c>
      <c r="C39" s="9">
        <v>19640507</v>
      </c>
      <c r="D39" s="10" t="s">
        <v>155</v>
      </c>
      <c r="E39" s="11" t="s">
        <v>146</v>
      </c>
      <c r="F39" s="12">
        <v>13860</v>
      </c>
      <c r="G39" s="12">
        <v>16073.77</v>
      </c>
      <c r="H39" s="13">
        <f t="shared" si="0"/>
        <v>29933.77</v>
      </c>
      <c r="I39" s="12">
        <f t="shared" si="1"/>
        <v>3960</v>
      </c>
      <c r="J39" s="12">
        <f t="shared" si="2"/>
        <v>2060.7397435897437</v>
      </c>
      <c r="K39" s="14">
        <f t="shared" si="3"/>
        <v>46.302219867393916</v>
      </c>
    </row>
    <row r="40" spans="1:11" ht="12.75">
      <c r="A40" s="5">
        <v>34</v>
      </c>
      <c r="B40" s="8" t="s">
        <v>46</v>
      </c>
      <c r="C40" s="9">
        <v>21149642</v>
      </c>
      <c r="D40" s="10" t="s">
        <v>137</v>
      </c>
      <c r="E40" s="11" t="s">
        <v>183</v>
      </c>
      <c r="F40" s="12">
        <v>7679.7</v>
      </c>
      <c r="G40" s="12">
        <v>9272.95</v>
      </c>
      <c r="H40" s="13">
        <f t="shared" si="0"/>
        <v>16952.65</v>
      </c>
      <c r="I40" s="12">
        <f t="shared" si="1"/>
        <v>2194.2</v>
      </c>
      <c r="J40" s="12">
        <f t="shared" si="2"/>
        <v>1188.8397435897436</v>
      </c>
      <c r="K40" s="14">
        <f t="shared" si="3"/>
        <v>45.30088216296567</v>
      </c>
    </row>
    <row r="41" spans="1:11" ht="12.75">
      <c r="A41" s="5">
        <v>35</v>
      </c>
      <c r="B41" s="8" t="s">
        <v>47</v>
      </c>
      <c r="C41" s="9">
        <v>19748836</v>
      </c>
      <c r="D41" s="10" t="s">
        <v>180</v>
      </c>
      <c r="E41" s="11" t="s">
        <v>181</v>
      </c>
      <c r="F41" s="12">
        <v>11405.1</v>
      </c>
      <c r="G41" s="12">
        <v>9184.66</v>
      </c>
      <c r="H41" s="13">
        <f t="shared" si="0"/>
        <v>20589.760000000002</v>
      </c>
      <c r="I41" s="12">
        <f t="shared" si="1"/>
        <v>3258.6</v>
      </c>
      <c r="J41" s="12">
        <f t="shared" si="2"/>
        <v>1177.5205128205127</v>
      </c>
      <c r="K41" s="14">
        <f t="shared" si="3"/>
        <v>55.392097819498616</v>
      </c>
    </row>
    <row r="42" spans="1:11" ht="12.75">
      <c r="A42" s="5">
        <v>36</v>
      </c>
      <c r="B42" s="8" t="s">
        <v>48</v>
      </c>
      <c r="C42" s="9">
        <v>20245307</v>
      </c>
      <c r="D42" s="10" t="s">
        <v>118</v>
      </c>
      <c r="E42" s="11" t="s">
        <v>146</v>
      </c>
      <c r="F42" s="12">
        <v>4758.6</v>
      </c>
      <c r="G42" s="12">
        <v>9428.48</v>
      </c>
      <c r="H42" s="13">
        <f t="shared" si="0"/>
        <v>14187.08</v>
      </c>
      <c r="I42" s="12">
        <f t="shared" si="1"/>
        <v>1359.6000000000001</v>
      </c>
      <c r="J42" s="12">
        <f t="shared" si="2"/>
        <v>1208.7794871794872</v>
      </c>
      <c r="K42" s="14">
        <f t="shared" si="3"/>
        <v>33.541785906613626</v>
      </c>
    </row>
    <row r="43" spans="1:11" ht="12.75">
      <c r="A43" s="5">
        <v>37</v>
      </c>
      <c r="B43" s="8" t="s">
        <v>49</v>
      </c>
      <c r="C43" s="9">
        <v>19370004</v>
      </c>
      <c r="D43" s="10" t="s">
        <v>178</v>
      </c>
      <c r="E43" s="11" t="s">
        <v>179</v>
      </c>
      <c r="F43" s="12">
        <v>12253.5</v>
      </c>
      <c r="G43" s="12">
        <v>13104.94</v>
      </c>
      <c r="H43" s="13">
        <f t="shared" si="0"/>
        <v>25358.440000000002</v>
      </c>
      <c r="I43" s="12">
        <f t="shared" si="1"/>
        <v>3501</v>
      </c>
      <c r="J43" s="12">
        <f t="shared" si="2"/>
        <v>1680.1205128205129</v>
      </c>
      <c r="K43" s="14">
        <f t="shared" si="3"/>
        <v>48.32119010475407</v>
      </c>
    </row>
    <row r="44" spans="1:11" ht="12.75">
      <c r="A44" s="5">
        <v>38</v>
      </c>
      <c r="B44" s="8" t="s">
        <v>50</v>
      </c>
      <c r="C44" s="9">
        <v>20451722</v>
      </c>
      <c r="D44" s="10" t="s">
        <v>138</v>
      </c>
      <c r="E44" s="11" t="s">
        <v>148</v>
      </c>
      <c r="F44" s="12">
        <v>10277.4</v>
      </c>
      <c r="G44" s="12">
        <v>16673.75</v>
      </c>
      <c r="H44" s="13">
        <f t="shared" si="0"/>
        <v>26951.15</v>
      </c>
      <c r="I44" s="12">
        <f t="shared" si="1"/>
        <v>2936.4</v>
      </c>
      <c r="J44" s="12">
        <f t="shared" si="2"/>
        <v>2137.6602564102564</v>
      </c>
      <c r="K44" s="14">
        <f t="shared" si="3"/>
        <v>38.133437719726246</v>
      </c>
    </row>
    <row r="45" spans="1:11" ht="12.75">
      <c r="A45" s="5">
        <v>39</v>
      </c>
      <c r="B45" s="8" t="s">
        <v>51</v>
      </c>
      <c r="C45" s="9">
        <v>19476715</v>
      </c>
      <c r="D45" s="10" t="s">
        <v>123</v>
      </c>
      <c r="E45" s="11" t="s">
        <v>144</v>
      </c>
      <c r="F45" s="12">
        <v>13185.9</v>
      </c>
      <c r="G45" s="12">
        <v>12988.72</v>
      </c>
      <c r="H45" s="13">
        <f t="shared" si="0"/>
        <v>26174.62</v>
      </c>
      <c r="I45" s="12">
        <f t="shared" si="1"/>
        <v>3767.4</v>
      </c>
      <c r="J45" s="12">
        <f t="shared" si="2"/>
        <v>1665.2205128205128</v>
      </c>
      <c r="K45" s="14">
        <f t="shared" si="3"/>
        <v>50.37666258383121</v>
      </c>
    </row>
    <row r="46" spans="1:11" ht="12.75">
      <c r="A46" s="5">
        <v>40</v>
      </c>
      <c r="B46" s="8" t="s">
        <v>52</v>
      </c>
      <c r="C46" s="9">
        <v>19260311</v>
      </c>
      <c r="D46" s="10" t="s">
        <v>131</v>
      </c>
      <c r="E46" s="11" t="s">
        <v>146</v>
      </c>
      <c r="F46" s="12">
        <v>12665.1</v>
      </c>
      <c r="G46" s="12">
        <v>13185.2</v>
      </c>
      <c r="H46" s="13">
        <f t="shared" si="0"/>
        <v>25850.300000000003</v>
      </c>
      <c r="I46" s="12">
        <f t="shared" si="1"/>
        <v>3618.6</v>
      </c>
      <c r="J46" s="12">
        <f t="shared" si="2"/>
        <v>1690.4102564102566</v>
      </c>
      <c r="K46" s="14">
        <f t="shared" si="3"/>
        <v>48.99401554333992</v>
      </c>
    </row>
    <row r="47" spans="1:11" ht="12.75">
      <c r="A47" s="5">
        <v>41</v>
      </c>
      <c r="B47" s="8" t="s">
        <v>53</v>
      </c>
      <c r="C47" s="9">
        <v>19478279</v>
      </c>
      <c r="D47" s="10" t="s">
        <v>115</v>
      </c>
      <c r="E47" s="11" t="s">
        <v>153</v>
      </c>
      <c r="F47" s="12">
        <v>12155.5</v>
      </c>
      <c r="G47" s="12">
        <v>14432.73</v>
      </c>
      <c r="H47" s="13">
        <f t="shared" si="0"/>
        <v>26588.23</v>
      </c>
      <c r="I47" s="12">
        <f t="shared" si="1"/>
        <v>3473</v>
      </c>
      <c r="J47" s="12">
        <f t="shared" si="2"/>
        <v>1850.35</v>
      </c>
      <c r="K47" s="14">
        <f t="shared" si="3"/>
        <v>45.717597598636694</v>
      </c>
    </row>
    <row r="48" spans="1:11" ht="12.75">
      <c r="A48" s="15">
        <v>42</v>
      </c>
      <c r="B48" s="16" t="s">
        <v>54</v>
      </c>
      <c r="C48" s="17">
        <v>20451773</v>
      </c>
      <c r="D48" s="18"/>
      <c r="E48" s="19"/>
      <c r="F48" s="20">
        <v>0</v>
      </c>
      <c r="G48" s="20">
        <v>0</v>
      </c>
      <c r="H48" s="21">
        <f t="shared" si="0"/>
        <v>0</v>
      </c>
      <c r="I48" s="20">
        <f t="shared" si="1"/>
        <v>0</v>
      </c>
      <c r="J48" s="20">
        <f t="shared" si="2"/>
        <v>0</v>
      </c>
      <c r="K48" s="22" t="e">
        <f t="shared" si="3"/>
        <v>#DIV/0!</v>
      </c>
    </row>
    <row r="49" spans="1:11" ht="12.75">
      <c r="A49" s="5">
        <v>43</v>
      </c>
      <c r="B49" s="8" t="s">
        <v>55</v>
      </c>
      <c r="C49" s="9">
        <v>19252416</v>
      </c>
      <c r="D49" s="10" t="s">
        <v>166</v>
      </c>
      <c r="E49" s="11" t="s">
        <v>153</v>
      </c>
      <c r="F49" s="12">
        <v>6891.5</v>
      </c>
      <c r="G49" s="12">
        <v>7557.19</v>
      </c>
      <c r="H49" s="13">
        <f t="shared" si="0"/>
        <v>14448.689999999999</v>
      </c>
      <c r="I49" s="12">
        <f t="shared" si="1"/>
        <v>1969</v>
      </c>
      <c r="J49" s="12">
        <f t="shared" si="2"/>
        <v>968.8705128205128</v>
      </c>
      <c r="K49" s="14">
        <f t="shared" si="3"/>
        <v>47.69636555286328</v>
      </c>
    </row>
    <row r="50" spans="1:11" ht="12.75">
      <c r="A50" s="5">
        <v>44</v>
      </c>
      <c r="B50" s="8" t="s">
        <v>56</v>
      </c>
      <c r="C50" s="9">
        <v>19477028</v>
      </c>
      <c r="D50" s="10" t="s">
        <v>142</v>
      </c>
      <c r="E50" s="11" t="s">
        <v>181</v>
      </c>
      <c r="F50" s="12">
        <v>4754.75</v>
      </c>
      <c r="G50" s="12">
        <v>8377.75</v>
      </c>
      <c r="H50" s="13">
        <f t="shared" si="0"/>
        <v>13132.5</v>
      </c>
      <c r="I50" s="12">
        <f t="shared" si="1"/>
        <v>1358.5</v>
      </c>
      <c r="J50" s="12">
        <f t="shared" si="2"/>
        <v>1074.070512820513</v>
      </c>
      <c r="K50" s="14">
        <f t="shared" si="3"/>
        <v>36.205977536645726</v>
      </c>
    </row>
    <row r="51" spans="1:11" ht="12.75">
      <c r="A51" s="5">
        <v>45</v>
      </c>
      <c r="B51" s="8" t="s">
        <v>57</v>
      </c>
      <c r="C51" s="9">
        <v>19317400</v>
      </c>
      <c r="D51" s="10" t="s">
        <v>124</v>
      </c>
      <c r="E51" s="11" t="s">
        <v>153</v>
      </c>
      <c r="F51" s="12">
        <v>11739</v>
      </c>
      <c r="G51" s="12">
        <v>14081.34</v>
      </c>
      <c r="H51" s="13">
        <f t="shared" si="0"/>
        <v>25820.34</v>
      </c>
      <c r="I51" s="12">
        <f t="shared" si="1"/>
        <v>3354</v>
      </c>
      <c r="J51" s="12">
        <f t="shared" si="2"/>
        <v>1805.3</v>
      </c>
      <c r="K51" s="14">
        <f t="shared" si="3"/>
        <v>45.46415732713047</v>
      </c>
    </row>
    <row r="52" spans="1:11" ht="12.75">
      <c r="A52" s="5">
        <v>46</v>
      </c>
      <c r="B52" s="8" t="s">
        <v>58</v>
      </c>
      <c r="C52" s="9">
        <v>19370110</v>
      </c>
      <c r="D52" s="10" t="s">
        <v>132</v>
      </c>
      <c r="E52" s="11" t="s">
        <v>148</v>
      </c>
      <c r="F52" s="12">
        <v>11984.7</v>
      </c>
      <c r="G52" s="12">
        <v>15144.48</v>
      </c>
      <c r="H52" s="13">
        <f t="shared" si="0"/>
        <v>27129.18</v>
      </c>
      <c r="I52" s="12">
        <f t="shared" si="1"/>
        <v>3424.2000000000003</v>
      </c>
      <c r="J52" s="12">
        <f t="shared" si="2"/>
        <v>1941.6</v>
      </c>
      <c r="K52" s="14">
        <f t="shared" si="3"/>
        <v>44.17641815933987</v>
      </c>
    </row>
    <row r="53" spans="1:11" ht="12.75">
      <c r="A53" s="5">
        <v>47</v>
      </c>
      <c r="B53" s="8" t="s">
        <v>59</v>
      </c>
      <c r="C53" s="9">
        <v>20335302</v>
      </c>
      <c r="D53" s="10" t="s">
        <v>138</v>
      </c>
      <c r="E53" s="11" t="s">
        <v>144</v>
      </c>
      <c r="F53" s="12">
        <v>10099.25</v>
      </c>
      <c r="G53" s="12">
        <v>14866.64</v>
      </c>
      <c r="H53" s="13">
        <f t="shared" si="0"/>
        <v>24965.89</v>
      </c>
      <c r="I53" s="12">
        <f t="shared" si="1"/>
        <v>2885.5</v>
      </c>
      <c r="J53" s="12">
        <f t="shared" si="2"/>
        <v>1905.9794871794873</v>
      </c>
      <c r="K53" s="14">
        <f t="shared" si="3"/>
        <v>40.45219297209112</v>
      </c>
    </row>
    <row r="54" spans="1:11" ht="12.75">
      <c r="A54" s="5">
        <v>48</v>
      </c>
      <c r="B54" s="8" t="s">
        <v>60</v>
      </c>
      <c r="C54" s="9">
        <v>19640795</v>
      </c>
      <c r="D54" s="10" t="s">
        <v>126</v>
      </c>
      <c r="E54" s="11" t="s">
        <v>144</v>
      </c>
      <c r="F54" s="12">
        <v>15928.5</v>
      </c>
      <c r="G54" s="12">
        <v>13642.59</v>
      </c>
      <c r="H54" s="13">
        <f t="shared" si="0"/>
        <v>29571.09</v>
      </c>
      <c r="I54" s="12">
        <f t="shared" si="1"/>
        <v>4551</v>
      </c>
      <c r="J54" s="12">
        <f t="shared" si="2"/>
        <v>1749.05</v>
      </c>
      <c r="K54" s="14">
        <f t="shared" si="3"/>
        <v>53.865109470093934</v>
      </c>
    </row>
    <row r="55" spans="1:11" ht="12.75">
      <c r="A55" s="5">
        <v>49</v>
      </c>
      <c r="B55" s="8" t="s">
        <v>61</v>
      </c>
      <c r="C55" s="9">
        <v>37825970</v>
      </c>
      <c r="D55" s="10" t="s">
        <v>167</v>
      </c>
      <c r="E55" s="11" t="s">
        <v>153</v>
      </c>
      <c r="F55" s="12">
        <v>19551</v>
      </c>
      <c r="G55" s="12">
        <v>23443.53</v>
      </c>
      <c r="H55" s="13">
        <f t="shared" si="0"/>
        <v>42994.53</v>
      </c>
      <c r="I55" s="12">
        <f t="shared" si="1"/>
        <v>5586</v>
      </c>
      <c r="J55" s="12">
        <f t="shared" si="2"/>
        <v>3005.580769230769</v>
      </c>
      <c r="K55" s="14">
        <f t="shared" si="3"/>
        <v>45.47322647787986</v>
      </c>
    </row>
    <row r="56" spans="1:11" ht="12.75">
      <c r="A56" s="5">
        <v>50</v>
      </c>
      <c r="B56" s="8" t="s">
        <v>62</v>
      </c>
      <c r="C56" s="9">
        <v>19640744</v>
      </c>
      <c r="D56" s="10" t="s">
        <v>124</v>
      </c>
      <c r="E56" s="11" t="s">
        <v>148</v>
      </c>
      <c r="F56" s="12">
        <v>9336.25</v>
      </c>
      <c r="G56" s="12">
        <v>9740.09</v>
      </c>
      <c r="H56" s="13">
        <f t="shared" si="0"/>
        <v>19076.34</v>
      </c>
      <c r="I56" s="12">
        <f t="shared" si="1"/>
        <v>2667.5</v>
      </c>
      <c r="J56" s="12">
        <f t="shared" si="2"/>
        <v>1248.7294871794873</v>
      </c>
      <c r="K56" s="14">
        <f t="shared" si="3"/>
        <v>48.941516035046554</v>
      </c>
    </row>
    <row r="57" spans="1:11" ht="12.75">
      <c r="A57" s="5">
        <v>51</v>
      </c>
      <c r="B57" s="8" t="s">
        <v>63</v>
      </c>
      <c r="C57" s="9">
        <v>20335337</v>
      </c>
      <c r="D57" s="10" t="s">
        <v>127</v>
      </c>
      <c r="E57" s="11" t="s">
        <v>146</v>
      </c>
      <c r="F57" s="12">
        <v>8104.25</v>
      </c>
      <c r="G57" s="12">
        <v>11850.54</v>
      </c>
      <c r="H57" s="13">
        <f t="shared" si="0"/>
        <v>19954.79</v>
      </c>
      <c r="I57" s="12">
        <f t="shared" si="1"/>
        <v>2315.5</v>
      </c>
      <c r="J57" s="12">
        <f t="shared" si="2"/>
        <v>1519.3000000000002</v>
      </c>
      <c r="K57" s="14">
        <f t="shared" si="3"/>
        <v>40.61305581266453</v>
      </c>
    </row>
    <row r="58" spans="1:11" ht="12.75">
      <c r="A58" s="5">
        <v>52</v>
      </c>
      <c r="B58" s="8" t="s">
        <v>64</v>
      </c>
      <c r="C58" s="9">
        <v>19371107</v>
      </c>
      <c r="D58" s="10" t="s">
        <v>122</v>
      </c>
      <c r="E58" s="11" t="s">
        <v>153</v>
      </c>
      <c r="F58" s="12">
        <v>8088.5</v>
      </c>
      <c r="G58" s="12">
        <v>6233.45</v>
      </c>
      <c r="H58" s="13">
        <f t="shared" si="0"/>
        <v>14321.95</v>
      </c>
      <c r="I58" s="12">
        <f t="shared" si="1"/>
        <v>2311</v>
      </c>
      <c r="J58" s="12">
        <f t="shared" si="2"/>
        <v>799.1602564102564</v>
      </c>
      <c r="K58" s="14">
        <f t="shared" si="3"/>
        <v>56.47624799695572</v>
      </c>
    </row>
    <row r="59" spans="1:11" ht="12.75">
      <c r="A59" s="5">
        <v>53</v>
      </c>
      <c r="B59" s="8" t="s">
        <v>65</v>
      </c>
      <c r="C59" s="9">
        <v>35797563</v>
      </c>
      <c r="D59" s="10" t="s">
        <v>141</v>
      </c>
      <c r="E59" s="11" t="s">
        <v>148</v>
      </c>
      <c r="F59" s="12">
        <v>10644.9</v>
      </c>
      <c r="G59" s="12">
        <v>15000.34</v>
      </c>
      <c r="H59" s="13">
        <f t="shared" si="0"/>
        <v>25645.239999999998</v>
      </c>
      <c r="I59" s="12">
        <f t="shared" si="1"/>
        <v>3041.4</v>
      </c>
      <c r="J59" s="12">
        <f t="shared" si="2"/>
        <v>1923.1205128205129</v>
      </c>
      <c r="K59" s="14">
        <f t="shared" si="3"/>
        <v>41.508287697833985</v>
      </c>
    </row>
    <row r="60" spans="1:11" ht="12.75">
      <c r="A60" s="5">
        <v>54</v>
      </c>
      <c r="B60" s="8" t="s">
        <v>66</v>
      </c>
      <c r="C60" s="9">
        <v>19414640</v>
      </c>
      <c r="D60" s="10" t="s">
        <v>125</v>
      </c>
      <c r="E60" s="11" t="s">
        <v>144</v>
      </c>
      <c r="F60" s="12">
        <v>4448.5</v>
      </c>
      <c r="G60" s="12">
        <v>7851.32</v>
      </c>
      <c r="H60" s="13">
        <f t="shared" si="0"/>
        <v>12299.82</v>
      </c>
      <c r="I60" s="12">
        <f t="shared" si="1"/>
        <v>1271</v>
      </c>
      <c r="J60" s="12">
        <f t="shared" si="2"/>
        <v>1006.5794871794872</v>
      </c>
      <c r="K60" s="14">
        <f t="shared" si="3"/>
        <v>36.16719594270485</v>
      </c>
    </row>
    <row r="61" spans="1:11" ht="12.75">
      <c r="A61" s="5">
        <v>55</v>
      </c>
      <c r="B61" s="8" t="s">
        <v>67</v>
      </c>
      <c r="C61" s="9">
        <v>19476537</v>
      </c>
      <c r="D61" s="10" t="s">
        <v>168</v>
      </c>
      <c r="E61" s="11" t="s">
        <v>153</v>
      </c>
      <c r="F61" s="12">
        <v>8734.25</v>
      </c>
      <c r="G61" s="12">
        <v>11380.67</v>
      </c>
      <c r="H61" s="13">
        <f t="shared" si="0"/>
        <v>20114.92</v>
      </c>
      <c r="I61" s="12">
        <f t="shared" si="1"/>
        <v>2495.5</v>
      </c>
      <c r="J61" s="12">
        <f t="shared" si="2"/>
        <v>1459.0602564102564</v>
      </c>
      <c r="K61" s="14">
        <f t="shared" si="3"/>
        <v>43.42174863235847</v>
      </c>
    </row>
    <row r="62" spans="1:11" ht="12.75">
      <c r="A62" s="5">
        <v>56</v>
      </c>
      <c r="B62" s="8" t="s">
        <v>68</v>
      </c>
      <c r="C62" s="9">
        <v>19414488</v>
      </c>
      <c r="D62" s="10" t="s">
        <v>156</v>
      </c>
      <c r="E62" s="11" t="s">
        <v>144</v>
      </c>
      <c r="F62" s="12">
        <v>7200.9</v>
      </c>
      <c r="G62" s="12">
        <v>9550.87</v>
      </c>
      <c r="H62" s="13">
        <f t="shared" si="0"/>
        <v>16751.77</v>
      </c>
      <c r="I62" s="12">
        <f t="shared" si="1"/>
        <v>2057.4</v>
      </c>
      <c r="J62" s="12">
        <f t="shared" si="2"/>
        <v>1224.470512820513</v>
      </c>
      <c r="K62" s="14">
        <f t="shared" si="3"/>
        <v>42.985905369999706</v>
      </c>
    </row>
    <row r="63" spans="1:11" ht="12.75">
      <c r="A63" s="5">
        <v>57</v>
      </c>
      <c r="B63" s="8" t="s">
        <v>69</v>
      </c>
      <c r="C63" s="9">
        <v>19414500</v>
      </c>
      <c r="D63" s="10" t="s">
        <v>120</v>
      </c>
      <c r="E63" s="11" t="s">
        <v>153</v>
      </c>
      <c r="F63" s="12">
        <v>7584.5</v>
      </c>
      <c r="G63" s="12">
        <v>8523.37</v>
      </c>
      <c r="H63" s="13">
        <f t="shared" si="0"/>
        <v>16107.87</v>
      </c>
      <c r="I63" s="12">
        <f t="shared" si="1"/>
        <v>2167</v>
      </c>
      <c r="J63" s="12">
        <f t="shared" si="2"/>
        <v>1092.7397435897437</v>
      </c>
      <c r="K63" s="14">
        <f t="shared" si="3"/>
        <v>47.08567923629877</v>
      </c>
    </row>
    <row r="64" spans="1:11" ht="12.75">
      <c r="A64" s="5">
        <v>58</v>
      </c>
      <c r="B64" s="8" t="s">
        <v>70</v>
      </c>
      <c r="C64" s="9">
        <v>35566585</v>
      </c>
      <c r="D64" s="10" t="s">
        <v>122</v>
      </c>
      <c r="E64" s="11" t="s">
        <v>153</v>
      </c>
      <c r="F64" s="12">
        <v>12423.6</v>
      </c>
      <c r="G64" s="12">
        <v>16128.22</v>
      </c>
      <c r="H64" s="13">
        <f t="shared" si="0"/>
        <v>28551.82</v>
      </c>
      <c r="I64" s="12">
        <f t="shared" si="1"/>
        <v>3549.6</v>
      </c>
      <c r="J64" s="12">
        <f t="shared" si="2"/>
        <v>2067.720512820513</v>
      </c>
      <c r="K64" s="14">
        <f t="shared" si="3"/>
        <v>43.5124626030845</v>
      </c>
    </row>
    <row r="65" spans="1:11" ht="12.75">
      <c r="A65" s="5">
        <v>59</v>
      </c>
      <c r="B65" s="8" t="s">
        <v>71</v>
      </c>
      <c r="C65" s="9">
        <v>35784687</v>
      </c>
      <c r="D65" s="10" t="s">
        <v>123</v>
      </c>
      <c r="E65" s="11" t="s">
        <v>144</v>
      </c>
      <c r="F65" s="12">
        <v>7030.8</v>
      </c>
      <c r="G65" s="12">
        <v>8739.12</v>
      </c>
      <c r="H65" s="13">
        <f t="shared" si="0"/>
        <v>15769.920000000002</v>
      </c>
      <c r="I65" s="12">
        <f t="shared" si="1"/>
        <v>2008.8</v>
      </c>
      <c r="J65" s="12">
        <f t="shared" si="2"/>
        <v>1120.4</v>
      </c>
      <c r="K65" s="14">
        <f t="shared" si="3"/>
        <v>44.5836123455287</v>
      </c>
    </row>
    <row r="66" spans="1:11" ht="12.75">
      <c r="A66" s="5">
        <v>60</v>
      </c>
      <c r="B66" s="8" t="s">
        <v>72</v>
      </c>
      <c r="C66" s="9">
        <v>35784695</v>
      </c>
      <c r="D66" s="10" t="s">
        <v>119</v>
      </c>
      <c r="E66" s="11" t="s">
        <v>146</v>
      </c>
      <c r="F66" s="12">
        <v>5168.1</v>
      </c>
      <c r="G66" s="12">
        <v>9421</v>
      </c>
      <c r="H66" s="13">
        <f t="shared" si="0"/>
        <v>14589.1</v>
      </c>
      <c r="I66" s="12">
        <f t="shared" si="1"/>
        <v>1476.6000000000001</v>
      </c>
      <c r="J66" s="12">
        <f t="shared" si="2"/>
        <v>1207.820512820513</v>
      </c>
      <c r="K66" s="14">
        <f t="shared" si="3"/>
        <v>35.42439218320527</v>
      </c>
    </row>
    <row r="67" spans="1:11" ht="12.75">
      <c r="A67" s="5">
        <v>61</v>
      </c>
      <c r="B67" s="8" t="s">
        <v>73</v>
      </c>
      <c r="C67" s="9">
        <v>20570197</v>
      </c>
      <c r="D67" s="10" t="s">
        <v>128</v>
      </c>
      <c r="E67" s="11" t="s">
        <v>146</v>
      </c>
      <c r="F67" s="12">
        <v>7436.1</v>
      </c>
      <c r="G67" s="12">
        <v>11777.84</v>
      </c>
      <c r="H67" s="13">
        <f t="shared" si="0"/>
        <v>19213.940000000002</v>
      </c>
      <c r="I67" s="12">
        <f t="shared" si="1"/>
        <v>2124.6</v>
      </c>
      <c r="J67" s="12">
        <f t="shared" si="2"/>
        <v>1509.9794871794873</v>
      </c>
      <c r="K67" s="14">
        <f t="shared" si="3"/>
        <v>38.701588534158006</v>
      </c>
    </row>
    <row r="68" spans="1:11" ht="12.75">
      <c r="A68" s="5">
        <v>62</v>
      </c>
      <c r="B68" s="8" t="s">
        <v>74</v>
      </c>
      <c r="C68" s="9">
        <v>19287287</v>
      </c>
      <c r="D68" s="10" t="s">
        <v>127</v>
      </c>
      <c r="E68" s="11" t="s">
        <v>144</v>
      </c>
      <c r="F68" s="12">
        <v>9765</v>
      </c>
      <c r="G68" s="12">
        <v>14208.01</v>
      </c>
      <c r="H68" s="13">
        <f t="shared" si="0"/>
        <v>23973.010000000002</v>
      </c>
      <c r="I68" s="12">
        <f t="shared" si="1"/>
        <v>2790</v>
      </c>
      <c r="J68" s="12">
        <f t="shared" si="2"/>
        <v>1821.5397435897437</v>
      </c>
      <c r="K68" s="14">
        <f t="shared" si="3"/>
        <v>40.733307999287526</v>
      </c>
    </row>
    <row r="69" spans="1:11" ht="12.75">
      <c r="A69" s="15">
        <v>63</v>
      </c>
      <c r="B69" s="16" t="s">
        <v>75</v>
      </c>
      <c r="C69" s="17">
        <v>19370020</v>
      </c>
      <c r="D69" s="18"/>
      <c r="E69" s="19"/>
      <c r="F69" s="20">
        <v>0</v>
      </c>
      <c r="G69" s="20">
        <v>0</v>
      </c>
      <c r="H69" s="21">
        <f t="shared" si="0"/>
        <v>0</v>
      </c>
      <c r="I69" s="20">
        <f t="shared" si="1"/>
        <v>0</v>
      </c>
      <c r="J69" s="20">
        <f t="shared" si="2"/>
        <v>0</v>
      </c>
      <c r="K69" s="22" t="e">
        <f t="shared" si="3"/>
        <v>#DIV/0!</v>
      </c>
    </row>
    <row r="70" spans="1:11" ht="12.75">
      <c r="A70" s="5">
        <v>64</v>
      </c>
      <c r="B70" s="8" t="s">
        <v>76</v>
      </c>
      <c r="C70" s="9">
        <v>19252220</v>
      </c>
      <c r="D70" s="10" t="s">
        <v>121</v>
      </c>
      <c r="E70" s="11" t="s">
        <v>169</v>
      </c>
      <c r="F70" s="12">
        <v>15357.3</v>
      </c>
      <c r="G70" s="12">
        <v>17149.24</v>
      </c>
      <c r="H70" s="13">
        <f t="shared" si="0"/>
        <v>32506.54</v>
      </c>
      <c r="I70" s="12">
        <f t="shared" si="1"/>
        <v>4387.8</v>
      </c>
      <c r="J70" s="12">
        <f t="shared" si="2"/>
        <v>2198.620512820513</v>
      </c>
      <c r="K70" s="14">
        <f t="shared" si="3"/>
        <v>47.243723878333405</v>
      </c>
    </row>
    <row r="71" spans="1:11" ht="12.75">
      <c r="A71" s="5">
        <v>65</v>
      </c>
      <c r="B71" s="8" t="s">
        <v>77</v>
      </c>
      <c r="C71" s="9">
        <v>20244697</v>
      </c>
      <c r="D71" s="10" t="s">
        <v>115</v>
      </c>
      <c r="E71" s="11" t="s">
        <v>144</v>
      </c>
      <c r="F71" s="12">
        <v>8772.75</v>
      </c>
      <c r="G71" s="12">
        <v>10399.9</v>
      </c>
      <c r="H71" s="13">
        <f t="shared" si="0"/>
        <v>19172.65</v>
      </c>
      <c r="I71" s="12">
        <f t="shared" si="1"/>
        <v>2506.5</v>
      </c>
      <c r="J71" s="12">
        <f t="shared" si="2"/>
        <v>1333.3205128205127</v>
      </c>
      <c r="K71" s="14">
        <f t="shared" si="3"/>
        <v>45.75658555285784</v>
      </c>
    </row>
    <row r="72" spans="1:11" ht="12.75">
      <c r="A72" s="5">
        <v>66</v>
      </c>
      <c r="B72" s="8" t="s">
        <v>78</v>
      </c>
      <c r="C72" s="9">
        <v>19574721</v>
      </c>
      <c r="D72" s="10" t="s">
        <v>177</v>
      </c>
      <c r="E72" s="11" t="s">
        <v>169</v>
      </c>
      <c r="F72" s="12">
        <v>4633.65</v>
      </c>
      <c r="G72" s="12">
        <v>8449.27</v>
      </c>
      <c r="H72" s="13">
        <f aca="true" t="shared" si="4" ref="H72:H104">F72+G72</f>
        <v>13082.92</v>
      </c>
      <c r="I72" s="12">
        <f aca="true" t="shared" si="5" ref="I72:I106">F72/3.5</f>
        <v>1323.8999999999999</v>
      </c>
      <c r="J72" s="12">
        <f aca="true" t="shared" si="6" ref="J72:J104">G72/7.8</f>
        <v>1083.2397435897437</v>
      </c>
      <c r="K72" s="14">
        <f aca="true" t="shared" si="7" ref="K72:K107">F72*100/H72</f>
        <v>35.41755204495632</v>
      </c>
    </row>
    <row r="73" spans="1:11" ht="12.75">
      <c r="A73" s="5">
        <v>67</v>
      </c>
      <c r="B73" s="8" t="s">
        <v>79</v>
      </c>
      <c r="C73" s="9">
        <v>20381694</v>
      </c>
      <c r="D73" s="10" t="s">
        <v>136</v>
      </c>
      <c r="E73" s="11" t="s">
        <v>153</v>
      </c>
      <c r="F73" s="12">
        <v>12843.6</v>
      </c>
      <c r="G73" s="12">
        <v>16156.92</v>
      </c>
      <c r="H73" s="13">
        <f t="shared" si="4"/>
        <v>29000.52</v>
      </c>
      <c r="I73" s="12">
        <f t="shared" si="5"/>
        <v>3669.6</v>
      </c>
      <c r="J73" s="12">
        <f t="shared" si="6"/>
        <v>2071.4</v>
      </c>
      <c r="K73" s="14">
        <f t="shared" si="7"/>
        <v>44.2874817417067</v>
      </c>
    </row>
    <row r="74" spans="1:11" ht="12.75">
      <c r="A74" s="5">
        <v>68</v>
      </c>
      <c r="B74" s="8" t="s">
        <v>80</v>
      </c>
      <c r="C74" s="9">
        <v>19266250</v>
      </c>
      <c r="D74" s="10" t="s">
        <v>130</v>
      </c>
      <c r="E74" s="11" t="s">
        <v>144</v>
      </c>
      <c r="F74" s="12">
        <v>7990.5</v>
      </c>
      <c r="G74" s="12">
        <v>6727.34</v>
      </c>
      <c r="H74" s="13">
        <f t="shared" si="4"/>
        <v>14717.84</v>
      </c>
      <c r="I74" s="12">
        <f t="shared" si="5"/>
        <v>2283</v>
      </c>
      <c r="J74" s="12">
        <f t="shared" si="6"/>
        <v>862.4794871794873</v>
      </c>
      <c r="K74" s="14">
        <f t="shared" si="7"/>
        <v>54.29125469498241</v>
      </c>
    </row>
    <row r="75" spans="1:11" ht="12.75">
      <c r="A75" s="5">
        <v>69</v>
      </c>
      <c r="B75" s="8" t="s">
        <v>81</v>
      </c>
      <c r="C75" s="9">
        <v>19641065</v>
      </c>
      <c r="D75" s="10" t="s">
        <v>141</v>
      </c>
      <c r="E75" s="11" t="s">
        <v>146</v>
      </c>
      <c r="F75" s="12">
        <v>14346.5</v>
      </c>
      <c r="G75" s="12">
        <v>13046.51</v>
      </c>
      <c r="H75" s="13">
        <f t="shared" si="4"/>
        <v>27393.010000000002</v>
      </c>
      <c r="I75" s="12">
        <f t="shared" si="5"/>
        <v>4099</v>
      </c>
      <c r="J75" s="12">
        <f t="shared" si="6"/>
        <v>1672.6294871794873</v>
      </c>
      <c r="K75" s="14">
        <f t="shared" si="7"/>
        <v>52.37284986206335</v>
      </c>
    </row>
    <row r="76" spans="1:11" ht="12.75">
      <c r="A76" s="5">
        <v>70</v>
      </c>
      <c r="B76" s="8" t="s">
        <v>82</v>
      </c>
      <c r="C76" s="9">
        <v>20244891</v>
      </c>
      <c r="D76" s="10" t="s">
        <v>157</v>
      </c>
      <c r="E76" s="11" t="s">
        <v>144</v>
      </c>
      <c r="F76" s="12">
        <v>6543.25</v>
      </c>
      <c r="G76" s="12">
        <v>8242.73</v>
      </c>
      <c r="H76" s="13">
        <f t="shared" si="4"/>
        <v>14785.98</v>
      </c>
      <c r="I76" s="12">
        <f t="shared" si="5"/>
        <v>1869.5</v>
      </c>
      <c r="J76" s="12">
        <f t="shared" si="6"/>
        <v>1056.7602564102565</v>
      </c>
      <c r="K76" s="14">
        <f t="shared" si="7"/>
        <v>44.253069461746875</v>
      </c>
    </row>
    <row r="77" spans="1:11" ht="12.75">
      <c r="A77" s="15">
        <v>71</v>
      </c>
      <c r="B77" s="16" t="s">
        <v>83</v>
      </c>
      <c r="C77" s="17">
        <v>19287600</v>
      </c>
      <c r="D77" s="18"/>
      <c r="E77" s="19"/>
      <c r="F77" s="20">
        <v>0</v>
      </c>
      <c r="G77" s="20">
        <v>0</v>
      </c>
      <c r="H77" s="21">
        <f t="shared" si="4"/>
        <v>0</v>
      </c>
      <c r="I77" s="20">
        <f t="shared" si="5"/>
        <v>0</v>
      </c>
      <c r="J77" s="20">
        <f t="shared" si="6"/>
        <v>0</v>
      </c>
      <c r="K77" s="22" t="e">
        <f t="shared" si="7"/>
        <v>#DIV/0!</v>
      </c>
    </row>
    <row r="78" spans="1:11" ht="12.75">
      <c r="A78" s="5">
        <v>72</v>
      </c>
      <c r="B78" s="8" t="s">
        <v>84</v>
      </c>
      <c r="C78" s="9">
        <v>19370586</v>
      </c>
      <c r="D78" s="10" t="s">
        <v>158</v>
      </c>
      <c r="E78" s="11" t="s">
        <v>144</v>
      </c>
      <c r="F78" s="12">
        <v>8190</v>
      </c>
      <c r="G78" s="12">
        <v>12028.22</v>
      </c>
      <c r="H78" s="13">
        <f t="shared" si="4"/>
        <v>20218.22</v>
      </c>
      <c r="I78" s="12">
        <f t="shared" si="5"/>
        <v>2340</v>
      </c>
      <c r="J78" s="12">
        <f t="shared" si="6"/>
        <v>1542.0794871794872</v>
      </c>
      <c r="K78" s="14">
        <f t="shared" si="7"/>
        <v>40.50801702622684</v>
      </c>
    </row>
    <row r="79" spans="1:11" ht="12.75">
      <c r="A79" s="5">
        <v>73</v>
      </c>
      <c r="B79" s="8" t="s">
        <v>85</v>
      </c>
      <c r="C79" s="9">
        <v>20869017</v>
      </c>
      <c r="D79" s="10" t="s">
        <v>159</v>
      </c>
      <c r="E79" s="11" t="s">
        <v>146</v>
      </c>
      <c r="F79" s="12">
        <v>10174.5</v>
      </c>
      <c r="G79" s="12">
        <v>7818.1</v>
      </c>
      <c r="H79" s="13">
        <f t="shared" si="4"/>
        <v>17992.6</v>
      </c>
      <c r="I79" s="12">
        <f t="shared" si="5"/>
        <v>2907</v>
      </c>
      <c r="J79" s="12">
        <f t="shared" si="6"/>
        <v>1002.3205128205129</v>
      </c>
      <c r="K79" s="14">
        <f t="shared" si="7"/>
        <v>56.54824761290753</v>
      </c>
    </row>
    <row r="80" spans="1:11" ht="12.75">
      <c r="A80" s="5">
        <v>74</v>
      </c>
      <c r="B80" s="8" t="s">
        <v>86</v>
      </c>
      <c r="C80" s="9">
        <v>19372285</v>
      </c>
      <c r="D80" s="10" t="s">
        <v>124</v>
      </c>
      <c r="E80" s="11" t="s">
        <v>146</v>
      </c>
      <c r="F80" s="12">
        <v>8263.5</v>
      </c>
      <c r="G80" s="12">
        <v>12289.06</v>
      </c>
      <c r="H80" s="13">
        <f t="shared" si="4"/>
        <v>20552.559999999998</v>
      </c>
      <c r="I80" s="12">
        <f t="shared" si="5"/>
        <v>2361</v>
      </c>
      <c r="J80" s="12">
        <f t="shared" si="6"/>
        <v>1575.5205128205127</v>
      </c>
      <c r="K80" s="14">
        <f t="shared" si="7"/>
        <v>40.206670117980444</v>
      </c>
    </row>
    <row r="81" spans="1:11" ht="12.75">
      <c r="A81" s="5">
        <v>75</v>
      </c>
      <c r="B81" s="8" t="s">
        <v>87</v>
      </c>
      <c r="C81" s="9">
        <v>20627684</v>
      </c>
      <c r="D81" s="10" t="s">
        <v>170</v>
      </c>
      <c r="E81" s="11" t="s">
        <v>153</v>
      </c>
      <c r="F81" s="12">
        <v>15137.5</v>
      </c>
      <c r="G81" s="12">
        <v>9978.31</v>
      </c>
      <c r="H81" s="13">
        <f t="shared" si="4"/>
        <v>25115.809999999998</v>
      </c>
      <c r="I81" s="12">
        <f t="shared" si="5"/>
        <v>4325</v>
      </c>
      <c r="J81" s="12">
        <f t="shared" si="6"/>
        <v>1279.2705128205127</v>
      </c>
      <c r="K81" s="14">
        <f t="shared" si="7"/>
        <v>60.27080153895097</v>
      </c>
    </row>
    <row r="82" spans="1:11" ht="12.75">
      <c r="A82" s="5">
        <v>76</v>
      </c>
      <c r="B82" s="8" t="s">
        <v>88</v>
      </c>
      <c r="C82" s="9">
        <v>20627676</v>
      </c>
      <c r="D82" s="10" t="s">
        <v>171</v>
      </c>
      <c r="E82" s="11" t="s">
        <v>153</v>
      </c>
      <c r="F82" s="12">
        <v>13853</v>
      </c>
      <c r="G82" s="12">
        <v>9290.35</v>
      </c>
      <c r="H82" s="13">
        <f t="shared" si="4"/>
        <v>23143.35</v>
      </c>
      <c r="I82" s="12">
        <f t="shared" si="5"/>
        <v>3958</v>
      </c>
      <c r="J82" s="12">
        <f t="shared" si="6"/>
        <v>1191.070512820513</v>
      </c>
      <c r="K82" s="14">
        <f t="shared" si="7"/>
        <v>59.85736723508049</v>
      </c>
    </row>
    <row r="83" spans="1:11" ht="12.75">
      <c r="A83" s="5">
        <v>77</v>
      </c>
      <c r="B83" s="8" t="s">
        <v>89</v>
      </c>
      <c r="C83" s="9">
        <v>19414100</v>
      </c>
      <c r="D83" s="10" t="s">
        <v>127</v>
      </c>
      <c r="E83" s="11" t="s">
        <v>146</v>
      </c>
      <c r="F83" s="12">
        <v>16354.8</v>
      </c>
      <c r="G83" s="12">
        <v>15093.31</v>
      </c>
      <c r="H83" s="13">
        <f t="shared" si="4"/>
        <v>31448.11</v>
      </c>
      <c r="I83" s="12">
        <f t="shared" si="5"/>
        <v>4672.8</v>
      </c>
      <c r="J83" s="12">
        <f t="shared" si="6"/>
        <v>1935.0397435897435</v>
      </c>
      <c r="K83" s="14">
        <f t="shared" si="7"/>
        <v>52.00566902112718</v>
      </c>
    </row>
    <row r="84" spans="1:11" ht="12.75">
      <c r="A84" s="5">
        <v>78</v>
      </c>
      <c r="B84" s="8" t="s">
        <v>90</v>
      </c>
      <c r="C84" s="9">
        <v>20245013</v>
      </c>
      <c r="D84" s="10" t="s">
        <v>172</v>
      </c>
      <c r="E84" s="11" t="s">
        <v>153</v>
      </c>
      <c r="F84" s="12">
        <v>10298.4</v>
      </c>
      <c r="G84" s="12">
        <v>11174.67</v>
      </c>
      <c r="H84" s="13">
        <f t="shared" si="4"/>
        <v>21473.07</v>
      </c>
      <c r="I84" s="12">
        <f t="shared" si="5"/>
        <v>2942.4</v>
      </c>
      <c r="J84" s="12">
        <f t="shared" si="6"/>
        <v>1432.65</v>
      </c>
      <c r="K84" s="14">
        <f t="shared" si="7"/>
        <v>47.959607079937804</v>
      </c>
    </row>
    <row r="85" spans="1:11" ht="12.75">
      <c r="A85" s="5">
        <v>79</v>
      </c>
      <c r="B85" s="8" t="s">
        <v>91</v>
      </c>
      <c r="C85" s="23">
        <v>19641464</v>
      </c>
      <c r="D85" s="24">
        <v>108</v>
      </c>
      <c r="E85" s="11" t="s">
        <v>146</v>
      </c>
      <c r="F85" s="12">
        <v>12300.75</v>
      </c>
      <c r="G85" s="12">
        <v>11410.54</v>
      </c>
      <c r="H85" s="13">
        <f t="shared" si="4"/>
        <v>23711.29</v>
      </c>
      <c r="I85" s="12">
        <f t="shared" si="5"/>
        <v>3514.5</v>
      </c>
      <c r="J85" s="12">
        <f t="shared" si="6"/>
        <v>1462.8897435897438</v>
      </c>
      <c r="K85" s="14">
        <f t="shared" si="7"/>
        <v>51.87718593125891</v>
      </c>
    </row>
    <row r="86" spans="1:11" ht="12.75">
      <c r="A86" s="5">
        <v>80</v>
      </c>
      <c r="B86" s="8" t="s">
        <v>92</v>
      </c>
      <c r="C86" s="9">
        <v>19687704</v>
      </c>
      <c r="D86" s="10" t="s">
        <v>160</v>
      </c>
      <c r="E86" s="11" t="s">
        <v>144</v>
      </c>
      <c r="F86" s="12">
        <v>14542.5</v>
      </c>
      <c r="G86" s="12">
        <v>14739.58</v>
      </c>
      <c r="H86" s="13">
        <f t="shared" si="4"/>
        <v>29282.08</v>
      </c>
      <c r="I86" s="12">
        <f t="shared" si="5"/>
        <v>4155</v>
      </c>
      <c r="J86" s="12">
        <f t="shared" si="6"/>
        <v>1889.6897435897436</v>
      </c>
      <c r="K86" s="14">
        <f t="shared" si="7"/>
        <v>49.66348018993186</v>
      </c>
    </row>
    <row r="87" spans="1:11" ht="12.75">
      <c r="A87" s="5">
        <v>81</v>
      </c>
      <c r="B87" s="8" t="s">
        <v>93</v>
      </c>
      <c r="C87" s="25">
        <v>20991617</v>
      </c>
      <c r="D87" s="10" t="s">
        <v>124</v>
      </c>
      <c r="E87" s="11" t="s">
        <v>153</v>
      </c>
      <c r="F87" s="12">
        <v>9729.3</v>
      </c>
      <c r="G87" s="12">
        <v>11397.67</v>
      </c>
      <c r="H87" s="13">
        <f t="shared" si="4"/>
        <v>21126.97</v>
      </c>
      <c r="I87" s="12">
        <f t="shared" si="5"/>
        <v>2779.7999999999997</v>
      </c>
      <c r="J87" s="12">
        <f t="shared" si="6"/>
        <v>1461.2397435897437</v>
      </c>
      <c r="K87" s="14">
        <f t="shared" si="7"/>
        <v>46.051563475500735</v>
      </c>
    </row>
    <row r="88" spans="1:11" ht="12.75">
      <c r="A88" s="5">
        <v>82</v>
      </c>
      <c r="B88" s="8" t="s">
        <v>94</v>
      </c>
      <c r="C88" s="25">
        <v>38066940</v>
      </c>
      <c r="D88" s="10" t="s">
        <v>114</v>
      </c>
      <c r="E88" s="11" t="s">
        <v>151</v>
      </c>
      <c r="F88" s="12">
        <v>8464.75</v>
      </c>
      <c r="G88" s="12">
        <v>9236.53</v>
      </c>
      <c r="H88" s="13">
        <f t="shared" si="4"/>
        <v>17701.28</v>
      </c>
      <c r="I88" s="12">
        <f t="shared" si="5"/>
        <v>2418.5</v>
      </c>
      <c r="J88" s="12">
        <f t="shared" si="6"/>
        <v>1184.1705128205128</v>
      </c>
      <c r="K88" s="14">
        <f t="shared" si="7"/>
        <v>47.819988159048386</v>
      </c>
    </row>
    <row r="89" spans="1:11" ht="12.75">
      <c r="A89" s="5">
        <v>75</v>
      </c>
      <c r="B89" s="8" t="s">
        <v>95</v>
      </c>
      <c r="C89" s="25">
        <v>20288243</v>
      </c>
      <c r="D89" s="10" t="s">
        <v>173</v>
      </c>
      <c r="E89" s="11" t="s">
        <v>153</v>
      </c>
      <c r="F89" s="12">
        <v>7334.25</v>
      </c>
      <c r="G89" s="12">
        <v>5937.91</v>
      </c>
      <c r="H89" s="13">
        <f t="shared" si="4"/>
        <v>13272.16</v>
      </c>
      <c r="I89" s="12">
        <f t="shared" si="5"/>
        <v>2095.5</v>
      </c>
      <c r="J89" s="12">
        <f t="shared" si="6"/>
        <v>761.2705128205129</v>
      </c>
      <c r="K89" s="14">
        <f t="shared" si="7"/>
        <v>55.260409759978785</v>
      </c>
    </row>
    <row r="90" spans="1:11" ht="12.75">
      <c r="A90" s="5">
        <v>84</v>
      </c>
      <c r="B90" s="8" t="s">
        <v>96</v>
      </c>
      <c r="C90" s="25">
        <v>24889220</v>
      </c>
      <c r="D90" s="10" t="s">
        <v>132</v>
      </c>
      <c r="E90" s="11" t="s">
        <v>148</v>
      </c>
      <c r="F90" s="12">
        <v>17751.3</v>
      </c>
      <c r="G90" s="12">
        <v>16494.27</v>
      </c>
      <c r="H90" s="13">
        <f t="shared" si="4"/>
        <v>34245.57</v>
      </c>
      <c r="I90" s="12">
        <f t="shared" si="5"/>
        <v>5071.8</v>
      </c>
      <c r="J90" s="12">
        <f t="shared" si="6"/>
        <v>2114.65</v>
      </c>
      <c r="K90" s="14">
        <f t="shared" si="7"/>
        <v>51.83531767758574</v>
      </c>
    </row>
    <row r="91" spans="1:11" ht="12.75">
      <c r="A91" s="5">
        <v>85</v>
      </c>
      <c r="B91" s="8" t="s">
        <v>97</v>
      </c>
      <c r="C91" s="25">
        <v>37825961</v>
      </c>
      <c r="D91" s="10" t="s">
        <v>127</v>
      </c>
      <c r="E91" s="11" t="s">
        <v>144</v>
      </c>
      <c r="F91" s="12">
        <v>14383.25</v>
      </c>
      <c r="G91" s="12">
        <v>14746.13</v>
      </c>
      <c r="H91" s="13">
        <f t="shared" si="4"/>
        <v>29129.379999999997</v>
      </c>
      <c r="I91" s="12">
        <f t="shared" si="5"/>
        <v>4109.5</v>
      </c>
      <c r="J91" s="12">
        <f t="shared" si="6"/>
        <v>1890.5294871794872</v>
      </c>
      <c r="K91" s="14">
        <f t="shared" si="7"/>
        <v>49.37712371495721</v>
      </c>
    </row>
    <row r="92" spans="1:11" ht="12.75">
      <c r="A92" s="5">
        <v>86</v>
      </c>
      <c r="B92" s="26" t="s">
        <v>98</v>
      </c>
      <c r="C92" s="26">
        <v>36016032</v>
      </c>
      <c r="D92" s="10" t="s">
        <v>160</v>
      </c>
      <c r="E92" s="11" t="s">
        <v>148</v>
      </c>
      <c r="F92" s="12">
        <v>11499.6</v>
      </c>
      <c r="G92" s="12">
        <v>11527</v>
      </c>
      <c r="H92" s="13">
        <f t="shared" si="4"/>
        <v>23026.6</v>
      </c>
      <c r="I92" s="12">
        <f t="shared" si="5"/>
        <v>3285.6</v>
      </c>
      <c r="J92" s="12">
        <f t="shared" si="6"/>
        <v>1477.820512820513</v>
      </c>
      <c r="K92" s="14">
        <f t="shared" si="7"/>
        <v>49.94050359149853</v>
      </c>
    </row>
    <row r="93" spans="1:11" ht="12.75">
      <c r="A93" s="15">
        <v>87</v>
      </c>
      <c r="B93" s="27" t="s">
        <v>99</v>
      </c>
      <c r="C93" s="27">
        <v>27233024</v>
      </c>
      <c r="D93" s="18"/>
      <c r="E93" s="19"/>
      <c r="F93" s="20">
        <v>0</v>
      </c>
      <c r="G93" s="20">
        <v>0</v>
      </c>
      <c r="H93" s="21">
        <f t="shared" si="4"/>
        <v>0</v>
      </c>
      <c r="I93" s="20">
        <f t="shared" si="5"/>
        <v>0</v>
      </c>
      <c r="J93" s="20">
        <f t="shared" si="6"/>
        <v>0</v>
      </c>
      <c r="K93" s="22" t="e">
        <f t="shared" si="7"/>
        <v>#DIV/0!</v>
      </c>
    </row>
    <row r="94" spans="1:11" ht="12.75">
      <c r="A94" s="5">
        <v>88</v>
      </c>
      <c r="B94" s="26" t="s">
        <v>100</v>
      </c>
      <c r="C94" s="26">
        <v>28253836</v>
      </c>
      <c r="D94" s="10" t="s">
        <v>117</v>
      </c>
      <c r="E94" s="11" t="s">
        <v>144</v>
      </c>
      <c r="F94" s="12">
        <v>7733.25</v>
      </c>
      <c r="G94" s="12">
        <v>8434.76</v>
      </c>
      <c r="H94" s="13">
        <f t="shared" si="4"/>
        <v>16168.01</v>
      </c>
      <c r="I94" s="12">
        <f t="shared" si="5"/>
        <v>2209.5</v>
      </c>
      <c r="J94" s="12">
        <f t="shared" si="6"/>
        <v>1081.3794871794873</v>
      </c>
      <c r="K94" s="14">
        <f t="shared" si="7"/>
        <v>47.830561707965295</v>
      </c>
    </row>
    <row r="95" spans="1:11" ht="12.75">
      <c r="A95" s="5">
        <v>89</v>
      </c>
      <c r="B95" s="28" t="s">
        <v>101</v>
      </c>
      <c r="C95" s="28">
        <v>29565887</v>
      </c>
      <c r="D95" s="29" t="s">
        <v>137</v>
      </c>
      <c r="E95" s="11" t="s">
        <v>146</v>
      </c>
      <c r="F95" s="30">
        <v>9395.4</v>
      </c>
      <c r="G95" s="30">
        <v>9789.78</v>
      </c>
      <c r="H95" s="13">
        <f t="shared" si="4"/>
        <v>19185.18</v>
      </c>
      <c r="I95" s="12">
        <f t="shared" si="5"/>
        <v>2684.4</v>
      </c>
      <c r="J95" s="12">
        <f t="shared" si="6"/>
        <v>1255.1000000000001</v>
      </c>
      <c r="K95" s="31">
        <f t="shared" si="7"/>
        <v>48.972175397885245</v>
      </c>
    </row>
    <row r="96" spans="1:11" ht="12.75">
      <c r="A96" s="5">
        <v>90</v>
      </c>
      <c r="B96" s="26" t="s">
        <v>102</v>
      </c>
      <c r="C96" s="26">
        <v>31253534</v>
      </c>
      <c r="D96" s="10" t="s">
        <v>120</v>
      </c>
      <c r="E96" s="11" t="s">
        <v>151</v>
      </c>
      <c r="F96" s="12">
        <v>10405.5</v>
      </c>
      <c r="G96" s="12">
        <v>11413.19</v>
      </c>
      <c r="H96" s="13">
        <f t="shared" si="4"/>
        <v>21818.690000000002</v>
      </c>
      <c r="I96" s="12">
        <f t="shared" si="5"/>
        <v>2973</v>
      </c>
      <c r="J96" s="12">
        <f t="shared" si="6"/>
        <v>1463.2294871794873</v>
      </c>
      <c r="K96" s="14">
        <f t="shared" si="7"/>
        <v>47.69076420261711</v>
      </c>
    </row>
    <row r="97" spans="1:13" ht="12.75">
      <c r="A97" s="5">
        <v>91</v>
      </c>
      <c r="B97" s="26" t="s">
        <v>103</v>
      </c>
      <c r="C97" s="26">
        <v>31392079</v>
      </c>
      <c r="D97" s="10" t="s">
        <v>121</v>
      </c>
      <c r="E97" s="11" t="s">
        <v>148</v>
      </c>
      <c r="F97" s="12">
        <v>13312.44</v>
      </c>
      <c r="G97" s="12">
        <v>7150.17</v>
      </c>
      <c r="H97" s="13">
        <f t="shared" si="4"/>
        <v>20462.61</v>
      </c>
      <c r="I97" s="12">
        <f t="shared" si="5"/>
        <v>3803.554285714286</v>
      </c>
      <c r="J97" s="12">
        <f t="shared" si="6"/>
        <v>916.6884615384615</v>
      </c>
      <c r="K97" s="14">
        <f t="shared" si="7"/>
        <v>65.05739003968702</v>
      </c>
      <c r="M97" s="42" t="s">
        <v>224</v>
      </c>
    </row>
    <row r="98" spans="1:11" ht="12.75">
      <c r="A98" s="5">
        <v>92</v>
      </c>
      <c r="B98" s="26" t="s">
        <v>104</v>
      </c>
      <c r="C98" s="26">
        <v>31640980</v>
      </c>
      <c r="D98" s="10" t="s">
        <v>115</v>
      </c>
      <c r="E98" s="11" t="s">
        <v>146</v>
      </c>
      <c r="F98" s="12">
        <v>8110.2</v>
      </c>
      <c r="G98" s="12">
        <v>11429.65</v>
      </c>
      <c r="H98" s="13">
        <f t="shared" si="4"/>
        <v>19539.85</v>
      </c>
      <c r="I98" s="12">
        <f t="shared" si="5"/>
        <v>2317.2</v>
      </c>
      <c r="J98" s="12">
        <f t="shared" si="6"/>
        <v>1465.3397435897436</v>
      </c>
      <c r="K98" s="14">
        <f t="shared" si="7"/>
        <v>41.5059481009322</v>
      </c>
    </row>
    <row r="99" spans="1:11" ht="12.75">
      <c r="A99" s="5">
        <v>93</v>
      </c>
      <c r="B99" s="26" t="s">
        <v>105</v>
      </c>
      <c r="C99" s="26">
        <v>36111786</v>
      </c>
      <c r="D99" s="10" t="s">
        <v>137</v>
      </c>
      <c r="E99" s="11" t="s">
        <v>153</v>
      </c>
      <c r="F99" s="12">
        <v>11788</v>
      </c>
      <c r="G99" s="12">
        <v>10114.03</v>
      </c>
      <c r="H99" s="13">
        <f t="shared" si="4"/>
        <v>21902.03</v>
      </c>
      <c r="I99" s="12">
        <f t="shared" si="5"/>
        <v>3368</v>
      </c>
      <c r="J99" s="12">
        <f t="shared" si="6"/>
        <v>1296.6705128205128</v>
      </c>
      <c r="K99" s="14">
        <f t="shared" si="7"/>
        <v>53.82149508515877</v>
      </c>
    </row>
    <row r="100" spans="1:11" ht="12.75">
      <c r="A100" s="5">
        <v>94</v>
      </c>
      <c r="B100" s="26" t="s">
        <v>106</v>
      </c>
      <c r="C100" s="26">
        <v>38116119</v>
      </c>
      <c r="D100" s="10" t="s">
        <v>161</v>
      </c>
      <c r="E100" s="11" t="s">
        <v>148</v>
      </c>
      <c r="F100" s="12">
        <v>12509</v>
      </c>
      <c r="G100" s="12">
        <v>13860.29</v>
      </c>
      <c r="H100" s="13">
        <f t="shared" si="4"/>
        <v>26369.29</v>
      </c>
      <c r="I100" s="12">
        <f t="shared" si="5"/>
        <v>3574</v>
      </c>
      <c r="J100" s="12">
        <f t="shared" si="6"/>
        <v>1776.9602564102565</v>
      </c>
      <c r="K100" s="14">
        <f t="shared" si="7"/>
        <v>47.4377580890498</v>
      </c>
    </row>
    <row r="101" spans="1:11" ht="12.75">
      <c r="A101" s="5">
        <v>95</v>
      </c>
      <c r="B101" s="26" t="s">
        <v>107</v>
      </c>
      <c r="C101" s="26">
        <v>38733823</v>
      </c>
      <c r="D101" s="10" t="s">
        <v>162</v>
      </c>
      <c r="E101" s="11" t="s">
        <v>148</v>
      </c>
      <c r="F101" s="12">
        <v>7064.75</v>
      </c>
      <c r="G101" s="12">
        <v>7731.52</v>
      </c>
      <c r="H101" s="13">
        <f t="shared" si="4"/>
        <v>14796.27</v>
      </c>
      <c r="I101" s="12">
        <f t="shared" si="5"/>
        <v>2018.5</v>
      </c>
      <c r="J101" s="12">
        <f t="shared" si="6"/>
        <v>991.2205128205129</v>
      </c>
      <c r="K101" s="14">
        <f t="shared" si="7"/>
        <v>47.74683078911104</v>
      </c>
    </row>
    <row r="102" spans="1:11" ht="12.75">
      <c r="A102" s="5">
        <v>96</v>
      </c>
      <c r="B102" s="26" t="s">
        <v>108</v>
      </c>
      <c r="C102" s="26">
        <v>40255542</v>
      </c>
      <c r="D102" s="10" t="s">
        <v>174</v>
      </c>
      <c r="E102" s="11" t="s">
        <v>151</v>
      </c>
      <c r="F102" s="12">
        <v>8553.83</v>
      </c>
      <c r="G102" s="12">
        <v>8645.21</v>
      </c>
      <c r="H102" s="13">
        <f t="shared" si="4"/>
        <v>17199.04</v>
      </c>
      <c r="I102" s="12">
        <f t="shared" si="5"/>
        <v>2443.9514285714286</v>
      </c>
      <c r="J102" s="12">
        <f t="shared" si="6"/>
        <v>1108.3602564102564</v>
      </c>
      <c r="K102" s="14">
        <f t="shared" si="7"/>
        <v>49.73434563789607</v>
      </c>
    </row>
    <row r="103" spans="1:11" ht="12.75">
      <c r="A103" s="5">
        <v>97</v>
      </c>
      <c r="B103" s="26" t="s">
        <v>109</v>
      </c>
      <c r="C103" s="26">
        <v>40577106</v>
      </c>
      <c r="D103" s="10" t="s">
        <v>163</v>
      </c>
      <c r="E103" s="11" t="s">
        <v>153</v>
      </c>
      <c r="F103" s="12">
        <v>9556.75</v>
      </c>
      <c r="G103" s="12">
        <v>8373.3</v>
      </c>
      <c r="H103" s="32">
        <f t="shared" si="4"/>
        <v>17930.05</v>
      </c>
      <c r="I103" s="12">
        <f t="shared" si="5"/>
        <v>2730.5</v>
      </c>
      <c r="J103" s="12">
        <f t="shared" si="6"/>
        <v>1073.5</v>
      </c>
      <c r="K103" s="14">
        <f t="shared" si="7"/>
        <v>53.30018600059677</v>
      </c>
    </row>
    <row r="104" spans="1:11" ht="12.75">
      <c r="A104" s="15">
        <v>98</v>
      </c>
      <c r="B104" s="27" t="s">
        <v>110</v>
      </c>
      <c r="C104" s="27">
        <v>35325650</v>
      </c>
      <c r="D104" s="18"/>
      <c r="E104" s="19"/>
      <c r="F104" s="20">
        <v>0</v>
      </c>
      <c r="G104" s="20">
        <v>0</v>
      </c>
      <c r="H104" s="43">
        <f t="shared" si="4"/>
        <v>0</v>
      </c>
      <c r="I104" s="20">
        <f t="shared" si="5"/>
        <v>0</v>
      </c>
      <c r="J104" s="20">
        <f t="shared" si="6"/>
        <v>0</v>
      </c>
      <c r="K104" s="22" t="e">
        <f t="shared" si="7"/>
        <v>#DIV/0!</v>
      </c>
    </row>
    <row r="105" spans="1:11" ht="12.75">
      <c r="A105" s="45">
        <v>99</v>
      </c>
      <c r="B105" s="28" t="s">
        <v>129</v>
      </c>
      <c r="C105" s="28">
        <v>43125997</v>
      </c>
      <c r="D105" s="29" t="s">
        <v>164</v>
      </c>
      <c r="E105" s="46" t="s">
        <v>151</v>
      </c>
      <c r="F105" s="30">
        <v>0</v>
      </c>
      <c r="G105" s="30">
        <v>12061.7</v>
      </c>
      <c r="H105" s="47">
        <f>F105+G105</f>
        <v>12061.7</v>
      </c>
      <c r="I105" s="12">
        <f t="shared" si="5"/>
        <v>0</v>
      </c>
      <c r="J105" s="12">
        <v>0</v>
      </c>
      <c r="K105" s="48">
        <f t="shared" si="7"/>
        <v>0</v>
      </c>
    </row>
    <row r="106" spans="1:11" ht="12.75">
      <c r="A106" s="45">
        <v>100</v>
      </c>
      <c r="B106" s="28" t="s">
        <v>176</v>
      </c>
      <c r="C106" s="28">
        <v>42879666</v>
      </c>
      <c r="D106" s="29" t="s">
        <v>184</v>
      </c>
      <c r="E106" s="46" t="s">
        <v>181</v>
      </c>
      <c r="F106" s="30">
        <v>0</v>
      </c>
      <c r="G106" s="30">
        <v>12287.15</v>
      </c>
      <c r="H106" s="47">
        <f>F106+G106</f>
        <v>12287.15</v>
      </c>
      <c r="I106" s="12">
        <f t="shared" si="5"/>
        <v>0</v>
      </c>
      <c r="J106" s="12">
        <v>0</v>
      </c>
      <c r="K106" s="48">
        <f t="shared" si="7"/>
        <v>0</v>
      </c>
    </row>
    <row r="107" spans="1:11" ht="12.75">
      <c r="A107" s="55" t="s">
        <v>111</v>
      </c>
      <c r="B107" s="55"/>
      <c r="C107" s="55"/>
      <c r="D107" s="55"/>
      <c r="E107" s="55"/>
      <c r="F107" s="33">
        <f>SUM(F7:F106)</f>
        <v>943361.1500000001</v>
      </c>
      <c r="G107" s="33">
        <f>SUM(G7:G106)</f>
        <v>1086954.3400000003</v>
      </c>
      <c r="H107" s="56">
        <f>SUM(H7:H106)</f>
        <v>2030315.490000001</v>
      </c>
      <c r="I107" s="12">
        <f>SUM(I7:I106)</f>
        <v>269531.75714285707</v>
      </c>
      <c r="J107" s="12">
        <f>SUM(J7:J106)</f>
        <v>136231.4730769231</v>
      </c>
      <c r="K107" s="14">
        <f t="shared" si="7"/>
        <v>46.46377149986674</v>
      </c>
    </row>
    <row r="108" spans="1:11" ht="12.75">
      <c r="A108" s="4"/>
      <c r="B108" s="3"/>
      <c r="C108" s="3"/>
      <c r="D108" s="3"/>
      <c r="E108" s="3"/>
      <c r="F108" s="34"/>
      <c r="G108" s="35"/>
      <c r="H108" s="57"/>
      <c r="I108" s="34"/>
      <c r="J108" s="34"/>
      <c r="K108" s="36"/>
    </row>
  </sheetData>
  <mergeCells count="9">
    <mergeCell ref="A107:E107"/>
    <mergeCell ref="H107:H108"/>
    <mergeCell ref="A1:K1"/>
    <mergeCell ref="A5:A6"/>
    <mergeCell ref="B5:B6"/>
    <mergeCell ref="C5:C6"/>
    <mergeCell ref="D5:E5"/>
    <mergeCell ref="F5:G5"/>
    <mergeCell ref="H5:H6"/>
  </mergeCells>
  <printOptions/>
  <pageMargins left="0.15748031496062992" right="0.15748031496062992" top="0.7874015748031497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7"/>
  <sheetViews>
    <sheetView workbookViewId="0" topLeftCell="A89">
      <selection activeCell="G6" sqref="G6:G105"/>
    </sheetView>
  </sheetViews>
  <sheetFormatPr defaultColWidth="9.140625" defaultRowHeight="12.75"/>
  <cols>
    <col min="1" max="1" width="5.28125" style="0" bestFit="1" customWidth="1"/>
    <col min="2" max="2" width="17.7109375" style="0" bestFit="1" customWidth="1"/>
    <col min="3" max="3" width="8.421875" style="0" bestFit="1" customWidth="1"/>
    <col min="6" max="6" width="8.140625" style="0" customWidth="1"/>
    <col min="7" max="7" width="10.8515625" style="0" customWidth="1"/>
  </cols>
  <sheetData>
    <row r="1" spans="1:7" ht="12.75">
      <c r="A1" s="58" t="s">
        <v>190</v>
      </c>
      <c r="B1" s="58"/>
      <c r="C1" s="58"/>
      <c r="D1" s="58"/>
      <c r="E1" s="58"/>
      <c r="F1" s="58"/>
      <c r="G1" s="58"/>
    </row>
    <row r="4" spans="1:7" ht="12.75">
      <c r="A4" s="55" t="s">
        <v>0</v>
      </c>
      <c r="B4" s="55" t="s">
        <v>1</v>
      </c>
      <c r="C4" s="55" t="s">
        <v>2</v>
      </c>
      <c r="D4" s="59" t="s">
        <v>3</v>
      </c>
      <c r="E4" s="59"/>
      <c r="F4" s="62" t="s">
        <v>135</v>
      </c>
      <c r="G4" s="55" t="s">
        <v>5</v>
      </c>
    </row>
    <row r="5" spans="1:7" ht="12.75">
      <c r="A5" s="55"/>
      <c r="B5" s="55"/>
      <c r="C5" s="55"/>
      <c r="D5" s="5" t="s">
        <v>6</v>
      </c>
      <c r="E5" s="5" t="s">
        <v>7</v>
      </c>
      <c r="F5" s="63"/>
      <c r="G5" s="55"/>
    </row>
    <row r="6" spans="1:7" ht="12.75">
      <c r="A6" s="5">
        <v>1</v>
      </c>
      <c r="B6" s="8" t="s">
        <v>13</v>
      </c>
      <c r="C6" s="9">
        <v>19576153</v>
      </c>
      <c r="D6" s="10" t="s">
        <v>133</v>
      </c>
      <c r="E6" s="11" t="s">
        <v>169</v>
      </c>
      <c r="F6" s="12">
        <v>5</v>
      </c>
      <c r="G6" s="39">
        <f>F6*105</f>
        <v>525</v>
      </c>
    </row>
    <row r="7" spans="1:7" ht="12.75">
      <c r="A7" s="5">
        <v>2</v>
      </c>
      <c r="B7" s="8" t="s">
        <v>14</v>
      </c>
      <c r="C7" s="9">
        <v>19413172</v>
      </c>
      <c r="D7" s="10" t="s">
        <v>191</v>
      </c>
      <c r="E7" s="11" t="s">
        <v>153</v>
      </c>
      <c r="F7" s="12">
        <v>7</v>
      </c>
      <c r="G7" s="39">
        <f aca="true" t="shared" si="0" ref="G7:G70">F7*105</f>
        <v>735</v>
      </c>
    </row>
    <row r="8" spans="1:7" ht="12.75">
      <c r="A8" s="5">
        <v>3</v>
      </c>
      <c r="B8" s="8" t="s">
        <v>15</v>
      </c>
      <c r="C8" s="9">
        <v>20691873</v>
      </c>
      <c r="D8" s="10" t="s">
        <v>192</v>
      </c>
      <c r="E8" s="11" t="s">
        <v>153</v>
      </c>
      <c r="F8" s="12">
        <v>12</v>
      </c>
      <c r="G8" s="39">
        <f t="shared" si="0"/>
        <v>1260</v>
      </c>
    </row>
    <row r="9" spans="1:7" ht="12.75">
      <c r="A9" s="5">
        <v>4</v>
      </c>
      <c r="B9" s="8" t="s">
        <v>16</v>
      </c>
      <c r="C9" s="9">
        <v>19372030</v>
      </c>
      <c r="D9" s="10" t="s">
        <v>193</v>
      </c>
      <c r="E9" s="11" t="s">
        <v>146</v>
      </c>
      <c r="F9" s="12">
        <v>10</v>
      </c>
      <c r="G9" s="39">
        <f t="shared" si="0"/>
        <v>1050</v>
      </c>
    </row>
    <row r="10" spans="1:7" ht="12.75">
      <c r="A10" s="5">
        <v>5</v>
      </c>
      <c r="B10" s="8" t="s">
        <v>17</v>
      </c>
      <c r="C10" s="9">
        <v>19640183</v>
      </c>
      <c r="D10" s="10" t="s">
        <v>127</v>
      </c>
      <c r="E10" s="11" t="s">
        <v>146</v>
      </c>
      <c r="F10" s="12">
        <v>14</v>
      </c>
      <c r="G10" s="39">
        <f t="shared" si="0"/>
        <v>1470</v>
      </c>
    </row>
    <row r="11" spans="1:7" ht="12.75">
      <c r="A11" s="5">
        <v>6</v>
      </c>
      <c r="B11" s="8" t="s">
        <v>18</v>
      </c>
      <c r="C11" s="9">
        <v>19641812</v>
      </c>
      <c r="D11" s="10" t="s">
        <v>194</v>
      </c>
      <c r="E11" s="11" t="s">
        <v>148</v>
      </c>
      <c r="F11" s="12">
        <v>25</v>
      </c>
      <c r="G11" s="39">
        <f t="shared" si="0"/>
        <v>2625</v>
      </c>
    </row>
    <row r="12" spans="1:7" ht="12.75">
      <c r="A12" s="5">
        <v>7</v>
      </c>
      <c r="B12" s="8" t="s">
        <v>19</v>
      </c>
      <c r="C12" s="9">
        <v>20381651</v>
      </c>
      <c r="D12" s="10" t="s">
        <v>195</v>
      </c>
      <c r="E12" s="11" t="s">
        <v>148</v>
      </c>
      <c r="F12" s="12">
        <v>1</v>
      </c>
      <c r="G12" s="39">
        <f t="shared" si="0"/>
        <v>105</v>
      </c>
    </row>
    <row r="13" spans="1:7" ht="12.75">
      <c r="A13" s="15">
        <v>8</v>
      </c>
      <c r="B13" s="16" t="s">
        <v>20</v>
      </c>
      <c r="C13" s="17">
        <v>19641650</v>
      </c>
      <c r="D13" s="18"/>
      <c r="E13" s="19"/>
      <c r="F13" s="20">
        <v>0</v>
      </c>
      <c r="G13" s="54">
        <f t="shared" si="0"/>
        <v>0</v>
      </c>
    </row>
    <row r="14" spans="1:7" ht="12.75">
      <c r="A14" s="5">
        <v>9</v>
      </c>
      <c r="B14" s="8" t="s">
        <v>21</v>
      </c>
      <c r="C14" s="9">
        <v>38313862</v>
      </c>
      <c r="D14" s="10" t="s">
        <v>124</v>
      </c>
      <c r="E14" s="11" t="s">
        <v>148</v>
      </c>
      <c r="F14" s="12">
        <v>44</v>
      </c>
      <c r="G14" s="39">
        <f t="shared" si="0"/>
        <v>4620</v>
      </c>
    </row>
    <row r="15" spans="1:7" ht="12.75">
      <c r="A15" s="5">
        <v>10</v>
      </c>
      <c r="B15" s="8" t="s">
        <v>22</v>
      </c>
      <c r="C15" s="9">
        <v>20106775</v>
      </c>
      <c r="D15" s="10" t="s">
        <v>124</v>
      </c>
      <c r="E15" s="11" t="s">
        <v>148</v>
      </c>
      <c r="F15" s="12">
        <v>12</v>
      </c>
      <c r="G15" s="39">
        <f t="shared" si="0"/>
        <v>1260</v>
      </c>
    </row>
    <row r="16" spans="1:7" ht="12.75">
      <c r="A16" s="5">
        <v>11</v>
      </c>
      <c r="B16" s="8" t="s">
        <v>23</v>
      </c>
      <c r="C16" s="9">
        <v>20106856</v>
      </c>
      <c r="D16" s="10"/>
      <c r="E16" s="11"/>
      <c r="F16" s="12">
        <v>0</v>
      </c>
      <c r="G16" s="39">
        <f t="shared" si="0"/>
        <v>0</v>
      </c>
    </row>
    <row r="17" spans="1:7" ht="12.75">
      <c r="A17" s="5">
        <v>12</v>
      </c>
      <c r="B17" s="8" t="s">
        <v>24</v>
      </c>
      <c r="C17" s="9">
        <v>20106627</v>
      </c>
      <c r="D17" s="10" t="s">
        <v>196</v>
      </c>
      <c r="E17" s="11" t="s">
        <v>146</v>
      </c>
      <c r="F17" s="12">
        <v>3</v>
      </c>
      <c r="G17" s="39">
        <f t="shared" si="0"/>
        <v>315</v>
      </c>
    </row>
    <row r="18" spans="1:7" ht="12.75">
      <c r="A18" s="5">
        <v>13</v>
      </c>
      <c r="B18" s="8" t="s">
        <v>25</v>
      </c>
      <c r="C18" s="9">
        <v>19478708</v>
      </c>
      <c r="D18" s="10" t="s">
        <v>197</v>
      </c>
      <c r="E18" s="11" t="s">
        <v>153</v>
      </c>
      <c r="F18" s="12">
        <v>18</v>
      </c>
      <c r="G18" s="39">
        <f t="shared" si="0"/>
        <v>1890</v>
      </c>
    </row>
    <row r="19" spans="1:7" ht="12.75">
      <c r="A19" s="5">
        <v>14</v>
      </c>
      <c r="B19" s="8" t="s">
        <v>26</v>
      </c>
      <c r="C19" s="9">
        <v>19370705</v>
      </c>
      <c r="D19" s="10"/>
      <c r="E19" s="11"/>
      <c r="F19" s="12">
        <v>0</v>
      </c>
      <c r="G19" s="39">
        <f t="shared" si="0"/>
        <v>0</v>
      </c>
    </row>
    <row r="20" spans="1:7" ht="12.75">
      <c r="A20" s="5">
        <v>15</v>
      </c>
      <c r="B20" s="8" t="s">
        <v>27</v>
      </c>
      <c r="C20" s="9">
        <v>20451781</v>
      </c>
      <c r="D20" s="10" t="s">
        <v>198</v>
      </c>
      <c r="E20" s="11" t="s">
        <v>151</v>
      </c>
      <c r="F20" s="12">
        <v>9</v>
      </c>
      <c r="G20" s="39">
        <f t="shared" si="0"/>
        <v>945</v>
      </c>
    </row>
    <row r="21" spans="1:7" ht="12.75">
      <c r="A21" s="5">
        <v>16</v>
      </c>
      <c r="B21" s="8" t="s">
        <v>28</v>
      </c>
      <c r="C21" s="9">
        <v>20845514</v>
      </c>
      <c r="D21" s="10" t="s">
        <v>132</v>
      </c>
      <c r="E21" s="11" t="s">
        <v>181</v>
      </c>
      <c r="F21" s="12">
        <v>2</v>
      </c>
      <c r="G21" s="39">
        <f t="shared" si="0"/>
        <v>210</v>
      </c>
    </row>
    <row r="22" spans="1:7" ht="12.75">
      <c r="A22" s="5">
        <v>17</v>
      </c>
      <c r="B22" s="8" t="s">
        <v>29</v>
      </c>
      <c r="C22" s="9">
        <v>19748755</v>
      </c>
      <c r="D22" s="10" t="s">
        <v>138</v>
      </c>
      <c r="E22" s="11" t="s">
        <v>151</v>
      </c>
      <c r="F22" s="12">
        <v>18</v>
      </c>
      <c r="G22" s="39">
        <f t="shared" si="0"/>
        <v>1890</v>
      </c>
    </row>
    <row r="23" spans="1:7" ht="12.75">
      <c r="A23" s="5">
        <v>18</v>
      </c>
      <c r="B23" s="8" t="s">
        <v>30</v>
      </c>
      <c r="C23" s="9">
        <v>19371255</v>
      </c>
      <c r="D23" s="10" t="s">
        <v>119</v>
      </c>
      <c r="E23" s="11" t="s">
        <v>144</v>
      </c>
      <c r="F23" s="12">
        <v>2</v>
      </c>
      <c r="G23" s="39">
        <f t="shared" si="0"/>
        <v>210</v>
      </c>
    </row>
    <row r="24" spans="1:7" ht="12.75">
      <c r="A24" s="5">
        <v>19</v>
      </c>
      <c r="B24" s="8" t="s">
        <v>31</v>
      </c>
      <c r="C24" s="9">
        <v>20189967</v>
      </c>
      <c r="D24" s="10" t="s">
        <v>199</v>
      </c>
      <c r="E24" s="11" t="s">
        <v>146</v>
      </c>
      <c r="F24" s="12">
        <v>5</v>
      </c>
      <c r="G24" s="39">
        <f t="shared" si="0"/>
        <v>525</v>
      </c>
    </row>
    <row r="25" spans="1:7" ht="12.75">
      <c r="A25" s="5">
        <v>20</v>
      </c>
      <c r="B25" s="8" t="s">
        <v>32</v>
      </c>
      <c r="C25" s="9">
        <v>19748747</v>
      </c>
      <c r="D25" s="10" t="s">
        <v>121</v>
      </c>
      <c r="E25" s="11" t="s">
        <v>146</v>
      </c>
      <c r="F25" s="12">
        <v>8</v>
      </c>
      <c r="G25" s="39">
        <f t="shared" si="0"/>
        <v>840</v>
      </c>
    </row>
    <row r="26" spans="1:7" ht="12.75">
      <c r="A26" s="5">
        <v>21</v>
      </c>
      <c r="B26" s="8" t="s">
        <v>33</v>
      </c>
      <c r="C26" s="9">
        <v>19640353</v>
      </c>
      <c r="D26" s="10" t="s">
        <v>120</v>
      </c>
      <c r="E26" s="11" t="s">
        <v>146</v>
      </c>
      <c r="F26" s="12">
        <v>6</v>
      </c>
      <c r="G26" s="39">
        <f t="shared" si="0"/>
        <v>630</v>
      </c>
    </row>
    <row r="27" spans="1:7" ht="12.75">
      <c r="A27" s="5">
        <v>22</v>
      </c>
      <c r="B27" s="8" t="s">
        <v>34</v>
      </c>
      <c r="C27" s="9">
        <v>20245331</v>
      </c>
      <c r="D27" s="10"/>
      <c r="E27" s="11"/>
      <c r="F27" s="12">
        <v>0</v>
      </c>
      <c r="G27" s="39">
        <f t="shared" si="0"/>
        <v>0</v>
      </c>
    </row>
    <row r="28" spans="1:7" ht="12.75">
      <c r="A28" s="5">
        <v>23</v>
      </c>
      <c r="B28" s="8" t="s">
        <v>35</v>
      </c>
      <c r="C28" s="9">
        <v>20245340</v>
      </c>
      <c r="D28" s="10"/>
      <c r="E28" s="11"/>
      <c r="F28" s="12">
        <v>0</v>
      </c>
      <c r="G28" s="39">
        <f t="shared" si="0"/>
        <v>0</v>
      </c>
    </row>
    <row r="29" spans="1:7" ht="12.75">
      <c r="A29" s="5">
        <v>24</v>
      </c>
      <c r="B29" s="8" t="s">
        <v>36</v>
      </c>
      <c r="C29" s="9">
        <v>36371840</v>
      </c>
      <c r="D29" s="10" t="s">
        <v>200</v>
      </c>
      <c r="E29" s="11" t="s">
        <v>153</v>
      </c>
      <c r="F29" s="12">
        <v>18</v>
      </c>
      <c r="G29" s="39">
        <f t="shared" si="0"/>
        <v>1890</v>
      </c>
    </row>
    <row r="30" spans="1:7" ht="12.75">
      <c r="A30" s="5">
        <v>25</v>
      </c>
      <c r="B30" s="8" t="s">
        <v>37</v>
      </c>
      <c r="C30" s="9">
        <v>20244921</v>
      </c>
      <c r="D30" s="10" t="s">
        <v>156</v>
      </c>
      <c r="E30" s="11" t="s">
        <v>153</v>
      </c>
      <c r="F30" s="12">
        <v>2</v>
      </c>
      <c r="G30" s="39">
        <f t="shared" si="0"/>
        <v>210</v>
      </c>
    </row>
    <row r="31" spans="1:7" ht="12.75">
      <c r="A31" s="5">
        <v>26</v>
      </c>
      <c r="B31" s="8" t="s">
        <v>38</v>
      </c>
      <c r="C31" s="9">
        <v>19576765</v>
      </c>
      <c r="D31" s="10" t="s">
        <v>201</v>
      </c>
      <c r="E31" s="11" t="s">
        <v>151</v>
      </c>
      <c r="F31" s="12">
        <v>2</v>
      </c>
      <c r="G31" s="39">
        <f t="shared" si="0"/>
        <v>210</v>
      </c>
    </row>
    <row r="32" spans="1:7" ht="12.75">
      <c r="A32" s="5">
        <v>27</v>
      </c>
      <c r="B32" s="8" t="s">
        <v>39</v>
      </c>
      <c r="C32" s="9">
        <v>20451854</v>
      </c>
      <c r="D32" s="10" t="s">
        <v>202</v>
      </c>
      <c r="E32" s="11" t="s">
        <v>146</v>
      </c>
      <c r="F32" s="12">
        <v>8</v>
      </c>
      <c r="G32" s="39">
        <f t="shared" si="0"/>
        <v>840</v>
      </c>
    </row>
    <row r="33" spans="1:7" ht="12.75">
      <c r="A33" s="5">
        <v>28</v>
      </c>
      <c r="B33" s="8" t="s">
        <v>40</v>
      </c>
      <c r="C33" s="9">
        <v>14419484</v>
      </c>
      <c r="D33" s="10" t="s">
        <v>116</v>
      </c>
      <c r="E33" s="11" t="s">
        <v>151</v>
      </c>
      <c r="F33" s="12">
        <v>10</v>
      </c>
      <c r="G33" s="39">
        <f t="shared" si="0"/>
        <v>1050</v>
      </c>
    </row>
    <row r="34" spans="1:7" ht="12.75">
      <c r="A34" s="5">
        <v>29</v>
      </c>
      <c r="B34" s="8" t="s">
        <v>41</v>
      </c>
      <c r="C34" s="9">
        <v>19478490</v>
      </c>
      <c r="D34" s="10" t="s">
        <v>121</v>
      </c>
      <c r="E34" s="11" t="s">
        <v>146</v>
      </c>
      <c r="F34" s="12">
        <v>5</v>
      </c>
      <c r="G34" s="39">
        <f t="shared" si="0"/>
        <v>525</v>
      </c>
    </row>
    <row r="35" spans="1:7" ht="12.75">
      <c r="A35" s="5">
        <v>30</v>
      </c>
      <c r="B35" s="8" t="s">
        <v>42</v>
      </c>
      <c r="C35" s="9">
        <v>19476510</v>
      </c>
      <c r="D35" s="10"/>
      <c r="E35" s="11"/>
      <c r="F35" s="12">
        <v>0</v>
      </c>
      <c r="G35" s="39">
        <f t="shared" si="0"/>
        <v>0</v>
      </c>
    </row>
    <row r="36" spans="1:7" ht="12.75">
      <c r="A36" s="5">
        <v>31</v>
      </c>
      <c r="B36" s="8" t="s">
        <v>43</v>
      </c>
      <c r="C36" s="9">
        <v>19477982</v>
      </c>
      <c r="D36" s="10" t="s">
        <v>132</v>
      </c>
      <c r="E36" s="11" t="s">
        <v>148</v>
      </c>
      <c r="F36" s="12">
        <v>13</v>
      </c>
      <c r="G36" s="39">
        <f t="shared" si="0"/>
        <v>1365</v>
      </c>
    </row>
    <row r="37" spans="1:7" ht="12.75">
      <c r="A37" s="5">
        <v>32</v>
      </c>
      <c r="B37" s="8" t="s">
        <v>44</v>
      </c>
      <c r="C37" s="9">
        <v>19372064</v>
      </c>
      <c r="D37" s="10" t="s">
        <v>156</v>
      </c>
      <c r="E37" s="11" t="s">
        <v>169</v>
      </c>
      <c r="F37" s="12">
        <v>1</v>
      </c>
      <c r="G37" s="39">
        <f t="shared" si="0"/>
        <v>105</v>
      </c>
    </row>
    <row r="38" spans="1:7" ht="12.75">
      <c r="A38" s="5">
        <v>33</v>
      </c>
      <c r="B38" s="8" t="s">
        <v>45</v>
      </c>
      <c r="C38" s="9">
        <v>19640507</v>
      </c>
      <c r="D38" s="10" t="s">
        <v>203</v>
      </c>
      <c r="E38" s="11" t="s">
        <v>169</v>
      </c>
      <c r="F38" s="12">
        <v>18</v>
      </c>
      <c r="G38" s="39">
        <f t="shared" si="0"/>
        <v>1890</v>
      </c>
    </row>
    <row r="39" spans="1:7" ht="12.75">
      <c r="A39" s="5">
        <v>34</v>
      </c>
      <c r="B39" s="8" t="s">
        <v>46</v>
      </c>
      <c r="C39" s="9">
        <v>21149642</v>
      </c>
      <c r="D39" s="10"/>
      <c r="E39" s="11"/>
      <c r="F39" s="12">
        <v>0</v>
      </c>
      <c r="G39" s="39">
        <f t="shared" si="0"/>
        <v>0</v>
      </c>
    </row>
    <row r="40" spans="1:7" ht="12.75">
      <c r="A40" s="5">
        <v>35</v>
      </c>
      <c r="B40" s="8" t="s">
        <v>47</v>
      </c>
      <c r="C40" s="9">
        <v>19748836</v>
      </c>
      <c r="D40" s="10" t="s">
        <v>204</v>
      </c>
      <c r="E40" s="11" t="s">
        <v>146</v>
      </c>
      <c r="F40" s="12">
        <v>14</v>
      </c>
      <c r="G40" s="39">
        <f t="shared" si="0"/>
        <v>1470</v>
      </c>
    </row>
    <row r="41" spans="1:7" ht="12.75">
      <c r="A41" s="5">
        <v>36</v>
      </c>
      <c r="B41" s="8" t="s">
        <v>48</v>
      </c>
      <c r="C41" s="9">
        <v>20245307</v>
      </c>
      <c r="D41" s="10" t="s">
        <v>122</v>
      </c>
      <c r="E41" s="11" t="s">
        <v>146</v>
      </c>
      <c r="F41" s="12">
        <v>1</v>
      </c>
      <c r="G41" s="39">
        <f t="shared" si="0"/>
        <v>105</v>
      </c>
    </row>
    <row r="42" spans="1:7" ht="12.75">
      <c r="A42" s="5">
        <v>37</v>
      </c>
      <c r="B42" s="8" t="s">
        <v>49</v>
      </c>
      <c r="C42" s="9">
        <v>19370004</v>
      </c>
      <c r="D42" s="10" t="s">
        <v>205</v>
      </c>
      <c r="E42" s="11" t="s">
        <v>179</v>
      </c>
      <c r="F42" s="12">
        <v>6</v>
      </c>
      <c r="G42" s="39">
        <f t="shared" si="0"/>
        <v>630</v>
      </c>
    </row>
    <row r="43" spans="1:7" ht="12.75">
      <c r="A43" s="5">
        <v>38</v>
      </c>
      <c r="B43" s="8" t="s">
        <v>50</v>
      </c>
      <c r="C43" s="9">
        <v>20451722</v>
      </c>
      <c r="D43" s="10" t="s">
        <v>133</v>
      </c>
      <c r="E43" s="11" t="s">
        <v>181</v>
      </c>
      <c r="F43" s="12">
        <v>19</v>
      </c>
      <c r="G43" s="39">
        <f t="shared" si="0"/>
        <v>1995</v>
      </c>
    </row>
    <row r="44" spans="1:7" ht="12.75">
      <c r="A44" s="5">
        <v>39</v>
      </c>
      <c r="B44" s="8" t="s">
        <v>51</v>
      </c>
      <c r="C44" s="9">
        <v>19476715</v>
      </c>
      <c r="D44" s="10" t="s">
        <v>117</v>
      </c>
      <c r="E44" s="11" t="s">
        <v>144</v>
      </c>
      <c r="F44" s="12">
        <v>23</v>
      </c>
      <c r="G44" s="39">
        <f t="shared" si="0"/>
        <v>2415</v>
      </c>
    </row>
    <row r="45" spans="1:7" ht="12.75">
      <c r="A45" s="5">
        <v>40</v>
      </c>
      <c r="B45" s="8" t="s">
        <v>52</v>
      </c>
      <c r="C45" s="9">
        <v>19260311</v>
      </c>
      <c r="D45" s="10" t="s">
        <v>139</v>
      </c>
      <c r="E45" s="11" t="s">
        <v>146</v>
      </c>
      <c r="F45" s="12">
        <v>10</v>
      </c>
      <c r="G45" s="39">
        <f t="shared" si="0"/>
        <v>1050</v>
      </c>
    </row>
    <row r="46" spans="1:7" ht="12.75">
      <c r="A46" s="5">
        <v>41</v>
      </c>
      <c r="B46" s="8" t="s">
        <v>53</v>
      </c>
      <c r="C46" s="9">
        <v>19478279</v>
      </c>
      <c r="D46" s="10" t="s">
        <v>197</v>
      </c>
      <c r="E46" s="11" t="s">
        <v>153</v>
      </c>
      <c r="F46" s="12">
        <v>22</v>
      </c>
      <c r="G46" s="39">
        <f t="shared" si="0"/>
        <v>2310</v>
      </c>
    </row>
    <row r="47" spans="1:7" ht="12.75">
      <c r="A47" s="15">
        <v>42</v>
      </c>
      <c r="B47" s="16" t="s">
        <v>54</v>
      </c>
      <c r="C47" s="17">
        <v>20451773</v>
      </c>
      <c r="D47" s="18"/>
      <c r="E47" s="19"/>
      <c r="F47" s="20">
        <v>0</v>
      </c>
      <c r="G47" s="54">
        <f t="shared" si="0"/>
        <v>0</v>
      </c>
    </row>
    <row r="48" spans="1:7" ht="12.75">
      <c r="A48" s="5">
        <v>43</v>
      </c>
      <c r="B48" s="8" t="s">
        <v>55</v>
      </c>
      <c r="C48" s="9">
        <v>19252416</v>
      </c>
      <c r="D48" s="10" t="s">
        <v>199</v>
      </c>
      <c r="E48" s="11" t="s">
        <v>153</v>
      </c>
      <c r="F48" s="12">
        <v>9</v>
      </c>
      <c r="G48" s="39">
        <f t="shared" si="0"/>
        <v>945</v>
      </c>
    </row>
    <row r="49" spans="1:7" ht="12.75">
      <c r="A49" s="5">
        <v>44</v>
      </c>
      <c r="B49" s="8" t="s">
        <v>56</v>
      </c>
      <c r="C49" s="9">
        <v>19477028</v>
      </c>
      <c r="D49" s="10"/>
      <c r="E49" s="11"/>
      <c r="F49" s="12">
        <v>0</v>
      </c>
      <c r="G49" s="39">
        <f t="shared" si="0"/>
        <v>0</v>
      </c>
    </row>
    <row r="50" spans="1:7" ht="12.75">
      <c r="A50" s="5">
        <v>45</v>
      </c>
      <c r="B50" s="8" t="s">
        <v>57</v>
      </c>
      <c r="C50" s="9">
        <v>19317400</v>
      </c>
      <c r="D50" s="10" t="s">
        <v>127</v>
      </c>
      <c r="E50" s="11" t="s">
        <v>153</v>
      </c>
      <c r="F50" s="12">
        <v>11</v>
      </c>
      <c r="G50" s="39">
        <f t="shared" si="0"/>
        <v>1155</v>
      </c>
    </row>
    <row r="51" spans="1:7" ht="12.75">
      <c r="A51" s="5">
        <v>46</v>
      </c>
      <c r="B51" s="8" t="s">
        <v>58</v>
      </c>
      <c r="C51" s="9">
        <v>19370110</v>
      </c>
      <c r="D51" s="10" t="s">
        <v>206</v>
      </c>
      <c r="E51" s="11" t="s">
        <v>148</v>
      </c>
      <c r="F51" s="12">
        <v>11</v>
      </c>
      <c r="G51" s="39">
        <f t="shared" si="0"/>
        <v>1155</v>
      </c>
    </row>
    <row r="52" spans="1:7" ht="12.75">
      <c r="A52" s="5">
        <v>47</v>
      </c>
      <c r="B52" s="8" t="s">
        <v>59</v>
      </c>
      <c r="C52" s="9">
        <v>20335302</v>
      </c>
      <c r="D52" s="10" t="s">
        <v>126</v>
      </c>
      <c r="E52" s="11" t="s">
        <v>153</v>
      </c>
      <c r="F52" s="12">
        <v>14</v>
      </c>
      <c r="G52" s="39">
        <f t="shared" si="0"/>
        <v>1470</v>
      </c>
    </row>
    <row r="53" spans="1:7" ht="12.75">
      <c r="A53" s="5">
        <v>48</v>
      </c>
      <c r="B53" s="8" t="s">
        <v>60</v>
      </c>
      <c r="C53" s="9">
        <v>19640795</v>
      </c>
      <c r="D53" s="10" t="s">
        <v>132</v>
      </c>
      <c r="E53" s="11" t="s">
        <v>144</v>
      </c>
      <c r="F53" s="12">
        <v>11</v>
      </c>
      <c r="G53" s="39">
        <f t="shared" si="0"/>
        <v>1155</v>
      </c>
    </row>
    <row r="54" spans="1:7" ht="12.75">
      <c r="A54" s="5">
        <v>49</v>
      </c>
      <c r="B54" s="8" t="s">
        <v>61</v>
      </c>
      <c r="C54" s="9">
        <v>37825970</v>
      </c>
      <c r="D54" s="10" t="s">
        <v>207</v>
      </c>
      <c r="E54" s="11" t="s">
        <v>146</v>
      </c>
      <c r="F54" s="12">
        <v>13</v>
      </c>
      <c r="G54" s="39">
        <f t="shared" si="0"/>
        <v>1365</v>
      </c>
    </row>
    <row r="55" spans="1:7" ht="12.75">
      <c r="A55" s="5">
        <v>50</v>
      </c>
      <c r="B55" s="8" t="s">
        <v>62</v>
      </c>
      <c r="C55" s="9">
        <v>19640744</v>
      </c>
      <c r="D55" s="10" t="s">
        <v>127</v>
      </c>
      <c r="E55" s="11" t="s">
        <v>148</v>
      </c>
      <c r="F55" s="12">
        <v>29</v>
      </c>
      <c r="G55" s="39">
        <f t="shared" si="0"/>
        <v>3045</v>
      </c>
    </row>
    <row r="56" spans="1:7" ht="12.75">
      <c r="A56" s="5">
        <v>51</v>
      </c>
      <c r="B56" s="8" t="s">
        <v>63</v>
      </c>
      <c r="C56" s="9">
        <v>20335337</v>
      </c>
      <c r="D56" s="10" t="s">
        <v>138</v>
      </c>
      <c r="E56" s="11" t="s">
        <v>146</v>
      </c>
      <c r="F56" s="12">
        <v>7</v>
      </c>
      <c r="G56" s="39">
        <f t="shared" si="0"/>
        <v>735</v>
      </c>
    </row>
    <row r="57" spans="1:7" ht="12.75">
      <c r="A57" s="5">
        <v>52</v>
      </c>
      <c r="B57" s="8" t="s">
        <v>64</v>
      </c>
      <c r="C57" s="9">
        <v>19371107</v>
      </c>
      <c r="D57" s="10" t="s">
        <v>116</v>
      </c>
      <c r="E57" s="11" t="s">
        <v>169</v>
      </c>
      <c r="F57" s="12">
        <v>5</v>
      </c>
      <c r="G57" s="39">
        <f t="shared" si="0"/>
        <v>525</v>
      </c>
    </row>
    <row r="58" spans="1:7" ht="12.75">
      <c r="A58" s="5">
        <v>53</v>
      </c>
      <c r="B58" s="8" t="s">
        <v>65</v>
      </c>
      <c r="C58" s="9">
        <v>35797563</v>
      </c>
      <c r="D58" s="10" t="s">
        <v>160</v>
      </c>
      <c r="E58" s="11" t="s">
        <v>148</v>
      </c>
      <c r="F58" s="12">
        <v>19</v>
      </c>
      <c r="G58" s="39">
        <f t="shared" si="0"/>
        <v>1995</v>
      </c>
    </row>
    <row r="59" spans="1:7" ht="12.75">
      <c r="A59" s="5">
        <v>54</v>
      </c>
      <c r="B59" s="8" t="s">
        <v>66</v>
      </c>
      <c r="C59" s="9">
        <v>19414640</v>
      </c>
      <c r="D59" s="10" t="s">
        <v>124</v>
      </c>
      <c r="E59" s="11" t="s">
        <v>144</v>
      </c>
      <c r="F59" s="12">
        <v>4</v>
      </c>
      <c r="G59" s="39">
        <f t="shared" si="0"/>
        <v>420</v>
      </c>
    </row>
    <row r="60" spans="1:7" ht="12.75">
      <c r="A60" s="5">
        <v>55</v>
      </c>
      <c r="B60" s="8" t="s">
        <v>67</v>
      </c>
      <c r="C60" s="9">
        <v>19476537</v>
      </c>
      <c r="D60" s="10" t="s">
        <v>208</v>
      </c>
      <c r="E60" s="11" t="s">
        <v>153</v>
      </c>
      <c r="F60" s="12">
        <v>4</v>
      </c>
      <c r="G60" s="39">
        <f t="shared" si="0"/>
        <v>420</v>
      </c>
    </row>
    <row r="61" spans="1:7" ht="12.75">
      <c r="A61" s="5">
        <v>56</v>
      </c>
      <c r="B61" s="8" t="s">
        <v>68</v>
      </c>
      <c r="C61" s="9">
        <v>19414488</v>
      </c>
      <c r="D61" s="10" t="s">
        <v>145</v>
      </c>
      <c r="E61" s="11" t="s">
        <v>153</v>
      </c>
      <c r="F61" s="12">
        <v>15</v>
      </c>
      <c r="G61" s="39">
        <f t="shared" si="0"/>
        <v>1575</v>
      </c>
    </row>
    <row r="62" spans="1:7" ht="12.75">
      <c r="A62" s="5">
        <v>57</v>
      </c>
      <c r="B62" s="8" t="s">
        <v>69</v>
      </c>
      <c r="C62" s="9">
        <v>19414500</v>
      </c>
      <c r="D62" s="10" t="s">
        <v>116</v>
      </c>
      <c r="E62" s="11" t="s">
        <v>153</v>
      </c>
      <c r="F62" s="12">
        <v>15</v>
      </c>
      <c r="G62" s="39">
        <f t="shared" si="0"/>
        <v>1575</v>
      </c>
    </row>
    <row r="63" spans="1:7" ht="12.75">
      <c r="A63" s="5">
        <v>58</v>
      </c>
      <c r="B63" s="8" t="s">
        <v>70</v>
      </c>
      <c r="C63" s="9">
        <v>35566585</v>
      </c>
      <c r="D63" s="10" t="s">
        <v>118</v>
      </c>
      <c r="E63" s="11" t="s">
        <v>153</v>
      </c>
      <c r="F63" s="12">
        <v>29</v>
      </c>
      <c r="G63" s="39">
        <f t="shared" si="0"/>
        <v>3045</v>
      </c>
    </row>
    <row r="64" spans="1:7" ht="12.75">
      <c r="A64" s="5">
        <v>59</v>
      </c>
      <c r="B64" s="8" t="s">
        <v>71</v>
      </c>
      <c r="C64" s="9">
        <v>35784687</v>
      </c>
      <c r="D64" s="10" t="s">
        <v>117</v>
      </c>
      <c r="E64" s="11" t="s">
        <v>144</v>
      </c>
      <c r="F64" s="12">
        <v>5</v>
      </c>
      <c r="G64" s="39">
        <f t="shared" si="0"/>
        <v>525</v>
      </c>
    </row>
    <row r="65" spans="1:7" ht="12.75">
      <c r="A65" s="5">
        <v>60</v>
      </c>
      <c r="B65" s="8" t="s">
        <v>72</v>
      </c>
      <c r="C65" s="9">
        <v>35784695</v>
      </c>
      <c r="D65" s="10" t="s">
        <v>201</v>
      </c>
      <c r="E65" s="11" t="s">
        <v>146</v>
      </c>
      <c r="F65" s="12">
        <v>5</v>
      </c>
      <c r="G65" s="39">
        <f t="shared" si="0"/>
        <v>525</v>
      </c>
    </row>
    <row r="66" spans="1:7" ht="12.75">
      <c r="A66" s="5">
        <v>61</v>
      </c>
      <c r="B66" s="8" t="s">
        <v>73</v>
      </c>
      <c r="C66" s="9">
        <v>20570197</v>
      </c>
      <c r="D66" s="10" t="s">
        <v>209</v>
      </c>
      <c r="E66" s="11" t="s">
        <v>146</v>
      </c>
      <c r="F66" s="12">
        <v>6</v>
      </c>
      <c r="G66" s="39">
        <f t="shared" si="0"/>
        <v>630</v>
      </c>
    </row>
    <row r="67" spans="1:7" ht="12.75">
      <c r="A67" s="5">
        <v>62</v>
      </c>
      <c r="B67" s="8" t="s">
        <v>74</v>
      </c>
      <c r="C67" s="9">
        <v>19287287</v>
      </c>
      <c r="D67" s="10" t="s">
        <v>133</v>
      </c>
      <c r="E67" s="11" t="s">
        <v>169</v>
      </c>
      <c r="F67" s="12">
        <v>21</v>
      </c>
      <c r="G67" s="39">
        <f t="shared" si="0"/>
        <v>2205</v>
      </c>
    </row>
    <row r="68" spans="1:7" ht="12.75">
      <c r="A68" s="15">
        <v>63</v>
      </c>
      <c r="B68" s="16" t="s">
        <v>75</v>
      </c>
      <c r="C68" s="17">
        <v>19370020</v>
      </c>
      <c r="D68" s="18"/>
      <c r="E68" s="19"/>
      <c r="F68" s="20">
        <v>0</v>
      </c>
      <c r="G68" s="54">
        <f t="shared" si="0"/>
        <v>0</v>
      </c>
    </row>
    <row r="69" spans="1:7" ht="12.75">
      <c r="A69" s="5">
        <v>64</v>
      </c>
      <c r="B69" s="8" t="s">
        <v>76</v>
      </c>
      <c r="C69" s="9">
        <v>19252220</v>
      </c>
      <c r="D69" s="10" t="s">
        <v>124</v>
      </c>
      <c r="E69" s="11" t="s">
        <v>169</v>
      </c>
      <c r="F69" s="12">
        <v>35</v>
      </c>
      <c r="G69" s="39">
        <f t="shared" si="0"/>
        <v>3675</v>
      </c>
    </row>
    <row r="70" spans="1:7" ht="12.75">
      <c r="A70" s="5">
        <v>65</v>
      </c>
      <c r="B70" s="8" t="s">
        <v>77</v>
      </c>
      <c r="C70" s="9">
        <v>20244697</v>
      </c>
      <c r="D70" s="10" t="s">
        <v>197</v>
      </c>
      <c r="E70" s="11" t="s">
        <v>144</v>
      </c>
      <c r="F70" s="12">
        <v>6</v>
      </c>
      <c r="G70" s="39">
        <f t="shared" si="0"/>
        <v>630</v>
      </c>
    </row>
    <row r="71" spans="1:7" ht="12.75">
      <c r="A71" s="5">
        <v>66</v>
      </c>
      <c r="B71" s="8" t="s">
        <v>78</v>
      </c>
      <c r="C71" s="9">
        <v>19574721</v>
      </c>
      <c r="D71" s="10" t="s">
        <v>210</v>
      </c>
      <c r="E71" s="11" t="s">
        <v>169</v>
      </c>
      <c r="F71" s="12">
        <v>4</v>
      </c>
      <c r="G71" s="39">
        <f aca="true" t="shared" si="1" ref="G71:G105">F71*105</f>
        <v>420</v>
      </c>
    </row>
    <row r="72" spans="1:7" ht="12.75">
      <c r="A72" s="5">
        <v>67</v>
      </c>
      <c r="B72" s="8" t="s">
        <v>79</v>
      </c>
      <c r="C72" s="9">
        <v>20381694</v>
      </c>
      <c r="D72" s="10"/>
      <c r="E72" s="11"/>
      <c r="F72" s="12">
        <v>0</v>
      </c>
      <c r="G72" s="39">
        <f t="shared" si="1"/>
        <v>0</v>
      </c>
    </row>
    <row r="73" spans="1:7" ht="12.75">
      <c r="A73" s="5">
        <v>68</v>
      </c>
      <c r="B73" s="8" t="s">
        <v>80</v>
      </c>
      <c r="C73" s="9">
        <v>19266250</v>
      </c>
      <c r="D73" s="10" t="s">
        <v>211</v>
      </c>
      <c r="E73" s="11" t="s">
        <v>169</v>
      </c>
      <c r="F73" s="12">
        <v>2</v>
      </c>
      <c r="G73" s="39">
        <f t="shared" si="1"/>
        <v>210</v>
      </c>
    </row>
    <row r="74" spans="1:7" ht="12.75">
      <c r="A74" s="5">
        <v>69</v>
      </c>
      <c r="B74" s="8" t="s">
        <v>81</v>
      </c>
      <c r="C74" s="9">
        <v>19641065</v>
      </c>
      <c r="D74" s="10" t="s">
        <v>160</v>
      </c>
      <c r="E74" s="11" t="s">
        <v>146</v>
      </c>
      <c r="F74" s="12">
        <v>13</v>
      </c>
      <c r="G74" s="39">
        <f t="shared" si="1"/>
        <v>1365</v>
      </c>
    </row>
    <row r="75" spans="1:7" ht="12.75">
      <c r="A75" s="5">
        <v>70</v>
      </c>
      <c r="B75" s="8" t="s">
        <v>82</v>
      </c>
      <c r="C75" s="9">
        <v>20244891</v>
      </c>
      <c r="D75" s="10" t="s">
        <v>212</v>
      </c>
      <c r="E75" s="11" t="s">
        <v>144</v>
      </c>
      <c r="F75" s="12">
        <v>6</v>
      </c>
      <c r="G75" s="39">
        <f t="shared" si="1"/>
        <v>630</v>
      </c>
    </row>
    <row r="76" spans="1:7" ht="12.75">
      <c r="A76" s="15">
        <v>71</v>
      </c>
      <c r="B76" s="16" t="s">
        <v>83</v>
      </c>
      <c r="C76" s="17">
        <v>19287600</v>
      </c>
      <c r="D76" s="18"/>
      <c r="E76" s="19"/>
      <c r="F76" s="20">
        <v>0</v>
      </c>
      <c r="G76" s="54">
        <f t="shared" si="1"/>
        <v>0</v>
      </c>
    </row>
    <row r="77" spans="1:7" ht="12.75">
      <c r="A77" s="5">
        <v>72</v>
      </c>
      <c r="B77" s="8" t="s">
        <v>84</v>
      </c>
      <c r="C77" s="9">
        <v>19370586</v>
      </c>
      <c r="D77" s="10" t="s">
        <v>213</v>
      </c>
      <c r="E77" s="11" t="s">
        <v>169</v>
      </c>
      <c r="F77" s="12">
        <v>11</v>
      </c>
      <c r="G77" s="39">
        <f t="shared" si="1"/>
        <v>1155</v>
      </c>
    </row>
    <row r="78" spans="1:7" ht="12.75">
      <c r="A78" s="5">
        <v>73</v>
      </c>
      <c r="B78" s="8" t="s">
        <v>85</v>
      </c>
      <c r="C78" s="9">
        <v>20869017</v>
      </c>
      <c r="D78" s="10" t="s">
        <v>214</v>
      </c>
      <c r="E78" s="11" t="s">
        <v>146</v>
      </c>
      <c r="F78" s="12">
        <v>15</v>
      </c>
      <c r="G78" s="39">
        <f t="shared" si="1"/>
        <v>1575</v>
      </c>
    </row>
    <row r="79" spans="1:7" ht="12.75">
      <c r="A79" s="5">
        <v>74</v>
      </c>
      <c r="B79" s="8" t="s">
        <v>86</v>
      </c>
      <c r="C79" s="9">
        <v>19372285</v>
      </c>
      <c r="D79" s="10" t="s">
        <v>127</v>
      </c>
      <c r="E79" s="11" t="s">
        <v>146</v>
      </c>
      <c r="F79" s="12">
        <v>6</v>
      </c>
      <c r="G79" s="39">
        <f t="shared" si="1"/>
        <v>630</v>
      </c>
    </row>
    <row r="80" spans="1:7" ht="12.75">
      <c r="A80" s="5">
        <v>75</v>
      </c>
      <c r="B80" s="8" t="s">
        <v>87</v>
      </c>
      <c r="C80" s="9">
        <v>20627684</v>
      </c>
      <c r="D80" s="10" t="s">
        <v>215</v>
      </c>
      <c r="E80" s="11" t="s">
        <v>153</v>
      </c>
      <c r="F80" s="12">
        <v>6</v>
      </c>
      <c r="G80" s="39">
        <f t="shared" si="1"/>
        <v>630</v>
      </c>
    </row>
    <row r="81" spans="1:7" ht="12.75">
      <c r="A81" s="5">
        <v>76</v>
      </c>
      <c r="B81" s="8" t="s">
        <v>88</v>
      </c>
      <c r="C81" s="9">
        <v>20627676</v>
      </c>
      <c r="D81" s="10" t="s">
        <v>216</v>
      </c>
      <c r="E81" s="11" t="s">
        <v>153</v>
      </c>
      <c r="F81" s="12">
        <v>3</v>
      </c>
      <c r="G81" s="39">
        <f t="shared" si="1"/>
        <v>315</v>
      </c>
    </row>
    <row r="82" spans="1:7" ht="12.75">
      <c r="A82" s="5">
        <v>77</v>
      </c>
      <c r="B82" s="8" t="s">
        <v>89</v>
      </c>
      <c r="C82" s="9">
        <v>19414100</v>
      </c>
      <c r="D82" s="10" t="s">
        <v>124</v>
      </c>
      <c r="E82" s="11" t="s">
        <v>146</v>
      </c>
      <c r="F82" s="12">
        <v>23</v>
      </c>
      <c r="G82" s="39">
        <f t="shared" si="1"/>
        <v>2415</v>
      </c>
    </row>
    <row r="83" spans="1:7" ht="12.75">
      <c r="A83" s="5">
        <v>78</v>
      </c>
      <c r="B83" s="8" t="s">
        <v>90</v>
      </c>
      <c r="C83" s="9">
        <v>20245013</v>
      </c>
      <c r="D83" s="10" t="s">
        <v>217</v>
      </c>
      <c r="E83" s="11" t="s">
        <v>153</v>
      </c>
      <c r="F83" s="12">
        <v>3</v>
      </c>
      <c r="G83" s="39">
        <f t="shared" si="1"/>
        <v>315</v>
      </c>
    </row>
    <row r="84" spans="1:7" ht="12.75">
      <c r="A84" s="5">
        <v>79</v>
      </c>
      <c r="B84" s="8" t="s">
        <v>91</v>
      </c>
      <c r="C84" s="23">
        <v>19641464</v>
      </c>
      <c r="D84" s="24">
        <v>109</v>
      </c>
      <c r="E84" s="11" t="s">
        <v>146</v>
      </c>
      <c r="F84" s="12">
        <v>21</v>
      </c>
      <c r="G84" s="39">
        <f t="shared" si="1"/>
        <v>2205</v>
      </c>
    </row>
    <row r="85" spans="1:7" ht="12.75">
      <c r="A85" s="5">
        <v>80</v>
      </c>
      <c r="B85" s="8" t="s">
        <v>92</v>
      </c>
      <c r="C85" s="9">
        <v>19687704</v>
      </c>
      <c r="D85" s="10" t="s">
        <v>218</v>
      </c>
      <c r="E85" s="11" t="s">
        <v>144</v>
      </c>
      <c r="F85" s="12">
        <v>9</v>
      </c>
      <c r="G85" s="39">
        <f t="shared" si="1"/>
        <v>945</v>
      </c>
    </row>
    <row r="86" spans="1:7" ht="12.75">
      <c r="A86" s="5">
        <v>81</v>
      </c>
      <c r="B86" s="8" t="s">
        <v>93</v>
      </c>
      <c r="C86" s="25">
        <v>20991617</v>
      </c>
      <c r="D86" s="10" t="s">
        <v>125</v>
      </c>
      <c r="E86" s="11" t="s">
        <v>153</v>
      </c>
      <c r="F86" s="12">
        <v>6</v>
      </c>
      <c r="G86" s="39">
        <f t="shared" si="1"/>
        <v>630</v>
      </c>
    </row>
    <row r="87" spans="1:7" ht="12.75">
      <c r="A87" s="5">
        <v>82</v>
      </c>
      <c r="B87" s="8" t="s">
        <v>94</v>
      </c>
      <c r="C87" s="25">
        <v>38066940</v>
      </c>
      <c r="D87" s="10" t="s">
        <v>115</v>
      </c>
      <c r="E87" s="11" t="s">
        <v>151</v>
      </c>
      <c r="F87" s="12">
        <v>11</v>
      </c>
      <c r="G87" s="39">
        <f t="shared" si="1"/>
        <v>1155</v>
      </c>
    </row>
    <row r="88" spans="1:7" ht="12.75">
      <c r="A88" s="5">
        <v>75</v>
      </c>
      <c r="B88" s="8" t="s">
        <v>95</v>
      </c>
      <c r="C88" s="25">
        <v>20288243</v>
      </c>
      <c r="D88" s="10" t="s">
        <v>219</v>
      </c>
      <c r="E88" s="11" t="s">
        <v>153</v>
      </c>
      <c r="F88" s="12">
        <v>6</v>
      </c>
      <c r="G88" s="39">
        <f t="shared" si="1"/>
        <v>630</v>
      </c>
    </row>
    <row r="89" spans="1:7" ht="12.75">
      <c r="A89" s="5">
        <v>84</v>
      </c>
      <c r="B89" s="8" t="s">
        <v>96</v>
      </c>
      <c r="C89" s="25">
        <v>24889220</v>
      </c>
      <c r="D89" s="10" t="s">
        <v>206</v>
      </c>
      <c r="E89" s="11" t="s">
        <v>148</v>
      </c>
      <c r="F89" s="12">
        <v>23</v>
      </c>
      <c r="G89" s="39">
        <f t="shared" si="1"/>
        <v>2415</v>
      </c>
    </row>
    <row r="90" spans="1:7" ht="12.75">
      <c r="A90" s="5">
        <v>85</v>
      </c>
      <c r="B90" s="8" t="s">
        <v>97</v>
      </c>
      <c r="C90" s="25">
        <v>37825961</v>
      </c>
      <c r="D90" s="10" t="s">
        <v>138</v>
      </c>
      <c r="E90" s="11" t="s">
        <v>144</v>
      </c>
      <c r="F90" s="12">
        <v>15</v>
      </c>
      <c r="G90" s="39">
        <f t="shared" si="1"/>
        <v>1575</v>
      </c>
    </row>
    <row r="91" spans="1:7" ht="12.75">
      <c r="A91" s="5">
        <v>86</v>
      </c>
      <c r="B91" s="26" t="s">
        <v>98</v>
      </c>
      <c r="C91" s="26">
        <v>36016032</v>
      </c>
      <c r="D91" s="10" t="s">
        <v>218</v>
      </c>
      <c r="E91" s="11" t="s">
        <v>148</v>
      </c>
      <c r="F91" s="12">
        <v>22</v>
      </c>
      <c r="G91" s="39">
        <f t="shared" si="1"/>
        <v>2310</v>
      </c>
    </row>
    <row r="92" spans="1:7" ht="12.75">
      <c r="A92" s="15">
        <v>87</v>
      </c>
      <c r="B92" s="27" t="s">
        <v>99</v>
      </c>
      <c r="C92" s="27">
        <v>27233024</v>
      </c>
      <c r="D92" s="18"/>
      <c r="E92" s="19"/>
      <c r="F92" s="20">
        <v>0</v>
      </c>
      <c r="G92" s="54">
        <f t="shared" si="1"/>
        <v>0</v>
      </c>
    </row>
    <row r="93" spans="1:7" ht="12.75">
      <c r="A93" s="5">
        <v>88</v>
      </c>
      <c r="B93" s="26" t="s">
        <v>100</v>
      </c>
      <c r="C93" s="26">
        <v>28253836</v>
      </c>
      <c r="D93" s="10" t="s">
        <v>119</v>
      </c>
      <c r="E93" s="11" t="s">
        <v>144</v>
      </c>
      <c r="F93" s="12">
        <v>5</v>
      </c>
      <c r="G93" s="39">
        <f t="shared" si="1"/>
        <v>525</v>
      </c>
    </row>
    <row r="94" spans="1:7" ht="12.75">
      <c r="A94" s="5">
        <v>89</v>
      </c>
      <c r="B94" s="28" t="s">
        <v>101</v>
      </c>
      <c r="C94" s="28">
        <v>29565887</v>
      </c>
      <c r="D94" s="29" t="s">
        <v>149</v>
      </c>
      <c r="E94" s="11" t="s">
        <v>179</v>
      </c>
      <c r="F94" s="30">
        <v>3</v>
      </c>
      <c r="G94" s="39">
        <f t="shared" si="1"/>
        <v>315</v>
      </c>
    </row>
    <row r="95" spans="1:7" ht="12.75">
      <c r="A95" s="5">
        <v>90</v>
      </c>
      <c r="B95" s="26" t="s">
        <v>102</v>
      </c>
      <c r="C95" s="26">
        <v>31253534</v>
      </c>
      <c r="D95" s="10" t="s">
        <v>116</v>
      </c>
      <c r="E95" s="11" t="s">
        <v>151</v>
      </c>
      <c r="F95" s="12">
        <v>15</v>
      </c>
      <c r="G95" s="39">
        <f t="shared" si="1"/>
        <v>1575</v>
      </c>
    </row>
    <row r="96" spans="1:7" ht="12.75">
      <c r="A96" s="5">
        <v>91</v>
      </c>
      <c r="B96" s="26" t="s">
        <v>103</v>
      </c>
      <c r="C96" s="26">
        <v>31392079</v>
      </c>
      <c r="D96" s="10" t="s">
        <v>125</v>
      </c>
      <c r="E96" s="11" t="s">
        <v>144</v>
      </c>
      <c r="F96" s="12">
        <v>23</v>
      </c>
      <c r="G96" s="39">
        <f t="shared" si="1"/>
        <v>2415</v>
      </c>
    </row>
    <row r="97" spans="1:7" ht="12.75">
      <c r="A97" s="5">
        <v>92</v>
      </c>
      <c r="B97" s="26" t="s">
        <v>104</v>
      </c>
      <c r="C97" s="26">
        <v>31640980</v>
      </c>
      <c r="D97" s="10"/>
      <c r="E97" s="11"/>
      <c r="F97" s="12">
        <v>0</v>
      </c>
      <c r="G97" s="39">
        <f t="shared" si="1"/>
        <v>0</v>
      </c>
    </row>
    <row r="98" spans="1:7" ht="12.75">
      <c r="A98" s="5">
        <v>93</v>
      </c>
      <c r="B98" s="26" t="s">
        <v>105</v>
      </c>
      <c r="C98" s="26">
        <v>36111786</v>
      </c>
      <c r="D98" s="10" t="s">
        <v>149</v>
      </c>
      <c r="E98" s="11" t="s">
        <v>153</v>
      </c>
      <c r="F98" s="12">
        <v>11</v>
      </c>
      <c r="G98" s="39">
        <f t="shared" si="1"/>
        <v>1155</v>
      </c>
    </row>
    <row r="99" spans="1:7" ht="12.75">
      <c r="A99" s="5">
        <v>94</v>
      </c>
      <c r="B99" s="26" t="s">
        <v>106</v>
      </c>
      <c r="C99" s="26">
        <v>38116119</v>
      </c>
      <c r="D99" s="10" t="s">
        <v>220</v>
      </c>
      <c r="E99" s="11" t="s">
        <v>148</v>
      </c>
      <c r="F99" s="12">
        <v>11</v>
      </c>
      <c r="G99" s="39">
        <f t="shared" si="1"/>
        <v>1155</v>
      </c>
    </row>
    <row r="100" spans="1:7" ht="12.75">
      <c r="A100" s="5">
        <v>95</v>
      </c>
      <c r="B100" s="26" t="s">
        <v>107</v>
      </c>
      <c r="C100" s="26">
        <v>38733823</v>
      </c>
      <c r="D100" s="10"/>
      <c r="E100" s="11"/>
      <c r="F100" s="12">
        <v>0</v>
      </c>
      <c r="G100" s="39">
        <f t="shared" si="1"/>
        <v>0</v>
      </c>
    </row>
    <row r="101" spans="1:7" ht="12.75">
      <c r="A101" s="5">
        <v>96</v>
      </c>
      <c r="B101" s="26" t="s">
        <v>108</v>
      </c>
      <c r="C101" s="26">
        <v>40255542</v>
      </c>
      <c r="D101" s="10" t="s">
        <v>221</v>
      </c>
      <c r="E101" s="11" t="s">
        <v>151</v>
      </c>
      <c r="F101" s="12">
        <v>12</v>
      </c>
      <c r="G101" s="39">
        <f t="shared" si="1"/>
        <v>1260</v>
      </c>
    </row>
    <row r="102" spans="1:7" ht="12.75">
      <c r="A102" s="5">
        <v>97</v>
      </c>
      <c r="B102" s="26" t="s">
        <v>109</v>
      </c>
      <c r="C102" s="26">
        <v>40577106</v>
      </c>
      <c r="D102" s="10" t="s">
        <v>222</v>
      </c>
      <c r="E102" s="11" t="s">
        <v>153</v>
      </c>
      <c r="F102" s="12">
        <v>9</v>
      </c>
      <c r="G102" s="39">
        <f t="shared" si="1"/>
        <v>945</v>
      </c>
    </row>
    <row r="103" spans="1:7" ht="12.75">
      <c r="A103" s="15">
        <v>98</v>
      </c>
      <c r="B103" s="27" t="s">
        <v>110</v>
      </c>
      <c r="C103" s="27">
        <v>35325650</v>
      </c>
      <c r="D103" s="18"/>
      <c r="E103" s="19"/>
      <c r="F103" s="20">
        <v>0</v>
      </c>
      <c r="G103" s="54">
        <f t="shared" si="1"/>
        <v>0</v>
      </c>
    </row>
    <row r="104" spans="1:7" ht="12.75">
      <c r="A104" s="49">
        <v>99</v>
      </c>
      <c r="B104" s="50" t="s">
        <v>129</v>
      </c>
      <c r="C104" s="50">
        <v>43125997</v>
      </c>
      <c r="D104" s="51" t="s">
        <v>223</v>
      </c>
      <c r="E104" s="52" t="s">
        <v>151</v>
      </c>
      <c r="F104" s="53">
        <v>14</v>
      </c>
      <c r="G104" s="39">
        <f t="shared" si="1"/>
        <v>1470</v>
      </c>
    </row>
    <row r="105" spans="1:7" ht="12.75">
      <c r="A105" s="49">
        <v>100</v>
      </c>
      <c r="B105" s="50" t="s">
        <v>176</v>
      </c>
      <c r="C105" s="50">
        <v>42879666</v>
      </c>
      <c r="D105" s="51"/>
      <c r="E105" s="52"/>
      <c r="F105" s="53">
        <v>0</v>
      </c>
      <c r="G105" s="39">
        <f t="shared" si="1"/>
        <v>0</v>
      </c>
    </row>
    <row r="106" spans="1:7" ht="12.75">
      <c r="A106" s="55" t="s">
        <v>111</v>
      </c>
      <c r="B106" s="55"/>
      <c r="C106" s="55"/>
      <c r="D106" s="55"/>
      <c r="E106" s="55"/>
      <c r="F106" s="33">
        <f>SUM(F6:F105)</f>
        <v>955</v>
      </c>
      <c r="G106" s="61">
        <f>SUM(G6:G105)</f>
        <v>100275</v>
      </c>
    </row>
    <row r="107" spans="1:7" ht="12.75">
      <c r="A107" s="4"/>
      <c r="B107" s="3"/>
      <c r="C107" s="3"/>
      <c r="D107" s="3"/>
      <c r="E107" s="3"/>
      <c r="F107" s="34"/>
      <c r="G107" s="61"/>
    </row>
  </sheetData>
  <mergeCells count="9">
    <mergeCell ref="A106:E106"/>
    <mergeCell ref="G106:G107"/>
    <mergeCell ref="A1:G1"/>
    <mergeCell ref="A4:A5"/>
    <mergeCell ref="B4:B5"/>
    <mergeCell ref="C4:C5"/>
    <mergeCell ref="D4:E4"/>
    <mergeCell ref="F4:F5"/>
    <mergeCell ref="G4:G5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H5" sqref="H5:H9"/>
    </sheetView>
  </sheetViews>
  <sheetFormatPr defaultColWidth="9.140625" defaultRowHeight="12.75"/>
  <cols>
    <col min="2" max="2" width="5.28125" style="0" bestFit="1" customWidth="1"/>
    <col min="3" max="3" width="15.7109375" style="0" bestFit="1" customWidth="1"/>
    <col min="8" max="8" width="12.57421875" style="0" customWidth="1"/>
    <col min="9" max="10" width="9.140625" style="42" customWidth="1"/>
  </cols>
  <sheetData>
    <row r="1" spans="1:8" ht="12.75">
      <c r="A1" s="37" t="s">
        <v>185</v>
      </c>
      <c r="B1" s="37"/>
      <c r="C1" s="37"/>
      <c r="D1" s="37"/>
      <c r="E1" s="37"/>
      <c r="F1" s="37"/>
      <c r="G1" s="37"/>
      <c r="H1" s="37"/>
    </row>
    <row r="3" spans="2:10" ht="12.75">
      <c r="B3" s="55" t="s">
        <v>0</v>
      </c>
      <c r="C3" s="55" t="s">
        <v>1</v>
      </c>
      <c r="D3" s="55" t="s">
        <v>2</v>
      </c>
      <c r="E3" s="59" t="s">
        <v>3</v>
      </c>
      <c r="F3" s="59"/>
      <c r="G3" s="55" t="s">
        <v>112</v>
      </c>
      <c r="H3" s="55" t="s">
        <v>5</v>
      </c>
      <c r="I3" s="65"/>
      <c r="J3" s="66"/>
    </row>
    <row r="4" spans="2:10" ht="12.75">
      <c r="B4" s="55"/>
      <c r="C4" s="55"/>
      <c r="D4" s="55"/>
      <c r="E4" s="5" t="s">
        <v>6</v>
      </c>
      <c r="F4" s="5" t="s">
        <v>7</v>
      </c>
      <c r="G4" s="55"/>
      <c r="H4" s="55"/>
      <c r="I4" s="66"/>
      <c r="J4" s="66"/>
    </row>
    <row r="5" spans="2:10" ht="12.75">
      <c r="B5" s="5">
        <v>1</v>
      </c>
      <c r="C5" s="8" t="s">
        <v>15</v>
      </c>
      <c r="D5" s="9">
        <v>20691873</v>
      </c>
      <c r="E5" s="10" t="s">
        <v>186</v>
      </c>
      <c r="F5" s="11" t="s">
        <v>146</v>
      </c>
      <c r="G5" s="38">
        <v>109</v>
      </c>
      <c r="H5" s="39">
        <v>6976</v>
      </c>
      <c r="J5" s="44"/>
    </row>
    <row r="6" spans="2:10" ht="12.75">
      <c r="B6" s="5">
        <v>2</v>
      </c>
      <c r="C6" s="8" t="s">
        <v>27</v>
      </c>
      <c r="D6" s="9">
        <v>20451781</v>
      </c>
      <c r="E6" s="10" t="s">
        <v>187</v>
      </c>
      <c r="F6" s="11" t="s">
        <v>151</v>
      </c>
      <c r="G6" s="38">
        <v>123</v>
      </c>
      <c r="H6" s="39">
        <v>7872</v>
      </c>
      <c r="J6" s="44"/>
    </row>
    <row r="7" spans="2:10" ht="12.75">
      <c r="B7" s="5">
        <v>3</v>
      </c>
      <c r="C7" s="8" t="s">
        <v>39</v>
      </c>
      <c r="D7" s="9">
        <v>20451854</v>
      </c>
      <c r="E7" s="10" t="s">
        <v>188</v>
      </c>
      <c r="F7" s="11" t="s">
        <v>146</v>
      </c>
      <c r="G7" s="38">
        <v>116</v>
      </c>
      <c r="H7" s="39">
        <v>8120</v>
      </c>
      <c r="J7" s="44"/>
    </row>
    <row r="8" spans="2:10" ht="12.75">
      <c r="B8" s="5">
        <v>4</v>
      </c>
      <c r="C8" s="8" t="s">
        <v>46</v>
      </c>
      <c r="D8" s="9">
        <v>21149642</v>
      </c>
      <c r="E8" s="10" t="s">
        <v>149</v>
      </c>
      <c r="F8" s="11" t="s">
        <v>183</v>
      </c>
      <c r="G8" s="38">
        <v>133</v>
      </c>
      <c r="H8" s="39">
        <v>8512</v>
      </c>
      <c r="J8" s="44"/>
    </row>
    <row r="9" spans="2:10" ht="12.75">
      <c r="B9" s="5">
        <v>5</v>
      </c>
      <c r="C9" s="8" t="s">
        <v>82</v>
      </c>
      <c r="D9" s="9">
        <v>20244891</v>
      </c>
      <c r="E9" s="10" t="s">
        <v>189</v>
      </c>
      <c r="F9" s="11" t="s">
        <v>153</v>
      </c>
      <c r="G9" s="38">
        <v>116</v>
      </c>
      <c r="H9" s="39">
        <v>7424</v>
      </c>
      <c r="J9" s="44"/>
    </row>
    <row r="10" spans="3:10" ht="12.75">
      <c r="C10" s="64" t="s">
        <v>113</v>
      </c>
      <c r="D10" s="64"/>
      <c r="E10" s="64"/>
      <c r="F10" s="64"/>
      <c r="G10" s="40">
        <f>SUM(G5:G9)</f>
        <v>597</v>
      </c>
      <c r="H10" s="41">
        <f>SUM(H5:H9)</f>
        <v>38904</v>
      </c>
      <c r="I10" s="44"/>
      <c r="J10" s="44"/>
    </row>
  </sheetData>
  <mergeCells count="9">
    <mergeCell ref="I3:I4"/>
    <mergeCell ref="J3:J4"/>
    <mergeCell ref="G3:G4"/>
    <mergeCell ref="H3:H4"/>
    <mergeCell ref="C10:F10"/>
    <mergeCell ref="B3:B4"/>
    <mergeCell ref="C3:C4"/>
    <mergeCell ref="D3:D4"/>
    <mergeCell ref="E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HP_10</cp:lastModifiedBy>
  <cp:lastPrinted>2021-01-12T12:30:39Z</cp:lastPrinted>
  <dcterms:created xsi:type="dcterms:W3CDTF">2020-04-13T06:29:07Z</dcterms:created>
  <dcterms:modified xsi:type="dcterms:W3CDTF">2021-01-13T07:15:34Z</dcterms:modified>
  <cp:category/>
  <cp:version/>
  <cp:contentType/>
  <cp:contentStatus/>
</cp:coreProperties>
</file>