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2023" sheetId="1" r:id="rId1"/>
  </sheets>
  <calcPr calcId="162913"/>
</workbook>
</file>

<file path=xl/calcChain.xml><?xml version="1.0" encoding="utf-8"?>
<calcChain xmlns="http://schemas.openxmlformats.org/spreadsheetml/2006/main">
  <c r="S48" i="1" l="1"/>
  <c r="T48" i="1" s="1"/>
  <c r="R40" i="1" l="1"/>
  <c r="S40" i="1" s="1"/>
  <c r="R39" i="1"/>
  <c r="S39" i="1" s="1"/>
  <c r="R38" i="1"/>
  <c r="S38" i="1" s="1"/>
  <c r="R37" i="1"/>
  <c r="S37" i="1" s="1"/>
  <c r="I29" i="1"/>
  <c r="J29" i="1"/>
  <c r="K29" i="1"/>
  <c r="L29" i="1"/>
  <c r="M29" i="1"/>
  <c r="N29" i="1"/>
  <c r="O29" i="1"/>
  <c r="P29" i="1"/>
  <c r="Q29" i="1"/>
  <c r="F29" i="1"/>
  <c r="G29" i="1"/>
  <c r="H29" i="1"/>
  <c r="E29" i="1"/>
  <c r="R32" i="1"/>
  <c r="S32" i="1" s="1"/>
  <c r="F24" i="1"/>
  <c r="G24" i="1"/>
  <c r="H24" i="1"/>
  <c r="I24" i="1"/>
  <c r="J24" i="1"/>
  <c r="K24" i="1"/>
  <c r="L24" i="1"/>
  <c r="M24" i="1"/>
  <c r="N24" i="1"/>
  <c r="O24" i="1"/>
  <c r="P24" i="1"/>
  <c r="Q24" i="1"/>
  <c r="E24" i="1"/>
  <c r="R28" i="1"/>
  <c r="S28" i="1" s="1"/>
  <c r="R27" i="1"/>
  <c r="S27" i="1" s="1"/>
  <c r="R26" i="1"/>
  <c r="S26" i="1" s="1"/>
  <c r="R25" i="1"/>
  <c r="S25" i="1" s="1"/>
  <c r="R22" i="1"/>
  <c r="S22" i="1" s="1"/>
  <c r="R21" i="1"/>
  <c r="S21" i="1" s="1"/>
  <c r="R20" i="1"/>
  <c r="S20" i="1" s="1"/>
  <c r="R19" i="1"/>
  <c r="S19" i="1" s="1"/>
  <c r="R18" i="1"/>
  <c r="S18" i="1" s="1"/>
  <c r="R13" i="1"/>
  <c r="S13" i="1" s="1"/>
  <c r="R14" i="1"/>
  <c r="S14" i="1" s="1"/>
  <c r="R15" i="1"/>
  <c r="S15" i="1" s="1"/>
  <c r="R16" i="1"/>
  <c r="S16" i="1" s="1"/>
  <c r="R12" i="1"/>
  <c r="S12" i="1" s="1"/>
  <c r="S24" i="1" l="1"/>
  <c r="R24" i="1"/>
  <c r="Q3" i="1" l="1"/>
  <c r="R10" i="1" l="1"/>
  <c r="S10" i="1" s="1"/>
  <c r="R11" i="1"/>
  <c r="G3" i="1"/>
  <c r="H3" i="1"/>
  <c r="I3" i="1"/>
  <c r="J3" i="1"/>
  <c r="K3" i="1"/>
  <c r="L3" i="1"/>
  <c r="M3" i="1"/>
  <c r="N3" i="1"/>
  <c r="O3" i="1"/>
  <c r="P3" i="1"/>
  <c r="F3" i="1"/>
  <c r="E3" i="1"/>
  <c r="S52" i="1" l="1"/>
  <c r="T52" i="1" s="1"/>
  <c r="S51" i="1"/>
  <c r="T51" i="1" s="1"/>
  <c r="S50" i="1"/>
  <c r="T50" i="1" s="1"/>
  <c r="S49" i="1"/>
  <c r="T49" i="1" s="1"/>
  <c r="R44" i="1"/>
  <c r="S44" i="1" s="1"/>
  <c r="R43" i="1"/>
  <c r="S43" i="1" s="1"/>
  <c r="R42" i="1"/>
  <c r="S42" i="1" s="1"/>
  <c r="R41" i="1"/>
  <c r="S41" i="1" s="1"/>
  <c r="R36" i="1"/>
  <c r="S36" i="1" s="1"/>
  <c r="R35" i="1"/>
  <c r="S35" i="1" s="1"/>
  <c r="R34" i="1"/>
  <c r="S34" i="1" s="1"/>
  <c r="R33" i="1"/>
  <c r="S33" i="1" s="1"/>
  <c r="R31" i="1"/>
  <c r="S31" i="1" s="1"/>
  <c r="R30" i="1"/>
  <c r="R23" i="1"/>
  <c r="S23" i="1" s="1"/>
  <c r="R17" i="1"/>
  <c r="S17" i="1" s="1"/>
  <c r="S11" i="1"/>
  <c r="R9" i="1"/>
  <c r="S9" i="1" s="1"/>
  <c r="R8" i="1"/>
  <c r="S8" i="1" s="1"/>
  <c r="R7" i="1"/>
  <c r="S7" i="1" s="1"/>
  <c r="R6" i="1"/>
  <c r="S6" i="1" s="1"/>
  <c r="R5" i="1"/>
  <c r="S5" i="1" s="1"/>
  <c r="R4" i="1"/>
  <c r="S30" i="1" l="1"/>
  <c r="S29" i="1" s="1"/>
  <c r="R29" i="1"/>
  <c r="S4" i="1"/>
  <c r="R3" i="1"/>
  <c r="S3" i="1" s="1"/>
</calcChain>
</file>

<file path=xl/sharedStrings.xml><?xml version="1.0" encoding="utf-8"?>
<sst xmlns="http://schemas.openxmlformats.org/spreadsheetml/2006/main" count="137" uniqueCount="89">
  <si>
    <t>Nume PNS</t>
  </si>
  <si>
    <t>Nume Subprogram</t>
  </si>
  <si>
    <t>Nume Unit. Sanitara</t>
  </si>
  <si>
    <t>Nr. contract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</si>
  <si>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</si>
  <si>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</si>
  <si>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</si>
  <si>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</si>
  <si>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</si>
  <si>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</si>
  <si>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</si>
  <si>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</si>
  <si>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</si>
  <si>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</si>
  <si>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</si>
  <si>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</si>
  <si>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TOTAL     IAN-DEC</t>
  </si>
  <si>
    <t>PROGRAMUL NAŢIONAL DE BOLI CARDIOVASCULARE</t>
  </si>
  <si>
    <t>2.1 Subprogramul de tratament al pacientilor cu afectiuni cardiovasculare</t>
  </si>
  <si>
    <t>SPITALUL CLINIC JUDETEAN DE URGENTA "SF. APOSTOL ANDREI" CONSTANTA</t>
  </si>
  <si>
    <t>S01</t>
  </si>
  <si>
    <t>stimulatoare</t>
  </si>
  <si>
    <t>chirurgie cardiovasculara</t>
  </si>
  <si>
    <t>chirurgie vasculara</t>
  </si>
  <si>
    <t xml:space="preserve"> PROGRAMUL NAŢIONAL DE ONCOLOGIE</t>
  </si>
  <si>
    <t>3.1 Subprogramul de tratament al bolnavilor cu afectiuni oncologice - activitate curenta</t>
  </si>
  <si>
    <t>SPITALUL MUNICIPAL MANGALIA</t>
  </si>
  <si>
    <t>S10</t>
  </si>
  <si>
    <t>S18</t>
  </si>
  <si>
    <t>3.3 Subprogramul de reconstructie mamara dupa afectiuni oncologice prin endoprotezare</t>
  </si>
  <si>
    <t>PROGRAMUL NAŢIONAL DE DIABET ZAHARAT</t>
  </si>
  <si>
    <t>*medicamente</t>
  </si>
  <si>
    <t>PROGRAMUL NAŢIONAL DE DIAGNOSTIC SI TRATAMENT AL HEMOFILIEI SI TALASEMIEI</t>
  </si>
  <si>
    <t>6.1 Hemofilie si talasemie</t>
  </si>
  <si>
    <t>Hemofilie "on demand"</t>
  </si>
  <si>
    <t>Profilaxie continua</t>
  </si>
  <si>
    <t>Talasemie</t>
  </si>
  <si>
    <t>PROGRAMUL NAŢIONAL DE DIAGNOSTIC SI TRATAMENT PENTRU BOLI RARE</t>
  </si>
  <si>
    <t>6.8 Boala Fabry</t>
  </si>
  <si>
    <t>6.9 Boala Pompe</t>
  </si>
  <si>
    <t>6.10 Tirozinemie</t>
  </si>
  <si>
    <t>6.16 scleroza sistemica si ulcere digitale evolutive</t>
  </si>
  <si>
    <t>PROGRAMUL NAŢIONAL DE BOLI ENDOCRINE</t>
  </si>
  <si>
    <t>Osteoporoza</t>
  </si>
  <si>
    <t>PROGRAMUL NAŢIONAL DE ORTOPEDIE</t>
  </si>
  <si>
    <t>Endoprotezati - adulti</t>
  </si>
  <si>
    <t xml:space="preserve">Adulti cu instabilitate articulara tratati prin implanturi de fixare </t>
  </si>
  <si>
    <t>DIALIZA</t>
  </si>
  <si>
    <t>PROGRAMUL NAŢIONAL DE SUPLEERE A FUNCŢIEI RENALE LA BOLNAVII CU INSUFICIENŢĂ RENALĂ CRONICĂ</t>
  </si>
  <si>
    <t>DIA01/S01</t>
  </si>
  <si>
    <t>DIA02</t>
  </si>
  <si>
    <t>DIA03</t>
  </si>
  <si>
    <t>DIA04</t>
  </si>
  <si>
    <t>S.C. EURODIALIZA S.R.L.</t>
  </si>
  <si>
    <t>DIA05</t>
  </si>
  <si>
    <t>Credite de angajament aprobate an 2023                                       (lei)</t>
  </si>
  <si>
    <t>CREDITE DE ANGAJAMENT UTILIZATE IN ANUL 2023:</t>
  </si>
  <si>
    <t>CREDITE DE ANGAJAMENT RAMASE NEUTILIZATE  LA 31.12.2023</t>
  </si>
  <si>
    <t>Credite de angajament aprobate an 2023                                          (lei)</t>
  </si>
  <si>
    <t>CREDITE DE ANGAJAMENT RAMASE NEUTILIZATE LA 31.12.2023</t>
  </si>
  <si>
    <t>TOTAL  IAN - DEC</t>
  </si>
  <si>
    <t>3.4 Subprogramul de Radioterapie a bolnavilor cu afectiuni oncologice realizate in regim de spitalizare de zi (adulti si copii)</t>
  </si>
  <si>
    <t>Centrul de Diagnostic si Tratament Affidea Constanţa</t>
  </si>
  <si>
    <t>Spitalul Ovidius Clinical Hospital</t>
  </si>
  <si>
    <t>S28</t>
  </si>
  <si>
    <t>Aqua Med SRL</t>
  </si>
  <si>
    <t>S34</t>
  </si>
  <si>
    <t>S01/RAD</t>
  </si>
  <si>
    <t>S.C.MEDEUROPA S.R.L._SEDIU SECUNDAR CONSTANTA</t>
  </si>
  <si>
    <r>
      <t xml:space="preserve">Sume pentru medicamente ce fac obiectul contractelor de tip cost-volum - </t>
    </r>
    <r>
      <rPr>
        <sz val="10"/>
        <rFont val="Arial Narrow"/>
        <family val="2"/>
      </rPr>
      <t xml:space="preserve">Subprogramul de tratament al bolnavilor cu afectiuni oncologice </t>
    </r>
  </si>
  <si>
    <t>PROGRAMUL NATIONAL DE BOLI NEUROLOGICE</t>
  </si>
  <si>
    <t>4.A Scleroza multipla</t>
  </si>
  <si>
    <t>Sume pentru medicamente ce fac obiectul contractelor de tip cost-volum - Programul national de tratament al bolilor neurologice</t>
  </si>
  <si>
    <t>**materiale sanitare:</t>
  </si>
  <si>
    <t xml:space="preserve"> pompe insulina</t>
  </si>
  <si>
    <t>seturi consumabile pentru pompe insulina</t>
  </si>
  <si>
    <t>sisteme monitorizare continua a glicemiei</t>
  </si>
  <si>
    <t>consumabile pentru sisteme monitorizare continua a glicemiei</t>
  </si>
  <si>
    <t>Profilaxie intermitenta</t>
  </si>
  <si>
    <t>6.5.1 Boli neurologice degenerativ/inflamator imune forme cronice</t>
  </si>
  <si>
    <t>6.5.1 Boli neurologice degenerativ/inflamator imune forme acute-urgente neurologice</t>
  </si>
  <si>
    <t>6.24 Amiotrofia spinala musculara</t>
  </si>
  <si>
    <t>6.17 Purpura trombocitopenica imuna idiopatica cronica</t>
  </si>
  <si>
    <t>RAD 02_01</t>
  </si>
  <si>
    <t>S28/RAD 03</t>
  </si>
  <si>
    <t>REGULARIZARE AN 2023</t>
  </si>
  <si>
    <t>S.C. FRESENIUS NEPHROCARE ROMANIA pc. Lucru CONSTANTA</t>
  </si>
  <si>
    <t>S.C. FRESENIUS NEPHROCARE ROMANIA pc. Lucru MEDGIDIA</t>
  </si>
  <si>
    <t xml:space="preserve">S.C. DIAVERUM ROMANIA CONSTANTA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</si>
</sst>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8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  <charset val="238"/>
    </font>
    <font>
      <b/>
      <sz val="10"/>
      <color theme="1"/>
      <name val="Arial Narrow"/>
      <family val="2"/>
    </font>
    <font>
      <i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7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2" fillId="2" borderId="31" xfId="0" applyNumberFormat="1" applyFont="1" applyFill="1" applyBorder="1"/>
    <xf numFmtId="4" fontId="4" fillId="2" borderId="0" xfId="0" applyNumberFormat="1" applyFont="1" applyFill="1"/>
    <xf numFmtId="4" fontId="3" fillId="2" borderId="15" xfId="0" applyNumberFormat="1" applyFont="1" applyFill="1" applyBorder="1"/>
    <xf numFmtId="4" fontId="3" fillId="2" borderId="17" xfId="0" applyNumberFormat="1" applyFont="1" applyFill="1" applyBorder="1"/>
    <xf numFmtId="4" fontId="3" fillId="2" borderId="0" xfId="0" applyNumberFormat="1" applyFont="1" applyFill="1"/>
    <xf numFmtId="4" fontId="3" fillId="2" borderId="20" xfId="0" applyNumberFormat="1" applyFont="1" applyFill="1" applyBorder="1"/>
    <xf numFmtId="4" fontId="2" fillId="2" borderId="32" xfId="0" applyNumberFormat="1" applyFont="1" applyFill="1" applyBorder="1"/>
    <xf numFmtId="4" fontId="3" fillId="2" borderId="25" xfId="0" applyNumberFormat="1" applyFont="1" applyFill="1" applyBorder="1"/>
    <xf numFmtId="4" fontId="2" fillId="2" borderId="12" xfId="0" applyNumberFormat="1" applyFont="1" applyFill="1" applyBorder="1"/>
    <xf numFmtId="4" fontId="3" fillId="2" borderId="33" xfId="0" applyNumberFormat="1" applyFont="1" applyFill="1" applyBorder="1"/>
    <xf numFmtId="4" fontId="2" fillId="2" borderId="27" xfId="0" applyNumberFormat="1" applyFont="1" applyFill="1" applyBorder="1"/>
    <xf numFmtId="4" fontId="3" fillId="2" borderId="28" xfId="0" applyNumberFormat="1" applyFont="1" applyFill="1" applyBorder="1"/>
    <xf numFmtId="4" fontId="3" fillId="2" borderId="10" xfId="0" applyNumberFormat="1" applyFont="1" applyFill="1" applyBorder="1"/>
    <xf numFmtId="0" fontId="3" fillId="2" borderId="2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15" xfId="0" applyNumberFormat="1" applyFont="1" applyFill="1" applyBorder="1"/>
    <xf numFmtId="4" fontId="2" fillId="2" borderId="19" xfId="0" applyNumberFormat="1" applyFont="1" applyFill="1" applyBorder="1"/>
    <xf numFmtId="4" fontId="2" fillId="2" borderId="37" xfId="0" applyNumberFormat="1" applyFont="1" applyFill="1" applyBorder="1"/>
    <xf numFmtId="4" fontId="3" fillId="2" borderId="38" xfId="0" applyNumberFormat="1" applyFont="1" applyFill="1" applyBorder="1"/>
    <xf numFmtId="4" fontId="2" fillId="2" borderId="0" xfId="0" applyNumberFormat="1" applyFont="1" applyFill="1"/>
    <xf numFmtId="0" fontId="3" fillId="2" borderId="12" xfId="0" applyFont="1" applyFill="1" applyBorder="1"/>
    <xf numFmtId="4" fontId="3" fillId="2" borderId="14" xfId="0" applyNumberFormat="1" applyFont="1" applyFill="1" applyBorder="1"/>
    <xf numFmtId="0" fontId="3" fillId="2" borderId="2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/>
    <xf numFmtId="4" fontId="3" fillId="2" borderId="0" xfId="0" applyNumberFormat="1" applyFont="1" applyFill="1" applyBorder="1"/>
    <xf numFmtId="0" fontId="2" fillId="2" borderId="0" xfId="0" applyFont="1" applyFill="1" applyBorder="1" applyAlignment="1"/>
    <xf numFmtId="0" fontId="3" fillId="2" borderId="2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wrapText="1"/>
    </xf>
    <xf numFmtId="0" fontId="6" fillId="0" borderId="39" xfId="0" applyFont="1" applyBorder="1" applyAlignment="1">
      <alignment horizontal="center" vertical="center" wrapText="1"/>
    </xf>
    <xf numFmtId="4" fontId="8" fillId="2" borderId="12" xfId="0" applyNumberFormat="1" applyFont="1" applyFill="1" applyBorder="1"/>
    <xf numFmtId="4" fontId="8" fillId="2" borderId="33" xfId="0" applyNumberFormat="1" applyFont="1" applyFill="1" applyBorder="1"/>
    <xf numFmtId="4" fontId="3" fillId="2" borderId="31" xfId="0" applyNumberFormat="1" applyFont="1" applyFill="1" applyBorder="1"/>
    <xf numFmtId="0" fontId="9" fillId="0" borderId="4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/>
    <xf numFmtId="4" fontId="7" fillId="2" borderId="5" xfId="0" applyNumberFormat="1" applyFont="1" applyFill="1" applyBorder="1"/>
    <xf numFmtId="4" fontId="7" fillId="2" borderId="28" xfId="0" applyNumberFormat="1" applyFont="1" applyFill="1" applyBorder="1"/>
    <xf numFmtId="4" fontId="1" fillId="2" borderId="27" xfId="0" applyNumberFormat="1" applyFont="1" applyFill="1" applyBorder="1"/>
    <xf numFmtId="0" fontId="7" fillId="0" borderId="2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" fillId="2" borderId="40" xfId="0" applyNumberFormat="1" applyFont="1" applyFill="1" applyBorder="1" applyAlignment="1">
      <alignment horizontal="right"/>
    </xf>
    <xf numFmtId="4" fontId="3" fillId="2" borderId="41" xfId="0" applyNumberFormat="1" applyFont="1" applyFill="1" applyBorder="1" applyAlignment="1">
      <alignment horizontal="right"/>
    </xf>
    <xf numFmtId="4" fontId="3" fillId="2" borderId="36" xfId="0" applyNumberFormat="1" applyFont="1" applyFill="1" applyBorder="1"/>
    <xf numFmtId="4" fontId="3" fillId="2" borderId="42" xfId="0" applyNumberFormat="1" applyFont="1" applyFill="1" applyBorder="1"/>
    <xf numFmtId="4" fontId="8" fillId="2" borderId="13" xfId="0" applyNumberFormat="1" applyFont="1" applyFill="1" applyBorder="1"/>
    <xf numFmtId="4" fontId="2" fillId="2" borderId="1" xfId="0" applyNumberFormat="1" applyFont="1" applyFill="1" applyBorder="1"/>
    <xf numFmtId="0" fontId="7" fillId="2" borderId="28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/>
    <xf numFmtId="0" fontId="3" fillId="2" borderId="5" xfId="0" applyFont="1" applyFill="1" applyBorder="1"/>
    <xf numFmtId="0" fontId="3" fillId="2" borderId="28" xfId="0" applyFont="1" applyFill="1" applyBorder="1"/>
    <xf numFmtId="0" fontId="2" fillId="2" borderId="4" xfId="0" applyFont="1" applyFill="1" applyBorder="1" applyAlignment="1">
      <alignment horizontal="left" vertical="center" wrapText="1"/>
    </xf>
    <xf numFmtId="4" fontId="7" fillId="0" borderId="38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4" fontId="1" fillId="2" borderId="39" xfId="0" applyNumberFormat="1" applyFont="1" applyFill="1" applyBorder="1"/>
    <xf numFmtId="0" fontId="2" fillId="0" borderId="39" xfId="0" applyFont="1" applyBorder="1" applyAlignment="1">
      <alignment horizontal="center" vertical="center" wrapText="1"/>
    </xf>
    <xf numFmtId="164" fontId="1" fillId="0" borderId="39" xfId="1" applyNumberFormat="1" applyFont="1" applyFill="1" applyBorder="1" applyAlignment="1" applyProtection="1">
      <alignment vertical="top" wrapText="1"/>
    </xf>
    <xf numFmtId="0" fontId="3" fillId="2" borderId="3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2" fillId="2" borderId="45" xfId="0" applyFont="1" applyFill="1" applyBorder="1" applyAlignment="1">
      <alignment horizontal="right" vertical="center" wrapText="1"/>
    </xf>
    <xf numFmtId="0" fontId="12" fillId="2" borderId="46" xfId="0" applyFont="1" applyFill="1" applyBorder="1" applyAlignment="1">
      <alignment horizontal="right" vertical="center" wrapText="1"/>
    </xf>
    <xf numFmtId="4" fontId="8" fillId="2" borderId="27" xfId="0" applyNumberFormat="1" applyFont="1" applyFill="1" applyBorder="1"/>
    <xf numFmtId="4" fontId="8" fillId="2" borderId="28" xfId="0" applyNumberFormat="1" applyFont="1" applyFill="1" applyBorder="1"/>
    <xf numFmtId="4" fontId="8" fillId="2" borderId="39" xfId="0" applyNumberFormat="1" applyFont="1" applyFill="1" applyBorder="1"/>
    <xf numFmtId="4" fontId="2" fillId="2" borderId="36" xfId="0" applyNumberFormat="1" applyFont="1" applyFill="1" applyBorder="1"/>
    <xf numFmtId="4" fontId="8" fillId="2" borderId="29" xfId="0" applyNumberFormat="1" applyFont="1" applyFill="1" applyBorder="1"/>
    <xf numFmtId="4" fontId="2" fillId="2" borderId="47" xfId="0" applyNumberFormat="1" applyFont="1" applyFill="1" applyBorder="1"/>
    <xf numFmtId="4" fontId="2" fillId="2" borderId="45" xfId="0" applyNumberFormat="1" applyFont="1" applyFill="1" applyBorder="1"/>
    <xf numFmtId="4" fontId="2" fillId="2" borderId="46" xfId="0" applyNumberFormat="1" applyFont="1" applyFill="1" applyBorder="1"/>
    <xf numFmtId="4" fontId="1" fillId="2" borderId="1" xfId="0" applyNumberFormat="1" applyFont="1" applyFill="1" applyBorder="1"/>
    <xf numFmtId="4" fontId="2" fillId="2" borderId="39" xfId="0" applyNumberFormat="1" applyFont="1" applyFill="1" applyBorder="1"/>
    <xf numFmtId="4" fontId="2" fillId="2" borderId="18" xfId="0" applyNumberFormat="1" applyFont="1" applyFill="1" applyBorder="1"/>
    <xf numFmtId="0" fontId="3" fillId="2" borderId="5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39" xfId="0" applyFont="1" applyFill="1" applyBorder="1"/>
    <xf numFmtId="0" fontId="3" fillId="2" borderId="21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164" fontId="1" fillId="0" borderId="7" xfId="1" applyNumberFormat="1" applyFont="1" applyFill="1" applyBorder="1" applyAlignment="1" applyProtection="1">
      <alignment horizontal="center" vertical="center" wrapText="1"/>
    </xf>
    <xf numFmtId="164" fontId="1" fillId="0" borderId="18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" fontId="3" fillId="2" borderId="22" xfId="0" applyNumberFormat="1" applyFont="1" applyFill="1" applyBorder="1"/>
    <xf numFmtId="4" fontId="3" fillId="2" borderId="16" xfId="0" applyNumberFormat="1" applyFont="1" applyFill="1" applyBorder="1"/>
    <xf numFmtId="4" fontId="3" fillId="2" borderId="24" xfId="0" applyNumberFormat="1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4" fontId="3" fillId="2" borderId="29" xfId="0" applyNumberFormat="1" applyFont="1" applyFill="1" applyBorder="1"/>
    <xf numFmtId="0" fontId="3" fillId="2" borderId="27" xfId="0" applyFont="1" applyFill="1" applyBorder="1" applyAlignment="1">
      <alignment vertical="center" wrapText="1"/>
    </xf>
    <xf numFmtId="4" fontId="5" fillId="2" borderId="28" xfId="0" applyNumberFormat="1" applyFont="1" applyFill="1" applyBorder="1" applyAlignment="1">
      <alignment vertical="center"/>
    </xf>
    <xf numFmtId="4" fontId="3" fillId="2" borderId="28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4" fontId="3" fillId="2" borderId="29" xfId="0" applyNumberFormat="1" applyFont="1" applyFill="1" applyBorder="1" applyAlignment="1">
      <alignment vertical="center"/>
    </xf>
    <xf numFmtId="4" fontId="2" fillId="2" borderId="39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4" fontId="2" fillId="2" borderId="28" xfId="0" applyNumberFormat="1" applyFont="1" applyFill="1" applyBorder="1" applyAlignment="1">
      <alignment vertical="center"/>
    </xf>
    <xf numFmtId="0" fontId="3" fillId="2" borderId="32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vertical="center"/>
    </xf>
    <xf numFmtId="4" fontId="3" fillId="2" borderId="54" xfId="0" applyNumberFormat="1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vertical="center"/>
    </xf>
    <xf numFmtId="4" fontId="2" fillId="2" borderId="35" xfId="0" applyNumberFormat="1" applyFont="1" applyFill="1" applyBorder="1" applyAlignment="1">
      <alignment vertical="center"/>
    </xf>
    <xf numFmtId="4" fontId="3" fillId="2" borderId="30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2" borderId="25" xfId="0" applyNumberFormat="1" applyFont="1" applyFill="1" applyBorder="1" applyAlignment="1">
      <alignment vertical="center"/>
    </xf>
    <xf numFmtId="4" fontId="3" fillId="2" borderId="26" xfId="0" applyNumberFormat="1" applyFont="1" applyFill="1" applyBorder="1" applyAlignment="1">
      <alignment vertical="center"/>
    </xf>
    <xf numFmtId="4" fontId="3" fillId="2" borderId="21" xfId="0" applyNumberFormat="1" applyFont="1" applyFill="1" applyBorder="1"/>
    <xf numFmtId="4" fontId="3" fillId="2" borderId="43" xfId="0" applyNumberFormat="1" applyFont="1" applyFill="1" applyBorder="1"/>
    <xf numFmtId="4" fontId="7" fillId="2" borderId="29" xfId="0" applyNumberFormat="1" applyFont="1" applyFill="1" applyBorder="1"/>
    <xf numFmtId="4" fontId="3" fillId="2" borderId="11" xfId="0" applyNumberFormat="1" applyFont="1" applyFill="1" applyBorder="1"/>
    <xf numFmtId="4" fontId="3" fillId="2" borderId="13" xfId="0" applyNumberFormat="1" applyFont="1" applyFill="1" applyBorder="1"/>
    <xf numFmtId="4" fontId="3" fillId="2" borderId="54" xfId="0" applyNumberFormat="1" applyFont="1" applyFill="1" applyBorder="1"/>
    <xf numFmtId="0" fontId="2" fillId="2" borderId="48" xfId="0" applyFont="1" applyFill="1" applyBorder="1" applyAlignment="1">
      <alignment horizontal="center" vertical="center" wrapText="1"/>
    </xf>
    <xf numFmtId="4" fontId="2" fillId="2" borderId="44" xfId="0" applyNumberFormat="1" applyFont="1" applyFill="1" applyBorder="1"/>
    <xf numFmtId="4" fontId="2" fillId="2" borderId="55" xfId="0" applyNumberFormat="1" applyFont="1" applyFill="1" applyBorder="1"/>
    <xf numFmtId="4" fontId="2" fillId="2" borderId="7" xfId="0" applyNumberFormat="1" applyFont="1" applyFill="1" applyBorder="1"/>
    <xf numFmtId="4" fontId="12" fillId="2" borderId="6" xfId="0" applyNumberFormat="1" applyFont="1" applyFill="1" applyBorder="1"/>
    <xf numFmtId="4" fontId="12" fillId="2" borderId="34" xfId="0" applyNumberFormat="1" applyFont="1" applyFill="1" applyBorder="1"/>
    <xf numFmtId="4" fontId="12" fillId="2" borderId="49" xfId="0" applyNumberFormat="1" applyFont="1" applyFill="1" applyBorder="1"/>
    <xf numFmtId="4" fontId="12" fillId="2" borderId="52" xfId="0" applyNumberFormat="1" applyFont="1" applyFill="1" applyBorder="1"/>
    <xf numFmtId="4" fontId="12" fillId="2" borderId="50" xfId="0" applyNumberFormat="1" applyFont="1" applyFill="1" applyBorder="1"/>
    <xf numFmtId="4" fontId="12" fillId="2" borderId="35" xfId="0" applyNumberFormat="1" applyFont="1" applyFill="1" applyBorder="1"/>
    <xf numFmtId="4" fontId="12" fillId="2" borderId="53" xfId="0" applyNumberFormat="1" applyFont="1" applyFill="1" applyBorder="1"/>
    <xf numFmtId="4" fontId="8" fillId="2" borderId="34" xfId="0" applyNumberFormat="1" applyFont="1" applyFill="1" applyBorder="1"/>
  </cellXfs>
  <cellStyles count="2">
    <cellStyle name="Normal" xfId="0" builtinId="0"/>
    <cellStyle name="Normal 5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zoomScaleNormal="100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S3" sqref="S3"/>
    </sheetView>
  </sheetViews>
  <sheetFormatPr defaultColWidth="14.85546875" defaultRowHeight="12.75" x14ac:dyDescent="0.2"/>
  <cols>
    <col min="1" max="1" width="27.140625" style="2" bestFit="1" customWidth="1"/>
    <col min="2" max="2" width="22.7109375" style="2" customWidth="1"/>
    <col min="3" max="3" width="25" style="2" bestFit="1" customWidth="1"/>
    <col min="4" max="4" width="7.85546875" style="2" customWidth="1"/>
    <col min="5" max="5" width="12.5703125" style="2" customWidth="1"/>
    <col min="6" max="7" width="11" style="2" customWidth="1"/>
    <col min="8" max="8" width="10.42578125" style="2" customWidth="1"/>
    <col min="9" max="9" width="10.7109375" style="2" customWidth="1"/>
    <col min="10" max="10" width="12.5703125" style="2" customWidth="1"/>
    <col min="11" max="11" width="11.5703125" style="2" customWidth="1"/>
    <col min="12" max="12" width="10" style="2" customWidth="1"/>
    <col min="13" max="13" width="11.7109375" style="2" customWidth="1"/>
    <col min="14" max="14" width="10.28515625" style="2" customWidth="1"/>
    <col min="15" max="15" width="10" style="2" customWidth="1"/>
    <col min="16" max="16" width="10.140625" style="2" customWidth="1"/>
    <col min="17" max="17" width="10.5703125" style="2" customWidth="1"/>
    <col min="18" max="18" width="13.85546875" style="2" customWidth="1"/>
    <col min="19" max="19" width="16" style="2" customWidth="1"/>
    <col min="20" max="20" width="12.42578125" style="2" customWidth="1"/>
    <col min="21" max="21" width="16.85546875" style="2" customWidth="1"/>
    <col min="22" max="22" width="12.140625" style="2" customWidth="1"/>
    <col min="23" max="23" width="13.7109375" style="2" customWidth="1"/>
    <col min="24" max="259" width="14.85546875" style="2"/>
    <col min="260" max="260" width="19.7109375" style="2" customWidth="1"/>
    <col min="261" max="261" width="24.7109375" style="2" customWidth="1"/>
    <col min="262" max="262" width="25.5703125" style="2" customWidth="1"/>
    <col min="263" max="263" width="14.42578125" style="2" customWidth="1"/>
    <col min="264" max="264" width="14.85546875" style="2" customWidth="1"/>
    <col min="265" max="265" width="11.5703125" style="2" customWidth="1"/>
    <col min="266" max="266" width="12.42578125" style="2" customWidth="1"/>
    <col min="267" max="267" width="10" style="2" customWidth="1"/>
    <col min="268" max="268" width="12.42578125" style="2" customWidth="1"/>
    <col min="269" max="269" width="10.42578125" style="2" customWidth="1"/>
    <col min="270" max="270" width="11.7109375" style="2" customWidth="1"/>
    <col min="271" max="271" width="11.85546875" style="2" customWidth="1"/>
    <col min="272" max="272" width="11.42578125" style="2" customWidth="1"/>
    <col min="273" max="273" width="12.42578125" style="2" customWidth="1"/>
    <col min="274" max="276" width="11.7109375" style="2" customWidth="1"/>
    <col min="277" max="277" width="12.85546875" style="2" customWidth="1"/>
    <col min="278" max="515" width="14.85546875" style="2"/>
    <col min="516" max="516" width="19.7109375" style="2" customWidth="1"/>
    <col min="517" max="517" width="24.7109375" style="2" customWidth="1"/>
    <col min="518" max="518" width="25.5703125" style="2" customWidth="1"/>
    <col min="519" max="519" width="14.42578125" style="2" customWidth="1"/>
    <col min="520" max="520" width="14.85546875" style="2" customWidth="1"/>
    <col min="521" max="521" width="11.5703125" style="2" customWidth="1"/>
    <col min="522" max="522" width="12.42578125" style="2" customWidth="1"/>
    <col min="523" max="523" width="10" style="2" customWidth="1"/>
    <col min="524" max="524" width="12.42578125" style="2" customWidth="1"/>
    <col min="525" max="525" width="10.42578125" style="2" customWidth="1"/>
    <col min="526" max="526" width="11.7109375" style="2" customWidth="1"/>
    <col min="527" max="527" width="11.85546875" style="2" customWidth="1"/>
    <col min="528" max="528" width="11.42578125" style="2" customWidth="1"/>
    <col min="529" max="529" width="12.42578125" style="2" customWidth="1"/>
    <col min="530" max="532" width="11.7109375" style="2" customWidth="1"/>
    <col min="533" max="533" width="12.85546875" style="2" customWidth="1"/>
    <col min="534" max="771" width="14.85546875" style="2"/>
    <col min="772" max="772" width="19.7109375" style="2" customWidth="1"/>
    <col min="773" max="773" width="24.7109375" style="2" customWidth="1"/>
    <col min="774" max="774" width="25.5703125" style="2" customWidth="1"/>
    <col min="775" max="775" width="14.42578125" style="2" customWidth="1"/>
    <col min="776" max="776" width="14.85546875" style="2" customWidth="1"/>
    <col min="777" max="777" width="11.5703125" style="2" customWidth="1"/>
    <col min="778" max="778" width="12.42578125" style="2" customWidth="1"/>
    <col min="779" max="779" width="10" style="2" customWidth="1"/>
    <col min="780" max="780" width="12.42578125" style="2" customWidth="1"/>
    <col min="781" max="781" width="10.42578125" style="2" customWidth="1"/>
    <col min="782" max="782" width="11.7109375" style="2" customWidth="1"/>
    <col min="783" max="783" width="11.85546875" style="2" customWidth="1"/>
    <col min="784" max="784" width="11.42578125" style="2" customWidth="1"/>
    <col min="785" max="785" width="12.42578125" style="2" customWidth="1"/>
    <col min="786" max="788" width="11.7109375" style="2" customWidth="1"/>
    <col min="789" max="789" width="12.85546875" style="2" customWidth="1"/>
    <col min="790" max="1027" width="14.85546875" style="2"/>
    <col min="1028" max="1028" width="19.7109375" style="2" customWidth="1"/>
    <col min="1029" max="1029" width="24.7109375" style="2" customWidth="1"/>
    <col min="1030" max="1030" width="25.5703125" style="2" customWidth="1"/>
    <col min="1031" max="1031" width="14.42578125" style="2" customWidth="1"/>
    <col min="1032" max="1032" width="14.85546875" style="2" customWidth="1"/>
    <col min="1033" max="1033" width="11.5703125" style="2" customWidth="1"/>
    <col min="1034" max="1034" width="12.42578125" style="2" customWidth="1"/>
    <col min="1035" max="1035" width="10" style="2" customWidth="1"/>
    <col min="1036" max="1036" width="12.42578125" style="2" customWidth="1"/>
    <col min="1037" max="1037" width="10.42578125" style="2" customWidth="1"/>
    <col min="1038" max="1038" width="11.7109375" style="2" customWidth="1"/>
    <col min="1039" max="1039" width="11.85546875" style="2" customWidth="1"/>
    <col min="1040" max="1040" width="11.42578125" style="2" customWidth="1"/>
    <col min="1041" max="1041" width="12.42578125" style="2" customWidth="1"/>
    <col min="1042" max="1044" width="11.7109375" style="2" customWidth="1"/>
    <col min="1045" max="1045" width="12.85546875" style="2" customWidth="1"/>
    <col min="1046" max="1283" width="14.85546875" style="2"/>
    <col min="1284" max="1284" width="19.7109375" style="2" customWidth="1"/>
    <col min="1285" max="1285" width="24.7109375" style="2" customWidth="1"/>
    <col min="1286" max="1286" width="25.5703125" style="2" customWidth="1"/>
    <col min="1287" max="1287" width="14.42578125" style="2" customWidth="1"/>
    <col min="1288" max="1288" width="14.85546875" style="2" customWidth="1"/>
    <col min="1289" max="1289" width="11.5703125" style="2" customWidth="1"/>
    <col min="1290" max="1290" width="12.42578125" style="2" customWidth="1"/>
    <col min="1291" max="1291" width="10" style="2" customWidth="1"/>
    <col min="1292" max="1292" width="12.42578125" style="2" customWidth="1"/>
    <col min="1293" max="1293" width="10.42578125" style="2" customWidth="1"/>
    <col min="1294" max="1294" width="11.7109375" style="2" customWidth="1"/>
    <col min="1295" max="1295" width="11.85546875" style="2" customWidth="1"/>
    <col min="1296" max="1296" width="11.42578125" style="2" customWidth="1"/>
    <col min="1297" max="1297" width="12.42578125" style="2" customWidth="1"/>
    <col min="1298" max="1300" width="11.7109375" style="2" customWidth="1"/>
    <col min="1301" max="1301" width="12.85546875" style="2" customWidth="1"/>
    <col min="1302" max="1539" width="14.85546875" style="2"/>
    <col min="1540" max="1540" width="19.7109375" style="2" customWidth="1"/>
    <col min="1541" max="1541" width="24.7109375" style="2" customWidth="1"/>
    <col min="1542" max="1542" width="25.5703125" style="2" customWidth="1"/>
    <col min="1543" max="1543" width="14.42578125" style="2" customWidth="1"/>
    <col min="1544" max="1544" width="14.85546875" style="2" customWidth="1"/>
    <col min="1545" max="1545" width="11.5703125" style="2" customWidth="1"/>
    <col min="1546" max="1546" width="12.42578125" style="2" customWidth="1"/>
    <col min="1547" max="1547" width="10" style="2" customWidth="1"/>
    <col min="1548" max="1548" width="12.42578125" style="2" customWidth="1"/>
    <col min="1549" max="1549" width="10.42578125" style="2" customWidth="1"/>
    <col min="1550" max="1550" width="11.7109375" style="2" customWidth="1"/>
    <col min="1551" max="1551" width="11.85546875" style="2" customWidth="1"/>
    <col min="1552" max="1552" width="11.42578125" style="2" customWidth="1"/>
    <col min="1553" max="1553" width="12.42578125" style="2" customWidth="1"/>
    <col min="1554" max="1556" width="11.7109375" style="2" customWidth="1"/>
    <col min="1557" max="1557" width="12.85546875" style="2" customWidth="1"/>
    <col min="1558" max="1795" width="14.85546875" style="2"/>
    <col min="1796" max="1796" width="19.7109375" style="2" customWidth="1"/>
    <col min="1797" max="1797" width="24.7109375" style="2" customWidth="1"/>
    <col min="1798" max="1798" width="25.5703125" style="2" customWidth="1"/>
    <col min="1799" max="1799" width="14.42578125" style="2" customWidth="1"/>
    <col min="1800" max="1800" width="14.85546875" style="2" customWidth="1"/>
    <col min="1801" max="1801" width="11.5703125" style="2" customWidth="1"/>
    <col min="1802" max="1802" width="12.42578125" style="2" customWidth="1"/>
    <col min="1803" max="1803" width="10" style="2" customWidth="1"/>
    <col min="1804" max="1804" width="12.42578125" style="2" customWidth="1"/>
    <col min="1805" max="1805" width="10.42578125" style="2" customWidth="1"/>
    <col min="1806" max="1806" width="11.7109375" style="2" customWidth="1"/>
    <col min="1807" max="1807" width="11.85546875" style="2" customWidth="1"/>
    <col min="1808" max="1808" width="11.42578125" style="2" customWidth="1"/>
    <col min="1809" max="1809" width="12.42578125" style="2" customWidth="1"/>
    <col min="1810" max="1812" width="11.7109375" style="2" customWidth="1"/>
    <col min="1813" max="1813" width="12.85546875" style="2" customWidth="1"/>
    <col min="1814" max="2051" width="14.85546875" style="2"/>
    <col min="2052" max="2052" width="19.7109375" style="2" customWidth="1"/>
    <col min="2053" max="2053" width="24.7109375" style="2" customWidth="1"/>
    <col min="2054" max="2054" width="25.5703125" style="2" customWidth="1"/>
    <col min="2055" max="2055" width="14.42578125" style="2" customWidth="1"/>
    <col min="2056" max="2056" width="14.85546875" style="2" customWidth="1"/>
    <col min="2057" max="2057" width="11.5703125" style="2" customWidth="1"/>
    <col min="2058" max="2058" width="12.42578125" style="2" customWidth="1"/>
    <col min="2059" max="2059" width="10" style="2" customWidth="1"/>
    <col min="2060" max="2060" width="12.42578125" style="2" customWidth="1"/>
    <col min="2061" max="2061" width="10.42578125" style="2" customWidth="1"/>
    <col min="2062" max="2062" width="11.7109375" style="2" customWidth="1"/>
    <col min="2063" max="2063" width="11.85546875" style="2" customWidth="1"/>
    <col min="2064" max="2064" width="11.42578125" style="2" customWidth="1"/>
    <col min="2065" max="2065" width="12.42578125" style="2" customWidth="1"/>
    <col min="2066" max="2068" width="11.7109375" style="2" customWidth="1"/>
    <col min="2069" max="2069" width="12.85546875" style="2" customWidth="1"/>
    <col min="2070" max="2307" width="14.85546875" style="2"/>
    <col min="2308" max="2308" width="19.7109375" style="2" customWidth="1"/>
    <col min="2309" max="2309" width="24.7109375" style="2" customWidth="1"/>
    <col min="2310" max="2310" width="25.5703125" style="2" customWidth="1"/>
    <col min="2311" max="2311" width="14.42578125" style="2" customWidth="1"/>
    <col min="2312" max="2312" width="14.85546875" style="2" customWidth="1"/>
    <col min="2313" max="2313" width="11.5703125" style="2" customWidth="1"/>
    <col min="2314" max="2314" width="12.42578125" style="2" customWidth="1"/>
    <col min="2315" max="2315" width="10" style="2" customWidth="1"/>
    <col min="2316" max="2316" width="12.42578125" style="2" customWidth="1"/>
    <col min="2317" max="2317" width="10.42578125" style="2" customWidth="1"/>
    <col min="2318" max="2318" width="11.7109375" style="2" customWidth="1"/>
    <col min="2319" max="2319" width="11.85546875" style="2" customWidth="1"/>
    <col min="2320" max="2320" width="11.42578125" style="2" customWidth="1"/>
    <col min="2321" max="2321" width="12.42578125" style="2" customWidth="1"/>
    <col min="2322" max="2324" width="11.7109375" style="2" customWidth="1"/>
    <col min="2325" max="2325" width="12.85546875" style="2" customWidth="1"/>
    <col min="2326" max="2563" width="14.85546875" style="2"/>
    <col min="2564" max="2564" width="19.7109375" style="2" customWidth="1"/>
    <col min="2565" max="2565" width="24.7109375" style="2" customWidth="1"/>
    <col min="2566" max="2566" width="25.5703125" style="2" customWidth="1"/>
    <col min="2567" max="2567" width="14.42578125" style="2" customWidth="1"/>
    <col min="2568" max="2568" width="14.85546875" style="2" customWidth="1"/>
    <col min="2569" max="2569" width="11.5703125" style="2" customWidth="1"/>
    <col min="2570" max="2570" width="12.42578125" style="2" customWidth="1"/>
    <col min="2571" max="2571" width="10" style="2" customWidth="1"/>
    <col min="2572" max="2572" width="12.42578125" style="2" customWidth="1"/>
    <col min="2573" max="2573" width="10.42578125" style="2" customWidth="1"/>
    <col min="2574" max="2574" width="11.7109375" style="2" customWidth="1"/>
    <col min="2575" max="2575" width="11.85546875" style="2" customWidth="1"/>
    <col min="2576" max="2576" width="11.42578125" style="2" customWidth="1"/>
    <col min="2577" max="2577" width="12.42578125" style="2" customWidth="1"/>
    <col min="2578" max="2580" width="11.7109375" style="2" customWidth="1"/>
    <col min="2581" max="2581" width="12.85546875" style="2" customWidth="1"/>
    <col min="2582" max="2819" width="14.85546875" style="2"/>
    <col min="2820" max="2820" width="19.7109375" style="2" customWidth="1"/>
    <col min="2821" max="2821" width="24.7109375" style="2" customWidth="1"/>
    <col min="2822" max="2822" width="25.5703125" style="2" customWidth="1"/>
    <col min="2823" max="2823" width="14.42578125" style="2" customWidth="1"/>
    <col min="2824" max="2824" width="14.85546875" style="2" customWidth="1"/>
    <col min="2825" max="2825" width="11.5703125" style="2" customWidth="1"/>
    <col min="2826" max="2826" width="12.42578125" style="2" customWidth="1"/>
    <col min="2827" max="2827" width="10" style="2" customWidth="1"/>
    <col min="2828" max="2828" width="12.42578125" style="2" customWidth="1"/>
    <col min="2829" max="2829" width="10.42578125" style="2" customWidth="1"/>
    <col min="2830" max="2830" width="11.7109375" style="2" customWidth="1"/>
    <col min="2831" max="2831" width="11.85546875" style="2" customWidth="1"/>
    <col min="2832" max="2832" width="11.42578125" style="2" customWidth="1"/>
    <col min="2833" max="2833" width="12.42578125" style="2" customWidth="1"/>
    <col min="2834" max="2836" width="11.7109375" style="2" customWidth="1"/>
    <col min="2837" max="2837" width="12.85546875" style="2" customWidth="1"/>
    <col min="2838" max="3075" width="14.85546875" style="2"/>
    <col min="3076" max="3076" width="19.7109375" style="2" customWidth="1"/>
    <col min="3077" max="3077" width="24.7109375" style="2" customWidth="1"/>
    <col min="3078" max="3078" width="25.5703125" style="2" customWidth="1"/>
    <col min="3079" max="3079" width="14.42578125" style="2" customWidth="1"/>
    <col min="3080" max="3080" width="14.85546875" style="2" customWidth="1"/>
    <col min="3081" max="3081" width="11.5703125" style="2" customWidth="1"/>
    <col min="3082" max="3082" width="12.42578125" style="2" customWidth="1"/>
    <col min="3083" max="3083" width="10" style="2" customWidth="1"/>
    <col min="3084" max="3084" width="12.42578125" style="2" customWidth="1"/>
    <col min="3085" max="3085" width="10.42578125" style="2" customWidth="1"/>
    <col min="3086" max="3086" width="11.7109375" style="2" customWidth="1"/>
    <col min="3087" max="3087" width="11.85546875" style="2" customWidth="1"/>
    <col min="3088" max="3088" width="11.42578125" style="2" customWidth="1"/>
    <col min="3089" max="3089" width="12.42578125" style="2" customWidth="1"/>
    <col min="3090" max="3092" width="11.7109375" style="2" customWidth="1"/>
    <col min="3093" max="3093" width="12.85546875" style="2" customWidth="1"/>
    <col min="3094" max="3331" width="14.85546875" style="2"/>
    <col min="3332" max="3332" width="19.7109375" style="2" customWidth="1"/>
    <col min="3333" max="3333" width="24.7109375" style="2" customWidth="1"/>
    <col min="3334" max="3334" width="25.5703125" style="2" customWidth="1"/>
    <col min="3335" max="3335" width="14.42578125" style="2" customWidth="1"/>
    <col min="3336" max="3336" width="14.85546875" style="2" customWidth="1"/>
    <col min="3337" max="3337" width="11.5703125" style="2" customWidth="1"/>
    <col min="3338" max="3338" width="12.42578125" style="2" customWidth="1"/>
    <col min="3339" max="3339" width="10" style="2" customWidth="1"/>
    <col min="3340" max="3340" width="12.42578125" style="2" customWidth="1"/>
    <col min="3341" max="3341" width="10.42578125" style="2" customWidth="1"/>
    <col min="3342" max="3342" width="11.7109375" style="2" customWidth="1"/>
    <col min="3343" max="3343" width="11.85546875" style="2" customWidth="1"/>
    <col min="3344" max="3344" width="11.42578125" style="2" customWidth="1"/>
    <col min="3345" max="3345" width="12.42578125" style="2" customWidth="1"/>
    <col min="3346" max="3348" width="11.7109375" style="2" customWidth="1"/>
    <col min="3349" max="3349" width="12.85546875" style="2" customWidth="1"/>
    <col min="3350" max="3587" width="14.85546875" style="2"/>
    <col min="3588" max="3588" width="19.7109375" style="2" customWidth="1"/>
    <col min="3589" max="3589" width="24.7109375" style="2" customWidth="1"/>
    <col min="3590" max="3590" width="25.5703125" style="2" customWidth="1"/>
    <col min="3591" max="3591" width="14.42578125" style="2" customWidth="1"/>
    <col min="3592" max="3592" width="14.85546875" style="2" customWidth="1"/>
    <col min="3593" max="3593" width="11.5703125" style="2" customWidth="1"/>
    <col min="3594" max="3594" width="12.42578125" style="2" customWidth="1"/>
    <col min="3595" max="3595" width="10" style="2" customWidth="1"/>
    <col min="3596" max="3596" width="12.42578125" style="2" customWidth="1"/>
    <col min="3597" max="3597" width="10.42578125" style="2" customWidth="1"/>
    <col min="3598" max="3598" width="11.7109375" style="2" customWidth="1"/>
    <col min="3599" max="3599" width="11.85546875" style="2" customWidth="1"/>
    <col min="3600" max="3600" width="11.42578125" style="2" customWidth="1"/>
    <col min="3601" max="3601" width="12.42578125" style="2" customWidth="1"/>
    <col min="3602" max="3604" width="11.7109375" style="2" customWidth="1"/>
    <col min="3605" max="3605" width="12.85546875" style="2" customWidth="1"/>
    <col min="3606" max="3843" width="14.85546875" style="2"/>
    <col min="3844" max="3844" width="19.7109375" style="2" customWidth="1"/>
    <col min="3845" max="3845" width="24.7109375" style="2" customWidth="1"/>
    <col min="3846" max="3846" width="25.5703125" style="2" customWidth="1"/>
    <col min="3847" max="3847" width="14.42578125" style="2" customWidth="1"/>
    <col min="3848" max="3848" width="14.85546875" style="2" customWidth="1"/>
    <col min="3849" max="3849" width="11.5703125" style="2" customWidth="1"/>
    <col min="3850" max="3850" width="12.42578125" style="2" customWidth="1"/>
    <col min="3851" max="3851" width="10" style="2" customWidth="1"/>
    <col min="3852" max="3852" width="12.42578125" style="2" customWidth="1"/>
    <col min="3853" max="3853" width="10.42578125" style="2" customWidth="1"/>
    <col min="3854" max="3854" width="11.7109375" style="2" customWidth="1"/>
    <col min="3855" max="3855" width="11.85546875" style="2" customWidth="1"/>
    <col min="3856" max="3856" width="11.42578125" style="2" customWidth="1"/>
    <col min="3857" max="3857" width="12.42578125" style="2" customWidth="1"/>
    <col min="3858" max="3860" width="11.7109375" style="2" customWidth="1"/>
    <col min="3861" max="3861" width="12.85546875" style="2" customWidth="1"/>
    <col min="3862" max="4099" width="14.85546875" style="2"/>
    <col min="4100" max="4100" width="19.7109375" style="2" customWidth="1"/>
    <col min="4101" max="4101" width="24.7109375" style="2" customWidth="1"/>
    <col min="4102" max="4102" width="25.5703125" style="2" customWidth="1"/>
    <col min="4103" max="4103" width="14.42578125" style="2" customWidth="1"/>
    <col min="4104" max="4104" width="14.85546875" style="2" customWidth="1"/>
    <col min="4105" max="4105" width="11.5703125" style="2" customWidth="1"/>
    <col min="4106" max="4106" width="12.42578125" style="2" customWidth="1"/>
    <col min="4107" max="4107" width="10" style="2" customWidth="1"/>
    <col min="4108" max="4108" width="12.42578125" style="2" customWidth="1"/>
    <col min="4109" max="4109" width="10.42578125" style="2" customWidth="1"/>
    <col min="4110" max="4110" width="11.7109375" style="2" customWidth="1"/>
    <col min="4111" max="4111" width="11.85546875" style="2" customWidth="1"/>
    <col min="4112" max="4112" width="11.42578125" style="2" customWidth="1"/>
    <col min="4113" max="4113" width="12.42578125" style="2" customWidth="1"/>
    <col min="4114" max="4116" width="11.7109375" style="2" customWidth="1"/>
    <col min="4117" max="4117" width="12.85546875" style="2" customWidth="1"/>
    <col min="4118" max="4355" width="14.85546875" style="2"/>
    <col min="4356" max="4356" width="19.7109375" style="2" customWidth="1"/>
    <col min="4357" max="4357" width="24.7109375" style="2" customWidth="1"/>
    <col min="4358" max="4358" width="25.5703125" style="2" customWidth="1"/>
    <col min="4359" max="4359" width="14.42578125" style="2" customWidth="1"/>
    <col min="4360" max="4360" width="14.85546875" style="2" customWidth="1"/>
    <col min="4361" max="4361" width="11.5703125" style="2" customWidth="1"/>
    <col min="4362" max="4362" width="12.42578125" style="2" customWidth="1"/>
    <col min="4363" max="4363" width="10" style="2" customWidth="1"/>
    <col min="4364" max="4364" width="12.42578125" style="2" customWidth="1"/>
    <col min="4365" max="4365" width="10.42578125" style="2" customWidth="1"/>
    <col min="4366" max="4366" width="11.7109375" style="2" customWidth="1"/>
    <col min="4367" max="4367" width="11.85546875" style="2" customWidth="1"/>
    <col min="4368" max="4368" width="11.42578125" style="2" customWidth="1"/>
    <col min="4369" max="4369" width="12.42578125" style="2" customWidth="1"/>
    <col min="4370" max="4372" width="11.7109375" style="2" customWidth="1"/>
    <col min="4373" max="4373" width="12.85546875" style="2" customWidth="1"/>
    <col min="4374" max="4611" width="14.85546875" style="2"/>
    <col min="4612" max="4612" width="19.7109375" style="2" customWidth="1"/>
    <col min="4613" max="4613" width="24.7109375" style="2" customWidth="1"/>
    <col min="4614" max="4614" width="25.5703125" style="2" customWidth="1"/>
    <col min="4615" max="4615" width="14.42578125" style="2" customWidth="1"/>
    <col min="4616" max="4616" width="14.85546875" style="2" customWidth="1"/>
    <col min="4617" max="4617" width="11.5703125" style="2" customWidth="1"/>
    <col min="4618" max="4618" width="12.42578125" style="2" customWidth="1"/>
    <col min="4619" max="4619" width="10" style="2" customWidth="1"/>
    <col min="4620" max="4620" width="12.42578125" style="2" customWidth="1"/>
    <col min="4621" max="4621" width="10.42578125" style="2" customWidth="1"/>
    <col min="4622" max="4622" width="11.7109375" style="2" customWidth="1"/>
    <col min="4623" max="4623" width="11.85546875" style="2" customWidth="1"/>
    <col min="4624" max="4624" width="11.42578125" style="2" customWidth="1"/>
    <col min="4625" max="4625" width="12.42578125" style="2" customWidth="1"/>
    <col min="4626" max="4628" width="11.7109375" style="2" customWidth="1"/>
    <col min="4629" max="4629" width="12.85546875" style="2" customWidth="1"/>
    <col min="4630" max="4867" width="14.85546875" style="2"/>
    <col min="4868" max="4868" width="19.7109375" style="2" customWidth="1"/>
    <col min="4869" max="4869" width="24.7109375" style="2" customWidth="1"/>
    <col min="4870" max="4870" width="25.5703125" style="2" customWidth="1"/>
    <col min="4871" max="4871" width="14.42578125" style="2" customWidth="1"/>
    <col min="4872" max="4872" width="14.85546875" style="2" customWidth="1"/>
    <col min="4873" max="4873" width="11.5703125" style="2" customWidth="1"/>
    <col min="4874" max="4874" width="12.42578125" style="2" customWidth="1"/>
    <col min="4875" max="4875" width="10" style="2" customWidth="1"/>
    <col min="4876" max="4876" width="12.42578125" style="2" customWidth="1"/>
    <col min="4877" max="4877" width="10.42578125" style="2" customWidth="1"/>
    <col min="4878" max="4878" width="11.7109375" style="2" customWidth="1"/>
    <col min="4879" max="4879" width="11.85546875" style="2" customWidth="1"/>
    <col min="4880" max="4880" width="11.42578125" style="2" customWidth="1"/>
    <col min="4881" max="4881" width="12.42578125" style="2" customWidth="1"/>
    <col min="4882" max="4884" width="11.7109375" style="2" customWidth="1"/>
    <col min="4885" max="4885" width="12.85546875" style="2" customWidth="1"/>
    <col min="4886" max="5123" width="14.85546875" style="2"/>
    <col min="5124" max="5124" width="19.7109375" style="2" customWidth="1"/>
    <col min="5125" max="5125" width="24.7109375" style="2" customWidth="1"/>
    <col min="5126" max="5126" width="25.5703125" style="2" customWidth="1"/>
    <col min="5127" max="5127" width="14.42578125" style="2" customWidth="1"/>
    <col min="5128" max="5128" width="14.85546875" style="2" customWidth="1"/>
    <col min="5129" max="5129" width="11.5703125" style="2" customWidth="1"/>
    <col min="5130" max="5130" width="12.42578125" style="2" customWidth="1"/>
    <col min="5131" max="5131" width="10" style="2" customWidth="1"/>
    <col min="5132" max="5132" width="12.42578125" style="2" customWidth="1"/>
    <col min="5133" max="5133" width="10.42578125" style="2" customWidth="1"/>
    <col min="5134" max="5134" width="11.7109375" style="2" customWidth="1"/>
    <col min="5135" max="5135" width="11.85546875" style="2" customWidth="1"/>
    <col min="5136" max="5136" width="11.42578125" style="2" customWidth="1"/>
    <col min="5137" max="5137" width="12.42578125" style="2" customWidth="1"/>
    <col min="5138" max="5140" width="11.7109375" style="2" customWidth="1"/>
    <col min="5141" max="5141" width="12.85546875" style="2" customWidth="1"/>
    <col min="5142" max="5379" width="14.85546875" style="2"/>
    <col min="5380" max="5380" width="19.7109375" style="2" customWidth="1"/>
    <col min="5381" max="5381" width="24.7109375" style="2" customWidth="1"/>
    <col min="5382" max="5382" width="25.5703125" style="2" customWidth="1"/>
    <col min="5383" max="5383" width="14.42578125" style="2" customWidth="1"/>
    <col min="5384" max="5384" width="14.85546875" style="2" customWidth="1"/>
    <col min="5385" max="5385" width="11.5703125" style="2" customWidth="1"/>
    <col min="5386" max="5386" width="12.42578125" style="2" customWidth="1"/>
    <col min="5387" max="5387" width="10" style="2" customWidth="1"/>
    <col min="5388" max="5388" width="12.42578125" style="2" customWidth="1"/>
    <col min="5389" max="5389" width="10.42578125" style="2" customWidth="1"/>
    <col min="5390" max="5390" width="11.7109375" style="2" customWidth="1"/>
    <col min="5391" max="5391" width="11.85546875" style="2" customWidth="1"/>
    <col min="5392" max="5392" width="11.42578125" style="2" customWidth="1"/>
    <col min="5393" max="5393" width="12.42578125" style="2" customWidth="1"/>
    <col min="5394" max="5396" width="11.7109375" style="2" customWidth="1"/>
    <col min="5397" max="5397" width="12.85546875" style="2" customWidth="1"/>
    <col min="5398" max="5635" width="14.85546875" style="2"/>
    <col min="5636" max="5636" width="19.7109375" style="2" customWidth="1"/>
    <col min="5637" max="5637" width="24.7109375" style="2" customWidth="1"/>
    <col min="5638" max="5638" width="25.5703125" style="2" customWidth="1"/>
    <col min="5639" max="5639" width="14.42578125" style="2" customWidth="1"/>
    <col min="5640" max="5640" width="14.85546875" style="2" customWidth="1"/>
    <col min="5641" max="5641" width="11.5703125" style="2" customWidth="1"/>
    <col min="5642" max="5642" width="12.42578125" style="2" customWidth="1"/>
    <col min="5643" max="5643" width="10" style="2" customWidth="1"/>
    <col min="5644" max="5644" width="12.42578125" style="2" customWidth="1"/>
    <col min="5645" max="5645" width="10.42578125" style="2" customWidth="1"/>
    <col min="5646" max="5646" width="11.7109375" style="2" customWidth="1"/>
    <col min="5647" max="5647" width="11.85546875" style="2" customWidth="1"/>
    <col min="5648" max="5648" width="11.42578125" style="2" customWidth="1"/>
    <col min="5649" max="5649" width="12.42578125" style="2" customWidth="1"/>
    <col min="5650" max="5652" width="11.7109375" style="2" customWidth="1"/>
    <col min="5653" max="5653" width="12.85546875" style="2" customWidth="1"/>
    <col min="5654" max="5891" width="14.85546875" style="2"/>
    <col min="5892" max="5892" width="19.7109375" style="2" customWidth="1"/>
    <col min="5893" max="5893" width="24.7109375" style="2" customWidth="1"/>
    <col min="5894" max="5894" width="25.5703125" style="2" customWidth="1"/>
    <col min="5895" max="5895" width="14.42578125" style="2" customWidth="1"/>
    <col min="5896" max="5896" width="14.85546875" style="2" customWidth="1"/>
    <col min="5897" max="5897" width="11.5703125" style="2" customWidth="1"/>
    <col min="5898" max="5898" width="12.42578125" style="2" customWidth="1"/>
    <col min="5899" max="5899" width="10" style="2" customWidth="1"/>
    <col min="5900" max="5900" width="12.42578125" style="2" customWidth="1"/>
    <col min="5901" max="5901" width="10.42578125" style="2" customWidth="1"/>
    <col min="5902" max="5902" width="11.7109375" style="2" customWidth="1"/>
    <col min="5903" max="5903" width="11.85546875" style="2" customWidth="1"/>
    <col min="5904" max="5904" width="11.42578125" style="2" customWidth="1"/>
    <col min="5905" max="5905" width="12.42578125" style="2" customWidth="1"/>
    <col min="5906" max="5908" width="11.7109375" style="2" customWidth="1"/>
    <col min="5909" max="5909" width="12.85546875" style="2" customWidth="1"/>
    <col min="5910" max="6147" width="14.85546875" style="2"/>
    <col min="6148" max="6148" width="19.7109375" style="2" customWidth="1"/>
    <col min="6149" max="6149" width="24.7109375" style="2" customWidth="1"/>
    <col min="6150" max="6150" width="25.5703125" style="2" customWidth="1"/>
    <col min="6151" max="6151" width="14.42578125" style="2" customWidth="1"/>
    <col min="6152" max="6152" width="14.85546875" style="2" customWidth="1"/>
    <col min="6153" max="6153" width="11.5703125" style="2" customWidth="1"/>
    <col min="6154" max="6154" width="12.42578125" style="2" customWidth="1"/>
    <col min="6155" max="6155" width="10" style="2" customWidth="1"/>
    <col min="6156" max="6156" width="12.42578125" style="2" customWidth="1"/>
    <col min="6157" max="6157" width="10.42578125" style="2" customWidth="1"/>
    <col min="6158" max="6158" width="11.7109375" style="2" customWidth="1"/>
    <col min="6159" max="6159" width="11.85546875" style="2" customWidth="1"/>
    <col min="6160" max="6160" width="11.42578125" style="2" customWidth="1"/>
    <col min="6161" max="6161" width="12.42578125" style="2" customWidth="1"/>
    <col min="6162" max="6164" width="11.7109375" style="2" customWidth="1"/>
    <col min="6165" max="6165" width="12.85546875" style="2" customWidth="1"/>
    <col min="6166" max="6403" width="14.85546875" style="2"/>
    <col min="6404" max="6404" width="19.7109375" style="2" customWidth="1"/>
    <col min="6405" max="6405" width="24.7109375" style="2" customWidth="1"/>
    <col min="6406" max="6406" width="25.5703125" style="2" customWidth="1"/>
    <col min="6407" max="6407" width="14.42578125" style="2" customWidth="1"/>
    <col min="6408" max="6408" width="14.85546875" style="2" customWidth="1"/>
    <col min="6409" max="6409" width="11.5703125" style="2" customWidth="1"/>
    <col min="6410" max="6410" width="12.42578125" style="2" customWidth="1"/>
    <col min="6411" max="6411" width="10" style="2" customWidth="1"/>
    <col min="6412" max="6412" width="12.42578125" style="2" customWidth="1"/>
    <col min="6413" max="6413" width="10.42578125" style="2" customWidth="1"/>
    <col min="6414" max="6414" width="11.7109375" style="2" customWidth="1"/>
    <col min="6415" max="6415" width="11.85546875" style="2" customWidth="1"/>
    <col min="6416" max="6416" width="11.42578125" style="2" customWidth="1"/>
    <col min="6417" max="6417" width="12.42578125" style="2" customWidth="1"/>
    <col min="6418" max="6420" width="11.7109375" style="2" customWidth="1"/>
    <col min="6421" max="6421" width="12.85546875" style="2" customWidth="1"/>
    <col min="6422" max="6659" width="14.85546875" style="2"/>
    <col min="6660" max="6660" width="19.7109375" style="2" customWidth="1"/>
    <col min="6661" max="6661" width="24.7109375" style="2" customWidth="1"/>
    <col min="6662" max="6662" width="25.5703125" style="2" customWidth="1"/>
    <col min="6663" max="6663" width="14.42578125" style="2" customWidth="1"/>
    <col min="6664" max="6664" width="14.85546875" style="2" customWidth="1"/>
    <col min="6665" max="6665" width="11.5703125" style="2" customWidth="1"/>
    <col min="6666" max="6666" width="12.42578125" style="2" customWidth="1"/>
    <col min="6667" max="6667" width="10" style="2" customWidth="1"/>
    <col min="6668" max="6668" width="12.42578125" style="2" customWidth="1"/>
    <col min="6669" max="6669" width="10.42578125" style="2" customWidth="1"/>
    <col min="6670" max="6670" width="11.7109375" style="2" customWidth="1"/>
    <col min="6671" max="6671" width="11.85546875" style="2" customWidth="1"/>
    <col min="6672" max="6672" width="11.42578125" style="2" customWidth="1"/>
    <col min="6673" max="6673" width="12.42578125" style="2" customWidth="1"/>
    <col min="6674" max="6676" width="11.7109375" style="2" customWidth="1"/>
    <col min="6677" max="6677" width="12.85546875" style="2" customWidth="1"/>
    <col min="6678" max="6915" width="14.85546875" style="2"/>
    <col min="6916" max="6916" width="19.7109375" style="2" customWidth="1"/>
    <col min="6917" max="6917" width="24.7109375" style="2" customWidth="1"/>
    <col min="6918" max="6918" width="25.5703125" style="2" customWidth="1"/>
    <col min="6919" max="6919" width="14.42578125" style="2" customWidth="1"/>
    <col min="6920" max="6920" width="14.85546875" style="2" customWidth="1"/>
    <col min="6921" max="6921" width="11.5703125" style="2" customWidth="1"/>
    <col min="6922" max="6922" width="12.42578125" style="2" customWidth="1"/>
    <col min="6923" max="6923" width="10" style="2" customWidth="1"/>
    <col min="6924" max="6924" width="12.42578125" style="2" customWidth="1"/>
    <col min="6925" max="6925" width="10.42578125" style="2" customWidth="1"/>
    <col min="6926" max="6926" width="11.7109375" style="2" customWidth="1"/>
    <col min="6927" max="6927" width="11.85546875" style="2" customWidth="1"/>
    <col min="6928" max="6928" width="11.42578125" style="2" customWidth="1"/>
    <col min="6929" max="6929" width="12.42578125" style="2" customWidth="1"/>
    <col min="6930" max="6932" width="11.7109375" style="2" customWidth="1"/>
    <col min="6933" max="6933" width="12.85546875" style="2" customWidth="1"/>
    <col min="6934" max="7171" width="14.85546875" style="2"/>
    <col min="7172" max="7172" width="19.7109375" style="2" customWidth="1"/>
    <col min="7173" max="7173" width="24.7109375" style="2" customWidth="1"/>
    <col min="7174" max="7174" width="25.5703125" style="2" customWidth="1"/>
    <col min="7175" max="7175" width="14.42578125" style="2" customWidth="1"/>
    <col min="7176" max="7176" width="14.85546875" style="2" customWidth="1"/>
    <col min="7177" max="7177" width="11.5703125" style="2" customWidth="1"/>
    <col min="7178" max="7178" width="12.42578125" style="2" customWidth="1"/>
    <col min="7179" max="7179" width="10" style="2" customWidth="1"/>
    <col min="7180" max="7180" width="12.42578125" style="2" customWidth="1"/>
    <col min="7181" max="7181" width="10.42578125" style="2" customWidth="1"/>
    <col min="7182" max="7182" width="11.7109375" style="2" customWidth="1"/>
    <col min="7183" max="7183" width="11.85546875" style="2" customWidth="1"/>
    <col min="7184" max="7184" width="11.42578125" style="2" customWidth="1"/>
    <col min="7185" max="7185" width="12.42578125" style="2" customWidth="1"/>
    <col min="7186" max="7188" width="11.7109375" style="2" customWidth="1"/>
    <col min="7189" max="7189" width="12.85546875" style="2" customWidth="1"/>
    <col min="7190" max="7427" width="14.85546875" style="2"/>
    <col min="7428" max="7428" width="19.7109375" style="2" customWidth="1"/>
    <col min="7429" max="7429" width="24.7109375" style="2" customWidth="1"/>
    <col min="7430" max="7430" width="25.5703125" style="2" customWidth="1"/>
    <col min="7431" max="7431" width="14.42578125" style="2" customWidth="1"/>
    <col min="7432" max="7432" width="14.85546875" style="2" customWidth="1"/>
    <col min="7433" max="7433" width="11.5703125" style="2" customWidth="1"/>
    <col min="7434" max="7434" width="12.42578125" style="2" customWidth="1"/>
    <col min="7435" max="7435" width="10" style="2" customWidth="1"/>
    <col min="7436" max="7436" width="12.42578125" style="2" customWidth="1"/>
    <col min="7437" max="7437" width="10.42578125" style="2" customWidth="1"/>
    <col min="7438" max="7438" width="11.7109375" style="2" customWidth="1"/>
    <col min="7439" max="7439" width="11.85546875" style="2" customWidth="1"/>
    <col min="7440" max="7440" width="11.42578125" style="2" customWidth="1"/>
    <col min="7441" max="7441" width="12.42578125" style="2" customWidth="1"/>
    <col min="7442" max="7444" width="11.7109375" style="2" customWidth="1"/>
    <col min="7445" max="7445" width="12.85546875" style="2" customWidth="1"/>
    <col min="7446" max="7683" width="14.85546875" style="2"/>
    <col min="7684" max="7684" width="19.7109375" style="2" customWidth="1"/>
    <col min="7685" max="7685" width="24.7109375" style="2" customWidth="1"/>
    <col min="7686" max="7686" width="25.5703125" style="2" customWidth="1"/>
    <col min="7687" max="7687" width="14.42578125" style="2" customWidth="1"/>
    <col min="7688" max="7688" width="14.85546875" style="2" customWidth="1"/>
    <col min="7689" max="7689" width="11.5703125" style="2" customWidth="1"/>
    <col min="7690" max="7690" width="12.42578125" style="2" customWidth="1"/>
    <col min="7691" max="7691" width="10" style="2" customWidth="1"/>
    <col min="7692" max="7692" width="12.42578125" style="2" customWidth="1"/>
    <col min="7693" max="7693" width="10.42578125" style="2" customWidth="1"/>
    <col min="7694" max="7694" width="11.7109375" style="2" customWidth="1"/>
    <col min="7695" max="7695" width="11.85546875" style="2" customWidth="1"/>
    <col min="7696" max="7696" width="11.42578125" style="2" customWidth="1"/>
    <col min="7697" max="7697" width="12.42578125" style="2" customWidth="1"/>
    <col min="7698" max="7700" width="11.7109375" style="2" customWidth="1"/>
    <col min="7701" max="7701" width="12.85546875" style="2" customWidth="1"/>
    <col min="7702" max="7939" width="14.85546875" style="2"/>
    <col min="7940" max="7940" width="19.7109375" style="2" customWidth="1"/>
    <col min="7941" max="7941" width="24.7109375" style="2" customWidth="1"/>
    <col min="7942" max="7942" width="25.5703125" style="2" customWidth="1"/>
    <col min="7943" max="7943" width="14.42578125" style="2" customWidth="1"/>
    <col min="7944" max="7944" width="14.85546875" style="2" customWidth="1"/>
    <col min="7945" max="7945" width="11.5703125" style="2" customWidth="1"/>
    <col min="7946" max="7946" width="12.42578125" style="2" customWidth="1"/>
    <col min="7947" max="7947" width="10" style="2" customWidth="1"/>
    <col min="7948" max="7948" width="12.42578125" style="2" customWidth="1"/>
    <col min="7949" max="7949" width="10.42578125" style="2" customWidth="1"/>
    <col min="7950" max="7950" width="11.7109375" style="2" customWidth="1"/>
    <col min="7951" max="7951" width="11.85546875" style="2" customWidth="1"/>
    <col min="7952" max="7952" width="11.42578125" style="2" customWidth="1"/>
    <col min="7953" max="7953" width="12.42578125" style="2" customWidth="1"/>
    <col min="7954" max="7956" width="11.7109375" style="2" customWidth="1"/>
    <col min="7957" max="7957" width="12.85546875" style="2" customWidth="1"/>
    <col min="7958" max="8195" width="14.85546875" style="2"/>
    <col min="8196" max="8196" width="19.7109375" style="2" customWidth="1"/>
    <col min="8197" max="8197" width="24.7109375" style="2" customWidth="1"/>
    <col min="8198" max="8198" width="25.5703125" style="2" customWidth="1"/>
    <col min="8199" max="8199" width="14.42578125" style="2" customWidth="1"/>
    <col min="8200" max="8200" width="14.85546875" style="2" customWidth="1"/>
    <col min="8201" max="8201" width="11.5703125" style="2" customWidth="1"/>
    <col min="8202" max="8202" width="12.42578125" style="2" customWidth="1"/>
    <col min="8203" max="8203" width="10" style="2" customWidth="1"/>
    <col min="8204" max="8204" width="12.42578125" style="2" customWidth="1"/>
    <col min="8205" max="8205" width="10.42578125" style="2" customWidth="1"/>
    <col min="8206" max="8206" width="11.7109375" style="2" customWidth="1"/>
    <col min="8207" max="8207" width="11.85546875" style="2" customWidth="1"/>
    <col min="8208" max="8208" width="11.42578125" style="2" customWidth="1"/>
    <col min="8209" max="8209" width="12.42578125" style="2" customWidth="1"/>
    <col min="8210" max="8212" width="11.7109375" style="2" customWidth="1"/>
    <col min="8213" max="8213" width="12.85546875" style="2" customWidth="1"/>
    <col min="8214" max="8451" width="14.85546875" style="2"/>
    <col min="8452" max="8452" width="19.7109375" style="2" customWidth="1"/>
    <col min="8453" max="8453" width="24.7109375" style="2" customWidth="1"/>
    <col min="8454" max="8454" width="25.5703125" style="2" customWidth="1"/>
    <col min="8455" max="8455" width="14.42578125" style="2" customWidth="1"/>
    <col min="8456" max="8456" width="14.85546875" style="2" customWidth="1"/>
    <col min="8457" max="8457" width="11.5703125" style="2" customWidth="1"/>
    <col min="8458" max="8458" width="12.42578125" style="2" customWidth="1"/>
    <col min="8459" max="8459" width="10" style="2" customWidth="1"/>
    <col min="8460" max="8460" width="12.42578125" style="2" customWidth="1"/>
    <col min="8461" max="8461" width="10.42578125" style="2" customWidth="1"/>
    <col min="8462" max="8462" width="11.7109375" style="2" customWidth="1"/>
    <col min="8463" max="8463" width="11.85546875" style="2" customWidth="1"/>
    <col min="8464" max="8464" width="11.42578125" style="2" customWidth="1"/>
    <col min="8465" max="8465" width="12.42578125" style="2" customWidth="1"/>
    <col min="8466" max="8468" width="11.7109375" style="2" customWidth="1"/>
    <col min="8469" max="8469" width="12.85546875" style="2" customWidth="1"/>
    <col min="8470" max="8707" width="14.85546875" style="2"/>
    <col min="8708" max="8708" width="19.7109375" style="2" customWidth="1"/>
    <col min="8709" max="8709" width="24.7109375" style="2" customWidth="1"/>
    <col min="8710" max="8710" width="25.5703125" style="2" customWidth="1"/>
    <col min="8711" max="8711" width="14.42578125" style="2" customWidth="1"/>
    <col min="8712" max="8712" width="14.85546875" style="2" customWidth="1"/>
    <col min="8713" max="8713" width="11.5703125" style="2" customWidth="1"/>
    <col min="8714" max="8714" width="12.42578125" style="2" customWidth="1"/>
    <col min="8715" max="8715" width="10" style="2" customWidth="1"/>
    <col min="8716" max="8716" width="12.42578125" style="2" customWidth="1"/>
    <col min="8717" max="8717" width="10.42578125" style="2" customWidth="1"/>
    <col min="8718" max="8718" width="11.7109375" style="2" customWidth="1"/>
    <col min="8719" max="8719" width="11.85546875" style="2" customWidth="1"/>
    <col min="8720" max="8720" width="11.42578125" style="2" customWidth="1"/>
    <col min="8721" max="8721" width="12.42578125" style="2" customWidth="1"/>
    <col min="8722" max="8724" width="11.7109375" style="2" customWidth="1"/>
    <col min="8725" max="8725" width="12.85546875" style="2" customWidth="1"/>
    <col min="8726" max="8963" width="14.85546875" style="2"/>
    <col min="8964" max="8964" width="19.7109375" style="2" customWidth="1"/>
    <col min="8965" max="8965" width="24.7109375" style="2" customWidth="1"/>
    <col min="8966" max="8966" width="25.5703125" style="2" customWidth="1"/>
    <col min="8967" max="8967" width="14.42578125" style="2" customWidth="1"/>
    <col min="8968" max="8968" width="14.85546875" style="2" customWidth="1"/>
    <col min="8969" max="8969" width="11.5703125" style="2" customWidth="1"/>
    <col min="8970" max="8970" width="12.42578125" style="2" customWidth="1"/>
    <col min="8971" max="8971" width="10" style="2" customWidth="1"/>
    <col min="8972" max="8972" width="12.42578125" style="2" customWidth="1"/>
    <col min="8973" max="8973" width="10.42578125" style="2" customWidth="1"/>
    <col min="8974" max="8974" width="11.7109375" style="2" customWidth="1"/>
    <col min="8975" max="8975" width="11.85546875" style="2" customWidth="1"/>
    <col min="8976" max="8976" width="11.42578125" style="2" customWidth="1"/>
    <col min="8977" max="8977" width="12.42578125" style="2" customWidth="1"/>
    <col min="8978" max="8980" width="11.7109375" style="2" customWidth="1"/>
    <col min="8981" max="8981" width="12.85546875" style="2" customWidth="1"/>
    <col min="8982" max="9219" width="14.85546875" style="2"/>
    <col min="9220" max="9220" width="19.7109375" style="2" customWidth="1"/>
    <col min="9221" max="9221" width="24.7109375" style="2" customWidth="1"/>
    <col min="9222" max="9222" width="25.5703125" style="2" customWidth="1"/>
    <col min="9223" max="9223" width="14.42578125" style="2" customWidth="1"/>
    <col min="9224" max="9224" width="14.85546875" style="2" customWidth="1"/>
    <col min="9225" max="9225" width="11.5703125" style="2" customWidth="1"/>
    <col min="9226" max="9226" width="12.42578125" style="2" customWidth="1"/>
    <col min="9227" max="9227" width="10" style="2" customWidth="1"/>
    <col min="9228" max="9228" width="12.42578125" style="2" customWidth="1"/>
    <col min="9229" max="9229" width="10.42578125" style="2" customWidth="1"/>
    <col min="9230" max="9230" width="11.7109375" style="2" customWidth="1"/>
    <col min="9231" max="9231" width="11.85546875" style="2" customWidth="1"/>
    <col min="9232" max="9232" width="11.42578125" style="2" customWidth="1"/>
    <col min="9233" max="9233" width="12.42578125" style="2" customWidth="1"/>
    <col min="9234" max="9236" width="11.7109375" style="2" customWidth="1"/>
    <col min="9237" max="9237" width="12.85546875" style="2" customWidth="1"/>
    <col min="9238" max="9475" width="14.85546875" style="2"/>
    <col min="9476" max="9476" width="19.7109375" style="2" customWidth="1"/>
    <col min="9477" max="9477" width="24.7109375" style="2" customWidth="1"/>
    <col min="9478" max="9478" width="25.5703125" style="2" customWidth="1"/>
    <col min="9479" max="9479" width="14.42578125" style="2" customWidth="1"/>
    <col min="9480" max="9480" width="14.85546875" style="2" customWidth="1"/>
    <col min="9481" max="9481" width="11.5703125" style="2" customWidth="1"/>
    <col min="9482" max="9482" width="12.42578125" style="2" customWidth="1"/>
    <col min="9483" max="9483" width="10" style="2" customWidth="1"/>
    <col min="9484" max="9484" width="12.42578125" style="2" customWidth="1"/>
    <col min="9485" max="9485" width="10.42578125" style="2" customWidth="1"/>
    <col min="9486" max="9486" width="11.7109375" style="2" customWidth="1"/>
    <col min="9487" max="9487" width="11.85546875" style="2" customWidth="1"/>
    <col min="9488" max="9488" width="11.42578125" style="2" customWidth="1"/>
    <col min="9489" max="9489" width="12.42578125" style="2" customWidth="1"/>
    <col min="9490" max="9492" width="11.7109375" style="2" customWidth="1"/>
    <col min="9493" max="9493" width="12.85546875" style="2" customWidth="1"/>
    <col min="9494" max="9731" width="14.85546875" style="2"/>
    <col min="9732" max="9732" width="19.7109375" style="2" customWidth="1"/>
    <col min="9733" max="9733" width="24.7109375" style="2" customWidth="1"/>
    <col min="9734" max="9734" width="25.5703125" style="2" customWidth="1"/>
    <col min="9735" max="9735" width="14.42578125" style="2" customWidth="1"/>
    <col min="9736" max="9736" width="14.85546875" style="2" customWidth="1"/>
    <col min="9737" max="9737" width="11.5703125" style="2" customWidth="1"/>
    <col min="9738" max="9738" width="12.42578125" style="2" customWidth="1"/>
    <col min="9739" max="9739" width="10" style="2" customWidth="1"/>
    <col min="9740" max="9740" width="12.42578125" style="2" customWidth="1"/>
    <col min="9741" max="9741" width="10.42578125" style="2" customWidth="1"/>
    <col min="9742" max="9742" width="11.7109375" style="2" customWidth="1"/>
    <col min="9743" max="9743" width="11.85546875" style="2" customWidth="1"/>
    <col min="9744" max="9744" width="11.42578125" style="2" customWidth="1"/>
    <col min="9745" max="9745" width="12.42578125" style="2" customWidth="1"/>
    <col min="9746" max="9748" width="11.7109375" style="2" customWidth="1"/>
    <col min="9749" max="9749" width="12.85546875" style="2" customWidth="1"/>
    <col min="9750" max="9987" width="14.85546875" style="2"/>
    <col min="9988" max="9988" width="19.7109375" style="2" customWidth="1"/>
    <col min="9989" max="9989" width="24.7109375" style="2" customWidth="1"/>
    <col min="9990" max="9990" width="25.5703125" style="2" customWidth="1"/>
    <col min="9991" max="9991" width="14.42578125" style="2" customWidth="1"/>
    <col min="9992" max="9992" width="14.85546875" style="2" customWidth="1"/>
    <col min="9993" max="9993" width="11.5703125" style="2" customWidth="1"/>
    <col min="9994" max="9994" width="12.42578125" style="2" customWidth="1"/>
    <col min="9995" max="9995" width="10" style="2" customWidth="1"/>
    <col min="9996" max="9996" width="12.42578125" style="2" customWidth="1"/>
    <col min="9997" max="9997" width="10.42578125" style="2" customWidth="1"/>
    <col min="9998" max="9998" width="11.7109375" style="2" customWidth="1"/>
    <col min="9999" max="9999" width="11.85546875" style="2" customWidth="1"/>
    <col min="10000" max="10000" width="11.42578125" style="2" customWidth="1"/>
    <col min="10001" max="10001" width="12.42578125" style="2" customWidth="1"/>
    <col min="10002" max="10004" width="11.7109375" style="2" customWidth="1"/>
    <col min="10005" max="10005" width="12.85546875" style="2" customWidth="1"/>
    <col min="10006" max="10243" width="14.85546875" style="2"/>
    <col min="10244" max="10244" width="19.7109375" style="2" customWidth="1"/>
    <col min="10245" max="10245" width="24.7109375" style="2" customWidth="1"/>
    <col min="10246" max="10246" width="25.5703125" style="2" customWidth="1"/>
    <col min="10247" max="10247" width="14.42578125" style="2" customWidth="1"/>
    <col min="10248" max="10248" width="14.85546875" style="2" customWidth="1"/>
    <col min="10249" max="10249" width="11.5703125" style="2" customWidth="1"/>
    <col min="10250" max="10250" width="12.42578125" style="2" customWidth="1"/>
    <col min="10251" max="10251" width="10" style="2" customWidth="1"/>
    <col min="10252" max="10252" width="12.42578125" style="2" customWidth="1"/>
    <col min="10253" max="10253" width="10.42578125" style="2" customWidth="1"/>
    <col min="10254" max="10254" width="11.7109375" style="2" customWidth="1"/>
    <col min="10255" max="10255" width="11.85546875" style="2" customWidth="1"/>
    <col min="10256" max="10256" width="11.42578125" style="2" customWidth="1"/>
    <col min="10257" max="10257" width="12.42578125" style="2" customWidth="1"/>
    <col min="10258" max="10260" width="11.7109375" style="2" customWidth="1"/>
    <col min="10261" max="10261" width="12.85546875" style="2" customWidth="1"/>
    <col min="10262" max="10499" width="14.85546875" style="2"/>
    <col min="10500" max="10500" width="19.7109375" style="2" customWidth="1"/>
    <col min="10501" max="10501" width="24.7109375" style="2" customWidth="1"/>
    <col min="10502" max="10502" width="25.5703125" style="2" customWidth="1"/>
    <col min="10503" max="10503" width="14.42578125" style="2" customWidth="1"/>
    <col min="10504" max="10504" width="14.85546875" style="2" customWidth="1"/>
    <col min="10505" max="10505" width="11.5703125" style="2" customWidth="1"/>
    <col min="10506" max="10506" width="12.42578125" style="2" customWidth="1"/>
    <col min="10507" max="10507" width="10" style="2" customWidth="1"/>
    <col min="10508" max="10508" width="12.42578125" style="2" customWidth="1"/>
    <col min="10509" max="10509" width="10.42578125" style="2" customWidth="1"/>
    <col min="10510" max="10510" width="11.7109375" style="2" customWidth="1"/>
    <col min="10511" max="10511" width="11.85546875" style="2" customWidth="1"/>
    <col min="10512" max="10512" width="11.42578125" style="2" customWidth="1"/>
    <col min="10513" max="10513" width="12.42578125" style="2" customWidth="1"/>
    <col min="10514" max="10516" width="11.7109375" style="2" customWidth="1"/>
    <col min="10517" max="10517" width="12.85546875" style="2" customWidth="1"/>
    <col min="10518" max="10755" width="14.85546875" style="2"/>
    <col min="10756" max="10756" width="19.7109375" style="2" customWidth="1"/>
    <col min="10757" max="10757" width="24.7109375" style="2" customWidth="1"/>
    <col min="10758" max="10758" width="25.5703125" style="2" customWidth="1"/>
    <col min="10759" max="10759" width="14.42578125" style="2" customWidth="1"/>
    <col min="10760" max="10760" width="14.85546875" style="2" customWidth="1"/>
    <col min="10761" max="10761" width="11.5703125" style="2" customWidth="1"/>
    <col min="10762" max="10762" width="12.42578125" style="2" customWidth="1"/>
    <col min="10763" max="10763" width="10" style="2" customWidth="1"/>
    <col min="10764" max="10764" width="12.42578125" style="2" customWidth="1"/>
    <col min="10765" max="10765" width="10.42578125" style="2" customWidth="1"/>
    <col min="10766" max="10766" width="11.7109375" style="2" customWidth="1"/>
    <col min="10767" max="10767" width="11.85546875" style="2" customWidth="1"/>
    <col min="10768" max="10768" width="11.42578125" style="2" customWidth="1"/>
    <col min="10769" max="10769" width="12.42578125" style="2" customWidth="1"/>
    <col min="10770" max="10772" width="11.7109375" style="2" customWidth="1"/>
    <col min="10773" max="10773" width="12.85546875" style="2" customWidth="1"/>
    <col min="10774" max="11011" width="14.85546875" style="2"/>
    <col min="11012" max="11012" width="19.7109375" style="2" customWidth="1"/>
    <col min="11013" max="11013" width="24.7109375" style="2" customWidth="1"/>
    <col min="11014" max="11014" width="25.5703125" style="2" customWidth="1"/>
    <col min="11015" max="11015" width="14.42578125" style="2" customWidth="1"/>
    <col min="11016" max="11016" width="14.85546875" style="2" customWidth="1"/>
    <col min="11017" max="11017" width="11.5703125" style="2" customWidth="1"/>
    <col min="11018" max="11018" width="12.42578125" style="2" customWidth="1"/>
    <col min="11019" max="11019" width="10" style="2" customWidth="1"/>
    <col min="11020" max="11020" width="12.42578125" style="2" customWidth="1"/>
    <col min="11021" max="11021" width="10.42578125" style="2" customWidth="1"/>
    <col min="11022" max="11022" width="11.7109375" style="2" customWidth="1"/>
    <col min="11023" max="11023" width="11.85546875" style="2" customWidth="1"/>
    <col min="11024" max="11024" width="11.42578125" style="2" customWidth="1"/>
    <col min="11025" max="11025" width="12.42578125" style="2" customWidth="1"/>
    <col min="11026" max="11028" width="11.7109375" style="2" customWidth="1"/>
    <col min="11029" max="11029" width="12.85546875" style="2" customWidth="1"/>
    <col min="11030" max="11267" width="14.85546875" style="2"/>
    <col min="11268" max="11268" width="19.7109375" style="2" customWidth="1"/>
    <col min="11269" max="11269" width="24.7109375" style="2" customWidth="1"/>
    <col min="11270" max="11270" width="25.5703125" style="2" customWidth="1"/>
    <col min="11271" max="11271" width="14.42578125" style="2" customWidth="1"/>
    <col min="11272" max="11272" width="14.85546875" style="2" customWidth="1"/>
    <col min="11273" max="11273" width="11.5703125" style="2" customWidth="1"/>
    <col min="11274" max="11274" width="12.42578125" style="2" customWidth="1"/>
    <col min="11275" max="11275" width="10" style="2" customWidth="1"/>
    <col min="11276" max="11276" width="12.42578125" style="2" customWidth="1"/>
    <col min="11277" max="11277" width="10.42578125" style="2" customWidth="1"/>
    <col min="11278" max="11278" width="11.7109375" style="2" customWidth="1"/>
    <col min="11279" max="11279" width="11.85546875" style="2" customWidth="1"/>
    <col min="11280" max="11280" width="11.42578125" style="2" customWidth="1"/>
    <col min="11281" max="11281" width="12.42578125" style="2" customWidth="1"/>
    <col min="11282" max="11284" width="11.7109375" style="2" customWidth="1"/>
    <col min="11285" max="11285" width="12.85546875" style="2" customWidth="1"/>
    <col min="11286" max="11523" width="14.85546875" style="2"/>
    <col min="11524" max="11524" width="19.7109375" style="2" customWidth="1"/>
    <col min="11525" max="11525" width="24.7109375" style="2" customWidth="1"/>
    <col min="11526" max="11526" width="25.5703125" style="2" customWidth="1"/>
    <col min="11527" max="11527" width="14.42578125" style="2" customWidth="1"/>
    <col min="11528" max="11528" width="14.85546875" style="2" customWidth="1"/>
    <col min="11529" max="11529" width="11.5703125" style="2" customWidth="1"/>
    <col min="11530" max="11530" width="12.42578125" style="2" customWidth="1"/>
    <col min="11531" max="11531" width="10" style="2" customWidth="1"/>
    <col min="11532" max="11532" width="12.42578125" style="2" customWidth="1"/>
    <col min="11533" max="11533" width="10.42578125" style="2" customWidth="1"/>
    <col min="11534" max="11534" width="11.7109375" style="2" customWidth="1"/>
    <col min="11535" max="11535" width="11.85546875" style="2" customWidth="1"/>
    <col min="11536" max="11536" width="11.42578125" style="2" customWidth="1"/>
    <col min="11537" max="11537" width="12.42578125" style="2" customWidth="1"/>
    <col min="11538" max="11540" width="11.7109375" style="2" customWidth="1"/>
    <col min="11541" max="11541" width="12.85546875" style="2" customWidth="1"/>
    <col min="11542" max="11779" width="14.85546875" style="2"/>
    <col min="11780" max="11780" width="19.7109375" style="2" customWidth="1"/>
    <col min="11781" max="11781" width="24.7109375" style="2" customWidth="1"/>
    <col min="11782" max="11782" width="25.5703125" style="2" customWidth="1"/>
    <col min="11783" max="11783" width="14.42578125" style="2" customWidth="1"/>
    <col min="11784" max="11784" width="14.85546875" style="2" customWidth="1"/>
    <col min="11785" max="11785" width="11.5703125" style="2" customWidth="1"/>
    <col min="11786" max="11786" width="12.42578125" style="2" customWidth="1"/>
    <col min="11787" max="11787" width="10" style="2" customWidth="1"/>
    <col min="11788" max="11788" width="12.42578125" style="2" customWidth="1"/>
    <col min="11789" max="11789" width="10.42578125" style="2" customWidth="1"/>
    <col min="11790" max="11790" width="11.7109375" style="2" customWidth="1"/>
    <col min="11791" max="11791" width="11.85546875" style="2" customWidth="1"/>
    <col min="11792" max="11792" width="11.42578125" style="2" customWidth="1"/>
    <col min="11793" max="11793" width="12.42578125" style="2" customWidth="1"/>
    <col min="11794" max="11796" width="11.7109375" style="2" customWidth="1"/>
    <col min="11797" max="11797" width="12.85546875" style="2" customWidth="1"/>
    <col min="11798" max="12035" width="14.85546875" style="2"/>
    <col min="12036" max="12036" width="19.7109375" style="2" customWidth="1"/>
    <col min="12037" max="12037" width="24.7109375" style="2" customWidth="1"/>
    <col min="12038" max="12038" width="25.5703125" style="2" customWidth="1"/>
    <col min="12039" max="12039" width="14.42578125" style="2" customWidth="1"/>
    <col min="12040" max="12040" width="14.85546875" style="2" customWidth="1"/>
    <col min="12041" max="12041" width="11.5703125" style="2" customWidth="1"/>
    <col min="12042" max="12042" width="12.42578125" style="2" customWidth="1"/>
    <col min="12043" max="12043" width="10" style="2" customWidth="1"/>
    <col min="12044" max="12044" width="12.42578125" style="2" customWidth="1"/>
    <col min="12045" max="12045" width="10.42578125" style="2" customWidth="1"/>
    <col min="12046" max="12046" width="11.7109375" style="2" customWidth="1"/>
    <col min="12047" max="12047" width="11.85546875" style="2" customWidth="1"/>
    <col min="12048" max="12048" width="11.42578125" style="2" customWidth="1"/>
    <col min="12049" max="12049" width="12.42578125" style="2" customWidth="1"/>
    <col min="12050" max="12052" width="11.7109375" style="2" customWidth="1"/>
    <col min="12053" max="12053" width="12.85546875" style="2" customWidth="1"/>
    <col min="12054" max="12291" width="14.85546875" style="2"/>
    <col min="12292" max="12292" width="19.7109375" style="2" customWidth="1"/>
    <col min="12293" max="12293" width="24.7109375" style="2" customWidth="1"/>
    <col min="12294" max="12294" width="25.5703125" style="2" customWidth="1"/>
    <col min="12295" max="12295" width="14.42578125" style="2" customWidth="1"/>
    <col min="12296" max="12296" width="14.85546875" style="2" customWidth="1"/>
    <col min="12297" max="12297" width="11.5703125" style="2" customWidth="1"/>
    <col min="12298" max="12298" width="12.42578125" style="2" customWidth="1"/>
    <col min="12299" max="12299" width="10" style="2" customWidth="1"/>
    <col min="12300" max="12300" width="12.42578125" style="2" customWidth="1"/>
    <col min="12301" max="12301" width="10.42578125" style="2" customWidth="1"/>
    <col min="12302" max="12302" width="11.7109375" style="2" customWidth="1"/>
    <col min="12303" max="12303" width="11.85546875" style="2" customWidth="1"/>
    <col min="12304" max="12304" width="11.42578125" style="2" customWidth="1"/>
    <col min="12305" max="12305" width="12.42578125" style="2" customWidth="1"/>
    <col min="12306" max="12308" width="11.7109375" style="2" customWidth="1"/>
    <col min="12309" max="12309" width="12.85546875" style="2" customWidth="1"/>
    <col min="12310" max="12547" width="14.85546875" style="2"/>
    <col min="12548" max="12548" width="19.7109375" style="2" customWidth="1"/>
    <col min="12549" max="12549" width="24.7109375" style="2" customWidth="1"/>
    <col min="12550" max="12550" width="25.5703125" style="2" customWidth="1"/>
    <col min="12551" max="12551" width="14.42578125" style="2" customWidth="1"/>
    <col min="12552" max="12552" width="14.85546875" style="2" customWidth="1"/>
    <col min="12553" max="12553" width="11.5703125" style="2" customWidth="1"/>
    <col min="12554" max="12554" width="12.42578125" style="2" customWidth="1"/>
    <col min="12555" max="12555" width="10" style="2" customWidth="1"/>
    <col min="12556" max="12556" width="12.42578125" style="2" customWidth="1"/>
    <col min="12557" max="12557" width="10.42578125" style="2" customWidth="1"/>
    <col min="12558" max="12558" width="11.7109375" style="2" customWidth="1"/>
    <col min="12559" max="12559" width="11.85546875" style="2" customWidth="1"/>
    <col min="12560" max="12560" width="11.42578125" style="2" customWidth="1"/>
    <col min="12561" max="12561" width="12.42578125" style="2" customWidth="1"/>
    <col min="12562" max="12564" width="11.7109375" style="2" customWidth="1"/>
    <col min="12565" max="12565" width="12.85546875" style="2" customWidth="1"/>
    <col min="12566" max="12803" width="14.85546875" style="2"/>
    <col min="12804" max="12804" width="19.7109375" style="2" customWidth="1"/>
    <col min="12805" max="12805" width="24.7109375" style="2" customWidth="1"/>
    <col min="12806" max="12806" width="25.5703125" style="2" customWidth="1"/>
    <col min="12807" max="12807" width="14.42578125" style="2" customWidth="1"/>
    <col min="12808" max="12808" width="14.85546875" style="2" customWidth="1"/>
    <col min="12809" max="12809" width="11.5703125" style="2" customWidth="1"/>
    <col min="12810" max="12810" width="12.42578125" style="2" customWidth="1"/>
    <col min="12811" max="12811" width="10" style="2" customWidth="1"/>
    <col min="12812" max="12812" width="12.42578125" style="2" customWidth="1"/>
    <col min="12813" max="12813" width="10.42578125" style="2" customWidth="1"/>
    <col min="12814" max="12814" width="11.7109375" style="2" customWidth="1"/>
    <col min="12815" max="12815" width="11.85546875" style="2" customWidth="1"/>
    <col min="12816" max="12816" width="11.42578125" style="2" customWidth="1"/>
    <col min="12817" max="12817" width="12.42578125" style="2" customWidth="1"/>
    <col min="12818" max="12820" width="11.7109375" style="2" customWidth="1"/>
    <col min="12821" max="12821" width="12.85546875" style="2" customWidth="1"/>
    <col min="12822" max="13059" width="14.85546875" style="2"/>
    <col min="13060" max="13060" width="19.7109375" style="2" customWidth="1"/>
    <col min="13061" max="13061" width="24.7109375" style="2" customWidth="1"/>
    <col min="13062" max="13062" width="25.5703125" style="2" customWidth="1"/>
    <col min="13063" max="13063" width="14.42578125" style="2" customWidth="1"/>
    <col min="13064" max="13064" width="14.85546875" style="2" customWidth="1"/>
    <col min="13065" max="13065" width="11.5703125" style="2" customWidth="1"/>
    <col min="13066" max="13066" width="12.42578125" style="2" customWidth="1"/>
    <col min="13067" max="13067" width="10" style="2" customWidth="1"/>
    <col min="13068" max="13068" width="12.42578125" style="2" customWidth="1"/>
    <col min="13069" max="13069" width="10.42578125" style="2" customWidth="1"/>
    <col min="13070" max="13070" width="11.7109375" style="2" customWidth="1"/>
    <col min="13071" max="13071" width="11.85546875" style="2" customWidth="1"/>
    <col min="13072" max="13072" width="11.42578125" style="2" customWidth="1"/>
    <col min="13073" max="13073" width="12.42578125" style="2" customWidth="1"/>
    <col min="13074" max="13076" width="11.7109375" style="2" customWidth="1"/>
    <col min="13077" max="13077" width="12.85546875" style="2" customWidth="1"/>
    <col min="13078" max="13315" width="14.85546875" style="2"/>
    <col min="13316" max="13316" width="19.7109375" style="2" customWidth="1"/>
    <col min="13317" max="13317" width="24.7109375" style="2" customWidth="1"/>
    <col min="13318" max="13318" width="25.5703125" style="2" customWidth="1"/>
    <col min="13319" max="13319" width="14.42578125" style="2" customWidth="1"/>
    <col min="13320" max="13320" width="14.85546875" style="2" customWidth="1"/>
    <col min="13321" max="13321" width="11.5703125" style="2" customWidth="1"/>
    <col min="13322" max="13322" width="12.42578125" style="2" customWidth="1"/>
    <col min="13323" max="13323" width="10" style="2" customWidth="1"/>
    <col min="13324" max="13324" width="12.42578125" style="2" customWidth="1"/>
    <col min="13325" max="13325" width="10.42578125" style="2" customWidth="1"/>
    <col min="13326" max="13326" width="11.7109375" style="2" customWidth="1"/>
    <col min="13327" max="13327" width="11.85546875" style="2" customWidth="1"/>
    <col min="13328" max="13328" width="11.42578125" style="2" customWidth="1"/>
    <col min="13329" max="13329" width="12.42578125" style="2" customWidth="1"/>
    <col min="13330" max="13332" width="11.7109375" style="2" customWidth="1"/>
    <col min="13333" max="13333" width="12.85546875" style="2" customWidth="1"/>
    <col min="13334" max="13571" width="14.85546875" style="2"/>
    <col min="13572" max="13572" width="19.7109375" style="2" customWidth="1"/>
    <col min="13573" max="13573" width="24.7109375" style="2" customWidth="1"/>
    <col min="13574" max="13574" width="25.5703125" style="2" customWidth="1"/>
    <col min="13575" max="13575" width="14.42578125" style="2" customWidth="1"/>
    <col min="13576" max="13576" width="14.85546875" style="2" customWidth="1"/>
    <col min="13577" max="13577" width="11.5703125" style="2" customWidth="1"/>
    <col min="13578" max="13578" width="12.42578125" style="2" customWidth="1"/>
    <col min="13579" max="13579" width="10" style="2" customWidth="1"/>
    <col min="13580" max="13580" width="12.42578125" style="2" customWidth="1"/>
    <col min="13581" max="13581" width="10.42578125" style="2" customWidth="1"/>
    <col min="13582" max="13582" width="11.7109375" style="2" customWidth="1"/>
    <col min="13583" max="13583" width="11.85546875" style="2" customWidth="1"/>
    <col min="13584" max="13584" width="11.42578125" style="2" customWidth="1"/>
    <col min="13585" max="13585" width="12.42578125" style="2" customWidth="1"/>
    <col min="13586" max="13588" width="11.7109375" style="2" customWidth="1"/>
    <col min="13589" max="13589" width="12.85546875" style="2" customWidth="1"/>
    <col min="13590" max="13827" width="14.85546875" style="2"/>
    <col min="13828" max="13828" width="19.7109375" style="2" customWidth="1"/>
    <col min="13829" max="13829" width="24.7109375" style="2" customWidth="1"/>
    <col min="13830" max="13830" width="25.5703125" style="2" customWidth="1"/>
    <col min="13831" max="13831" width="14.42578125" style="2" customWidth="1"/>
    <col min="13832" max="13832" width="14.85546875" style="2" customWidth="1"/>
    <col min="13833" max="13833" width="11.5703125" style="2" customWidth="1"/>
    <col min="13834" max="13834" width="12.42578125" style="2" customWidth="1"/>
    <col min="13835" max="13835" width="10" style="2" customWidth="1"/>
    <col min="13836" max="13836" width="12.42578125" style="2" customWidth="1"/>
    <col min="13837" max="13837" width="10.42578125" style="2" customWidth="1"/>
    <col min="13838" max="13838" width="11.7109375" style="2" customWidth="1"/>
    <col min="13839" max="13839" width="11.85546875" style="2" customWidth="1"/>
    <col min="13840" max="13840" width="11.42578125" style="2" customWidth="1"/>
    <col min="13841" max="13841" width="12.42578125" style="2" customWidth="1"/>
    <col min="13842" max="13844" width="11.7109375" style="2" customWidth="1"/>
    <col min="13845" max="13845" width="12.85546875" style="2" customWidth="1"/>
    <col min="13846" max="14083" width="14.85546875" style="2"/>
    <col min="14084" max="14084" width="19.7109375" style="2" customWidth="1"/>
    <col min="14085" max="14085" width="24.7109375" style="2" customWidth="1"/>
    <col min="14086" max="14086" width="25.5703125" style="2" customWidth="1"/>
    <col min="14087" max="14087" width="14.42578125" style="2" customWidth="1"/>
    <col min="14088" max="14088" width="14.85546875" style="2" customWidth="1"/>
    <col min="14089" max="14089" width="11.5703125" style="2" customWidth="1"/>
    <col min="14090" max="14090" width="12.42578125" style="2" customWidth="1"/>
    <col min="14091" max="14091" width="10" style="2" customWidth="1"/>
    <col min="14092" max="14092" width="12.42578125" style="2" customWidth="1"/>
    <col min="14093" max="14093" width="10.42578125" style="2" customWidth="1"/>
    <col min="14094" max="14094" width="11.7109375" style="2" customWidth="1"/>
    <col min="14095" max="14095" width="11.85546875" style="2" customWidth="1"/>
    <col min="14096" max="14096" width="11.42578125" style="2" customWidth="1"/>
    <col min="14097" max="14097" width="12.42578125" style="2" customWidth="1"/>
    <col min="14098" max="14100" width="11.7109375" style="2" customWidth="1"/>
    <col min="14101" max="14101" width="12.85546875" style="2" customWidth="1"/>
    <col min="14102" max="14339" width="14.85546875" style="2"/>
    <col min="14340" max="14340" width="19.7109375" style="2" customWidth="1"/>
    <col min="14341" max="14341" width="24.7109375" style="2" customWidth="1"/>
    <col min="14342" max="14342" width="25.5703125" style="2" customWidth="1"/>
    <col min="14343" max="14343" width="14.42578125" style="2" customWidth="1"/>
    <col min="14344" max="14344" width="14.85546875" style="2" customWidth="1"/>
    <col min="14345" max="14345" width="11.5703125" style="2" customWidth="1"/>
    <col min="14346" max="14346" width="12.42578125" style="2" customWidth="1"/>
    <col min="14347" max="14347" width="10" style="2" customWidth="1"/>
    <col min="14348" max="14348" width="12.42578125" style="2" customWidth="1"/>
    <col min="14349" max="14349" width="10.42578125" style="2" customWidth="1"/>
    <col min="14350" max="14350" width="11.7109375" style="2" customWidth="1"/>
    <col min="14351" max="14351" width="11.85546875" style="2" customWidth="1"/>
    <col min="14352" max="14352" width="11.42578125" style="2" customWidth="1"/>
    <col min="14353" max="14353" width="12.42578125" style="2" customWidth="1"/>
    <col min="14354" max="14356" width="11.7109375" style="2" customWidth="1"/>
    <col min="14357" max="14357" width="12.85546875" style="2" customWidth="1"/>
    <col min="14358" max="14595" width="14.85546875" style="2"/>
    <col min="14596" max="14596" width="19.7109375" style="2" customWidth="1"/>
    <col min="14597" max="14597" width="24.7109375" style="2" customWidth="1"/>
    <col min="14598" max="14598" width="25.5703125" style="2" customWidth="1"/>
    <col min="14599" max="14599" width="14.42578125" style="2" customWidth="1"/>
    <col min="14600" max="14600" width="14.85546875" style="2" customWidth="1"/>
    <col min="14601" max="14601" width="11.5703125" style="2" customWidth="1"/>
    <col min="14602" max="14602" width="12.42578125" style="2" customWidth="1"/>
    <col min="14603" max="14603" width="10" style="2" customWidth="1"/>
    <col min="14604" max="14604" width="12.42578125" style="2" customWidth="1"/>
    <col min="14605" max="14605" width="10.42578125" style="2" customWidth="1"/>
    <col min="14606" max="14606" width="11.7109375" style="2" customWidth="1"/>
    <col min="14607" max="14607" width="11.85546875" style="2" customWidth="1"/>
    <col min="14608" max="14608" width="11.42578125" style="2" customWidth="1"/>
    <col min="14609" max="14609" width="12.42578125" style="2" customWidth="1"/>
    <col min="14610" max="14612" width="11.7109375" style="2" customWidth="1"/>
    <col min="14613" max="14613" width="12.85546875" style="2" customWidth="1"/>
    <col min="14614" max="14851" width="14.85546875" style="2"/>
    <col min="14852" max="14852" width="19.7109375" style="2" customWidth="1"/>
    <col min="14853" max="14853" width="24.7109375" style="2" customWidth="1"/>
    <col min="14854" max="14854" width="25.5703125" style="2" customWidth="1"/>
    <col min="14855" max="14855" width="14.42578125" style="2" customWidth="1"/>
    <col min="14856" max="14856" width="14.85546875" style="2" customWidth="1"/>
    <col min="14857" max="14857" width="11.5703125" style="2" customWidth="1"/>
    <col min="14858" max="14858" width="12.42578125" style="2" customWidth="1"/>
    <col min="14859" max="14859" width="10" style="2" customWidth="1"/>
    <col min="14860" max="14860" width="12.42578125" style="2" customWidth="1"/>
    <col min="14861" max="14861" width="10.42578125" style="2" customWidth="1"/>
    <col min="14862" max="14862" width="11.7109375" style="2" customWidth="1"/>
    <col min="14863" max="14863" width="11.85546875" style="2" customWidth="1"/>
    <col min="14864" max="14864" width="11.42578125" style="2" customWidth="1"/>
    <col min="14865" max="14865" width="12.42578125" style="2" customWidth="1"/>
    <col min="14866" max="14868" width="11.7109375" style="2" customWidth="1"/>
    <col min="14869" max="14869" width="12.85546875" style="2" customWidth="1"/>
    <col min="14870" max="15107" width="14.85546875" style="2"/>
    <col min="15108" max="15108" width="19.7109375" style="2" customWidth="1"/>
    <col min="15109" max="15109" width="24.7109375" style="2" customWidth="1"/>
    <col min="15110" max="15110" width="25.5703125" style="2" customWidth="1"/>
    <col min="15111" max="15111" width="14.42578125" style="2" customWidth="1"/>
    <col min="15112" max="15112" width="14.85546875" style="2" customWidth="1"/>
    <col min="15113" max="15113" width="11.5703125" style="2" customWidth="1"/>
    <col min="15114" max="15114" width="12.42578125" style="2" customWidth="1"/>
    <col min="15115" max="15115" width="10" style="2" customWidth="1"/>
    <col min="15116" max="15116" width="12.42578125" style="2" customWidth="1"/>
    <col min="15117" max="15117" width="10.42578125" style="2" customWidth="1"/>
    <col min="15118" max="15118" width="11.7109375" style="2" customWidth="1"/>
    <col min="15119" max="15119" width="11.85546875" style="2" customWidth="1"/>
    <col min="15120" max="15120" width="11.42578125" style="2" customWidth="1"/>
    <col min="15121" max="15121" width="12.42578125" style="2" customWidth="1"/>
    <col min="15122" max="15124" width="11.7109375" style="2" customWidth="1"/>
    <col min="15125" max="15125" width="12.85546875" style="2" customWidth="1"/>
    <col min="15126" max="15363" width="14.85546875" style="2"/>
    <col min="15364" max="15364" width="19.7109375" style="2" customWidth="1"/>
    <col min="15365" max="15365" width="24.7109375" style="2" customWidth="1"/>
    <col min="15366" max="15366" width="25.5703125" style="2" customWidth="1"/>
    <col min="15367" max="15367" width="14.42578125" style="2" customWidth="1"/>
    <col min="15368" max="15368" width="14.85546875" style="2" customWidth="1"/>
    <col min="15369" max="15369" width="11.5703125" style="2" customWidth="1"/>
    <col min="15370" max="15370" width="12.42578125" style="2" customWidth="1"/>
    <col min="15371" max="15371" width="10" style="2" customWidth="1"/>
    <col min="15372" max="15372" width="12.42578125" style="2" customWidth="1"/>
    <col min="15373" max="15373" width="10.42578125" style="2" customWidth="1"/>
    <col min="15374" max="15374" width="11.7109375" style="2" customWidth="1"/>
    <col min="15375" max="15375" width="11.85546875" style="2" customWidth="1"/>
    <col min="15376" max="15376" width="11.42578125" style="2" customWidth="1"/>
    <col min="15377" max="15377" width="12.42578125" style="2" customWidth="1"/>
    <col min="15378" max="15380" width="11.7109375" style="2" customWidth="1"/>
    <col min="15381" max="15381" width="12.85546875" style="2" customWidth="1"/>
    <col min="15382" max="15619" width="14.85546875" style="2"/>
    <col min="15620" max="15620" width="19.7109375" style="2" customWidth="1"/>
    <col min="15621" max="15621" width="24.7109375" style="2" customWidth="1"/>
    <col min="15622" max="15622" width="25.5703125" style="2" customWidth="1"/>
    <col min="15623" max="15623" width="14.42578125" style="2" customWidth="1"/>
    <col min="15624" max="15624" width="14.85546875" style="2" customWidth="1"/>
    <col min="15625" max="15625" width="11.5703125" style="2" customWidth="1"/>
    <col min="15626" max="15626" width="12.42578125" style="2" customWidth="1"/>
    <col min="15627" max="15627" width="10" style="2" customWidth="1"/>
    <col min="15628" max="15628" width="12.42578125" style="2" customWidth="1"/>
    <col min="15629" max="15629" width="10.42578125" style="2" customWidth="1"/>
    <col min="15630" max="15630" width="11.7109375" style="2" customWidth="1"/>
    <col min="15631" max="15631" width="11.85546875" style="2" customWidth="1"/>
    <col min="15632" max="15632" width="11.42578125" style="2" customWidth="1"/>
    <col min="15633" max="15633" width="12.42578125" style="2" customWidth="1"/>
    <col min="15634" max="15636" width="11.7109375" style="2" customWidth="1"/>
    <col min="15637" max="15637" width="12.85546875" style="2" customWidth="1"/>
    <col min="15638" max="15875" width="14.85546875" style="2"/>
    <col min="15876" max="15876" width="19.7109375" style="2" customWidth="1"/>
    <col min="15877" max="15877" width="24.7109375" style="2" customWidth="1"/>
    <col min="15878" max="15878" width="25.5703125" style="2" customWidth="1"/>
    <col min="15879" max="15879" width="14.42578125" style="2" customWidth="1"/>
    <col min="15880" max="15880" width="14.85546875" style="2" customWidth="1"/>
    <col min="15881" max="15881" width="11.5703125" style="2" customWidth="1"/>
    <col min="15882" max="15882" width="12.42578125" style="2" customWidth="1"/>
    <col min="15883" max="15883" width="10" style="2" customWidth="1"/>
    <col min="15884" max="15884" width="12.42578125" style="2" customWidth="1"/>
    <col min="15885" max="15885" width="10.42578125" style="2" customWidth="1"/>
    <col min="15886" max="15886" width="11.7109375" style="2" customWidth="1"/>
    <col min="15887" max="15887" width="11.85546875" style="2" customWidth="1"/>
    <col min="15888" max="15888" width="11.42578125" style="2" customWidth="1"/>
    <col min="15889" max="15889" width="12.42578125" style="2" customWidth="1"/>
    <col min="15890" max="15892" width="11.7109375" style="2" customWidth="1"/>
    <col min="15893" max="15893" width="12.85546875" style="2" customWidth="1"/>
    <col min="15894" max="16131" width="14.85546875" style="2"/>
    <col min="16132" max="16132" width="19.7109375" style="2" customWidth="1"/>
    <col min="16133" max="16133" width="24.7109375" style="2" customWidth="1"/>
    <col min="16134" max="16134" width="25.5703125" style="2" customWidth="1"/>
    <col min="16135" max="16135" width="14.42578125" style="2" customWidth="1"/>
    <col min="16136" max="16136" width="14.85546875" style="2" customWidth="1"/>
    <col min="16137" max="16137" width="11.5703125" style="2" customWidth="1"/>
    <col min="16138" max="16138" width="12.42578125" style="2" customWidth="1"/>
    <col min="16139" max="16139" width="10" style="2" customWidth="1"/>
    <col min="16140" max="16140" width="12.42578125" style="2" customWidth="1"/>
    <col min="16141" max="16141" width="10.42578125" style="2" customWidth="1"/>
    <col min="16142" max="16142" width="11.7109375" style="2" customWidth="1"/>
    <col min="16143" max="16143" width="11.85546875" style="2" customWidth="1"/>
    <col min="16144" max="16144" width="11.42578125" style="2" customWidth="1"/>
    <col min="16145" max="16145" width="12.42578125" style="2" customWidth="1"/>
    <col min="16146" max="16148" width="11.7109375" style="2" customWidth="1"/>
    <col min="16149" max="16149" width="12.85546875" style="2" customWidth="1"/>
    <col min="16150" max="16384" width="14.85546875" style="2"/>
  </cols>
  <sheetData>
    <row r="1" spans="1:21" ht="45" customHeight="1" thickBot="1" x14ac:dyDescent="0.25">
      <c r="A1" s="100" t="s">
        <v>0</v>
      </c>
      <c r="B1" s="105" t="s">
        <v>1</v>
      </c>
      <c r="C1" s="100" t="s">
        <v>2</v>
      </c>
      <c r="D1" s="105" t="s">
        <v>3</v>
      </c>
      <c r="E1" s="94" t="s">
        <v>55</v>
      </c>
      <c r="F1" s="106" t="s">
        <v>56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12"/>
      <c r="S1" s="100" t="s">
        <v>57</v>
      </c>
    </row>
    <row r="2" spans="1:21" ht="63" customHeight="1" thickBot="1" x14ac:dyDescent="0.25">
      <c r="A2" s="104"/>
      <c r="B2" s="97"/>
      <c r="C2" s="104"/>
      <c r="D2" s="97"/>
      <c r="E2" s="96"/>
      <c r="F2" s="3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5" t="s">
        <v>14</v>
      </c>
      <c r="Q2" s="5" t="s">
        <v>15</v>
      </c>
      <c r="R2" s="48" t="s">
        <v>60</v>
      </c>
      <c r="S2" s="161"/>
      <c r="T2" s="6"/>
      <c r="U2" s="6"/>
    </row>
    <row r="3" spans="1:21" ht="75.75" customHeight="1" thickBot="1" x14ac:dyDescent="0.25">
      <c r="A3" s="100" t="s">
        <v>17</v>
      </c>
      <c r="B3" s="1" t="s">
        <v>18</v>
      </c>
      <c r="C3" s="120" t="s">
        <v>19</v>
      </c>
      <c r="D3" s="120" t="s">
        <v>20</v>
      </c>
      <c r="E3" s="38">
        <f>SUM(E4:E6)</f>
        <v>713790</v>
      </c>
      <c r="F3" s="39">
        <f>SUM(F4:F6)</f>
        <v>70477.509999999995</v>
      </c>
      <c r="G3" s="39">
        <f t="shared" ref="G3:R3" si="0">SUM(G4:G6)</f>
        <v>28322</v>
      </c>
      <c r="H3" s="39">
        <f t="shared" si="0"/>
        <v>46698.879999999997</v>
      </c>
      <c r="I3" s="39">
        <f t="shared" si="0"/>
        <v>65182</v>
      </c>
      <c r="J3" s="39">
        <f t="shared" si="0"/>
        <v>56714.810000000005</v>
      </c>
      <c r="K3" s="39">
        <f t="shared" si="0"/>
        <v>73623.570000000007</v>
      </c>
      <c r="L3" s="39">
        <f t="shared" si="0"/>
        <v>16045</v>
      </c>
      <c r="M3" s="39">
        <f t="shared" si="0"/>
        <v>97145.8</v>
      </c>
      <c r="N3" s="39">
        <f t="shared" si="0"/>
        <v>74342</v>
      </c>
      <c r="O3" s="39">
        <f t="shared" si="0"/>
        <v>34898.400000000001</v>
      </c>
      <c r="P3" s="39">
        <f t="shared" si="0"/>
        <v>41152</v>
      </c>
      <c r="Q3" s="53">
        <f t="shared" si="0"/>
        <v>79455</v>
      </c>
      <c r="R3" s="82">
        <f t="shared" si="0"/>
        <v>684056.97</v>
      </c>
      <c r="S3" s="172">
        <f t="shared" ref="S3:S44" si="1">E3-R3</f>
        <v>29733.030000000028</v>
      </c>
      <c r="T3" s="8"/>
      <c r="U3" s="8"/>
    </row>
    <row r="4" spans="1:21" ht="45" customHeight="1" x14ac:dyDescent="0.2">
      <c r="A4" s="104"/>
      <c r="B4" s="49" t="s">
        <v>21</v>
      </c>
      <c r="C4" s="104"/>
      <c r="D4" s="104"/>
      <c r="E4" s="40">
        <v>493080</v>
      </c>
      <c r="F4" s="28">
        <v>70477.509999999995</v>
      </c>
      <c r="G4" s="28">
        <v>0</v>
      </c>
      <c r="H4" s="28">
        <v>38360.379999999997</v>
      </c>
      <c r="I4" s="28">
        <v>65182</v>
      </c>
      <c r="J4" s="28">
        <v>3438.51</v>
      </c>
      <c r="K4" s="28">
        <v>37603.269999999997</v>
      </c>
      <c r="L4" s="28">
        <v>7485</v>
      </c>
      <c r="M4" s="28">
        <v>69685.8</v>
      </c>
      <c r="N4" s="28">
        <v>65182</v>
      </c>
      <c r="O4" s="28">
        <v>34898.400000000001</v>
      </c>
      <c r="P4" s="28">
        <v>27412</v>
      </c>
      <c r="Q4" s="155">
        <v>54000</v>
      </c>
      <c r="R4" s="162">
        <f t="shared" ref="R4:R44" si="2">SUM(F4:Q4)</f>
        <v>473724.87</v>
      </c>
      <c r="S4" s="167">
        <f t="shared" si="1"/>
        <v>19355.130000000005</v>
      </c>
      <c r="T4" s="11"/>
      <c r="U4" s="11"/>
    </row>
    <row r="5" spans="1:21" ht="45" customHeight="1" x14ac:dyDescent="0.2">
      <c r="A5" s="104"/>
      <c r="B5" s="49" t="s">
        <v>22</v>
      </c>
      <c r="C5" s="104"/>
      <c r="D5" s="104"/>
      <c r="E5" s="9">
        <v>217020</v>
      </c>
      <c r="F5" s="10">
        <v>0</v>
      </c>
      <c r="G5" s="10">
        <v>28322</v>
      </c>
      <c r="H5" s="10">
        <v>8338.5</v>
      </c>
      <c r="I5" s="10">
        <v>0</v>
      </c>
      <c r="J5" s="10">
        <v>53276.3</v>
      </c>
      <c r="K5" s="10">
        <v>36020.300000000003</v>
      </c>
      <c r="L5" s="10">
        <v>7780</v>
      </c>
      <c r="M5" s="10">
        <v>26610</v>
      </c>
      <c r="N5" s="10">
        <v>9160</v>
      </c>
      <c r="O5" s="10">
        <v>0</v>
      </c>
      <c r="P5" s="10">
        <v>13740</v>
      </c>
      <c r="Q5" s="128">
        <v>25455</v>
      </c>
      <c r="R5" s="80">
        <f t="shared" si="2"/>
        <v>208702.1</v>
      </c>
      <c r="S5" s="168">
        <f t="shared" si="1"/>
        <v>8317.8999999999942</v>
      </c>
      <c r="T5" s="11"/>
      <c r="U5" s="11"/>
    </row>
    <row r="6" spans="1:21" ht="45" customHeight="1" thickBot="1" x14ac:dyDescent="0.25">
      <c r="A6" s="101"/>
      <c r="B6" s="50" t="s">
        <v>23</v>
      </c>
      <c r="C6" s="101"/>
      <c r="D6" s="101"/>
      <c r="E6" s="51">
        <v>3690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780</v>
      </c>
      <c r="M6" s="52">
        <v>850</v>
      </c>
      <c r="N6" s="52">
        <v>0</v>
      </c>
      <c r="O6" s="52">
        <v>0</v>
      </c>
      <c r="P6" s="52">
        <v>0</v>
      </c>
      <c r="Q6" s="156">
        <v>0</v>
      </c>
      <c r="R6" s="163">
        <f t="shared" si="2"/>
        <v>1630</v>
      </c>
      <c r="S6" s="169">
        <f t="shared" si="1"/>
        <v>2060</v>
      </c>
      <c r="T6" s="11"/>
      <c r="U6" s="11"/>
    </row>
    <row r="7" spans="1:21" ht="56.25" customHeight="1" thickBot="1" x14ac:dyDescent="0.25">
      <c r="A7" s="100" t="s">
        <v>24</v>
      </c>
      <c r="B7" s="109" t="s">
        <v>25</v>
      </c>
      <c r="C7" s="56" t="s">
        <v>19</v>
      </c>
      <c r="D7" s="59" t="s">
        <v>20</v>
      </c>
      <c r="E7" s="17">
        <v>2866038.73</v>
      </c>
      <c r="F7" s="18">
        <v>213127.75</v>
      </c>
      <c r="G7" s="18">
        <v>95201.26</v>
      </c>
      <c r="H7" s="18">
        <v>276395.58</v>
      </c>
      <c r="I7" s="18">
        <v>99170.82</v>
      </c>
      <c r="J7" s="18">
        <v>483936.37</v>
      </c>
      <c r="K7" s="18">
        <v>29526.47</v>
      </c>
      <c r="L7" s="18">
        <v>519837.73</v>
      </c>
      <c r="M7" s="18">
        <v>156572.64000000001</v>
      </c>
      <c r="N7" s="18">
        <v>152886.56</v>
      </c>
      <c r="O7" s="18">
        <v>251942.56</v>
      </c>
      <c r="P7" s="18">
        <v>146980.44</v>
      </c>
      <c r="Q7" s="132">
        <v>440460.55</v>
      </c>
      <c r="R7" s="83">
        <f t="shared" si="2"/>
        <v>2866038.73</v>
      </c>
      <c r="S7" s="165">
        <f t="shared" si="1"/>
        <v>0</v>
      </c>
      <c r="T7" s="11"/>
      <c r="U7" s="11"/>
    </row>
    <row r="8" spans="1:21" ht="45" customHeight="1" thickBot="1" x14ac:dyDescent="0.25">
      <c r="A8" s="108"/>
      <c r="B8" s="110"/>
      <c r="C8" s="57" t="s">
        <v>26</v>
      </c>
      <c r="D8" s="59" t="s">
        <v>27</v>
      </c>
      <c r="E8" s="17">
        <v>2532310.73</v>
      </c>
      <c r="F8" s="18">
        <v>196170.38</v>
      </c>
      <c r="G8" s="18">
        <v>69762.080000000002</v>
      </c>
      <c r="H8" s="18">
        <v>182035.64</v>
      </c>
      <c r="I8" s="18">
        <v>105962.48</v>
      </c>
      <c r="J8" s="18">
        <v>301323.48</v>
      </c>
      <c r="K8" s="18">
        <v>332275.24</v>
      </c>
      <c r="L8" s="18">
        <v>229835.46</v>
      </c>
      <c r="M8" s="18">
        <v>118037.85</v>
      </c>
      <c r="N8" s="18">
        <v>145615.67999999999</v>
      </c>
      <c r="O8" s="18">
        <v>68000.52</v>
      </c>
      <c r="P8" s="18">
        <v>512530.71</v>
      </c>
      <c r="Q8" s="132">
        <v>270761.21000000002</v>
      </c>
      <c r="R8" s="83">
        <f t="shared" si="2"/>
        <v>2532310.73</v>
      </c>
      <c r="S8" s="165">
        <f t="shared" si="1"/>
        <v>0</v>
      </c>
      <c r="T8" s="11"/>
      <c r="U8" s="11"/>
    </row>
    <row r="9" spans="1:21" ht="45" customHeight="1" thickBot="1" x14ac:dyDescent="0.25">
      <c r="A9" s="108"/>
      <c r="B9" s="110"/>
      <c r="C9" s="41" t="s">
        <v>62</v>
      </c>
      <c r="D9" s="60" t="s">
        <v>28</v>
      </c>
      <c r="E9" s="45">
        <v>2819102.3000000003</v>
      </c>
      <c r="F9" s="44">
        <v>51441.49</v>
      </c>
      <c r="G9" s="44">
        <v>227026.78</v>
      </c>
      <c r="H9" s="44">
        <v>292831.98</v>
      </c>
      <c r="I9" s="44">
        <v>143208.16</v>
      </c>
      <c r="J9" s="44">
        <v>230896.15</v>
      </c>
      <c r="K9" s="44">
        <v>204436.38</v>
      </c>
      <c r="L9" s="44">
        <v>261456.85</v>
      </c>
      <c r="M9" s="44">
        <v>282943.31</v>
      </c>
      <c r="N9" s="44">
        <v>245506.7</v>
      </c>
      <c r="O9" s="55">
        <v>306785.94</v>
      </c>
      <c r="P9" s="44">
        <v>265517.67</v>
      </c>
      <c r="Q9" s="157">
        <v>307050.89</v>
      </c>
      <c r="R9" s="67">
        <f t="shared" si="2"/>
        <v>2819102.3000000003</v>
      </c>
      <c r="S9" s="165">
        <f t="shared" si="1"/>
        <v>0</v>
      </c>
      <c r="T9" s="11"/>
      <c r="U9" s="11"/>
    </row>
    <row r="10" spans="1:21" ht="45" customHeight="1" thickBot="1" x14ac:dyDescent="0.25">
      <c r="A10" s="108"/>
      <c r="B10" s="110"/>
      <c r="C10" s="58" t="s">
        <v>63</v>
      </c>
      <c r="D10" s="59" t="s">
        <v>64</v>
      </c>
      <c r="E10" s="17">
        <v>6698840.5099999998</v>
      </c>
      <c r="F10" s="18">
        <v>247512.03</v>
      </c>
      <c r="G10" s="18">
        <v>574616.30000000005</v>
      </c>
      <c r="H10" s="18">
        <v>618250.51</v>
      </c>
      <c r="I10" s="18">
        <v>123546.07</v>
      </c>
      <c r="J10" s="18">
        <v>434491.22</v>
      </c>
      <c r="K10" s="18">
        <v>409310.76</v>
      </c>
      <c r="L10" s="18">
        <v>644668.16000000003</v>
      </c>
      <c r="M10" s="18">
        <v>600856.88</v>
      </c>
      <c r="N10" s="18">
        <v>193980.88</v>
      </c>
      <c r="O10" s="18">
        <v>932962.02</v>
      </c>
      <c r="P10" s="18">
        <v>627007.22</v>
      </c>
      <c r="Q10" s="132">
        <v>1291638.46</v>
      </c>
      <c r="R10" s="83">
        <f t="shared" si="2"/>
        <v>6698840.5099999998</v>
      </c>
      <c r="S10" s="165">
        <f t="shared" si="1"/>
        <v>0</v>
      </c>
      <c r="T10" s="11"/>
      <c r="U10" s="11"/>
    </row>
    <row r="11" spans="1:21" ht="45" customHeight="1" thickBot="1" x14ac:dyDescent="0.25">
      <c r="A11" s="108"/>
      <c r="B11" s="111"/>
      <c r="C11" s="41" t="s">
        <v>65</v>
      </c>
      <c r="D11" s="59" t="s">
        <v>66</v>
      </c>
      <c r="E11" s="17">
        <v>197104.32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44">
        <v>52657.17</v>
      </c>
      <c r="N11" s="18">
        <v>24204.71</v>
      </c>
      <c r="O11" s="18">
        <v>35545.629999999997</v>
      </c>
      <c r="P11" s="18">
        <v>47511.18</v>
      </c>
      <c r="Q11" s="132">
        <v>37185.629999999997</v>
      </c>
      <c r="R11" s="83">
        <f t="shared" si="2"/>
        <v>197104.32</v>
      </c>
      <c r="S11" s="165">
        <f t="shared" si="1"/>
        <v>0</v>
      </c>
      <c r="T11" s="11"/>
      <c r="U11" s="11"/>
    </row>
    <row r="12" spans="1:21" ht="45" customHeight="1" thickBot="1" x14ac:dyDescent="0.25">
      <c r="A12" s="108"/>
      <c r="B12" s="113" t="s">
        <v>69</v>
      </c>
      <c r="C12" s="56" t="s">
        <v>19</v>
      </c>
      <c r="D12" s="59" t="s">
        <v>20</v>
      </c>
      <c r="E12" s="17">
        <v>6113934.3500000015</v>
      </c>
      <c r="F12" s="42">
        <v>0</v>
      </c>
      <c r="G12" s="18">
        <v>1297314.47</v>
      </c>
      <c r="H12" s="18">
        <v>21311.68</v>
      </c>
      <c r="I12" s="42">
        <v>531295.94999999995</v>
      </c>
      <c r="J12" s="18">
        <v>394679.15</v>
      </c>
      <c r="K12" s="18">
        <v>268417.95</v>
      </c>
      <c r="L12" s="18">
        <v>645830.18000000005</v>
      </c>
      <c r="M12" s="43">
        <v>390393.2</v>
      </c>
      <c r="N12" s="18">
        <v>939684.42</v>
      </c>
      <c r="O12" s="42">
        <v>319948.78999999998</v>
      </c>
      <c r="P12" s="18">
        <v>178343.83</v>
      </c>
      <c r="Q12" s="132">
        <v>1126714.73</v>
      </c>
      <c r="R12" s="83">
        <f>SUM(F12:Q12)</f>
        <v>6113934.3500000015</v>
      </c>
      <c r="S12" s="170">
        <f>E12-R12</f>
        <v>0</v>
      </c>
      <c r="T12" s="11"/>
      <c r="U12" s="11"/>
    </row>
    <row r="13" spans="1:21" ht="45" customHeight="1" thickBot="1" x14ac:dyDescent="0.25">
      <c r="A13" s="108"/>
      <c r="B13" s="114"/>
      <c r="C13" s="57" t="s">
        <v>26</v>
      </c>
      <c r="D13" s="59" t="s">
        <v>27</v>
      </c>
      <c r="E13" s="17">
        <v>5123840.1399999997</v>
      </c>
      <c r="F13" s="42">
        <v>518067.52</v>
      </c>
      <c r="G13" s="18">
        <v>147630.04</v>
      </c>
      <c r="H13" s="18">
        <v>408343.16</v>
      </c>
      <c r="I13" s="42">
        <v>370437.48</v>
      </c>
      <c r="J13" s="18">
        <v>503141.13</v>
      </c>
      <c r="K13" s="18">
        <v>383651.32</v>
      </c>
      <c r="L13" s="18">
        <v>530156.77</v>
      </c>
      <c r="M13" s="43">
        <v>410319.45</v>
      </c>
      <c r="N13" s="18">
        <v>429027.29</v>
      </c>
      <c r="O13" s="42">
        <v>44841.25</v>
      </c>
      <c r="P13" s="18">
        <v>1078256.01</v>
      </c>
      <c r="Q13" s="132">
        <v>299968.71999999997</v>
      </c>
      <c r="R13" s="83">
        <f t="shared" ref="R13:R16" si="3">SUM(F13:Q13)</f>
        <v>5123840.1399999997</v>
      </c>
      <c r="S13" s="170">
        <f t="shared" ref="S13:S16" si="4">E13-R13</f>
        <v>0</v>
      </c>
      <c r="T13" s="11"/>
      <c r="U13" s="11"/>
    </row>
    <row r="14" spans="1:21" ht="45" customHeight="1" thickBot="1" x14ac:dyDescent="0.25">
      <c r="A14" s="108"/>
      <c r="B14" s="114"/>
      <c r="C14" s="41" t="s">
        <v>62</v>
      </c>
      <c r="D14" s="60" t="s">
        <v>28</v>
      </c>
      <c r="E14" s="17">
        <v>6350364.0200000014</v>
      </c>
      <c r="F14" s="42">
        <v>268035.76</v>
      </c>
      <c r="G14" s="18">
        <v>220600.56</v>
      </c>
      <c r="H14" s="18">
        <v>508666.27</v>
      </c>
      <c r="I14" s="42">
        <v>419839.9</v>
      </c>
      <c r="J14" s="18">
        <v>375100.33</v>
      </c>
      <c r="K14" s="18">
        <v>487972.64</v>
      </c>
      <c r="L14" s="18">
        <v>401134.59</v>
      </c>
      <c r="M14" s="43">
        <v>613321.54</v>
      </c>
      <c r="N14" s="18">
        <v>549665.66</v>
      </c>
      <c r="O14" s="42">
        <v>806506.06</v>
      </c>
      <c r="P14" s="18">
        <v>693686.98</v>
      </c>
      <c r="Q14" s="132">
        <v>1005833.73</v>
      </c>
      <c r="R14" s="83">
        <f t="shared" si="3"/>
        <v>6350364.0200000014</v>
      </c>
      <c r="S14" s="170">
        <f t="shared" si="4"/>
        <v>0</v>
      </c>
      <c r="T14" s="11"/>
      <c r="U14" s="11"/>
    </row>
    <row r="15" spans="1:21" ht="45" customHeight="1" thickBot="1" x14ac:dyDescent="0.25">
      <c r="A15" s="108"/>
      <c r="B15" s="114"/>
      <c r="C15" s="58" t="s">
        <v>63</v>
      </c>
      <c r="D15" s="59" t="s">
        <v>64</v>
      </c>
      <c r="E15" s="17">
        <v>9841671.2199999988</v>
      </c>
      <c r="F15" s="42">
        <v>582119.94999999995</v>
      </c>
      <c r="G15" s="18">
        <v>771316.7</v>
      </c>
      <c r="H15" s="18">
        <v>1134039.27</v>
      </c>
      <c r="I15" s="42">
        <v>1103191.18</v>
      </c>
      <c r="J15" s="18">
        <v>675996.2</v>
      </c>
      <c r="K15" s="18">
        <v>484975.88</v>
      </c>
      <c r="L15" s="18">
        <v>977557.52</v>
      </c>
      <c r="M15" s="43">
        <v>911760.08</v>
      </c>
      <c r="N15" s="18">
        <v>765917.25</v>
      </c>
      <c r="O15" s="42">
        <v>1223800.5</v>
      </c>
      <c r="P15" s="18">
        <v>738231.67</v>
      </c>
      <c r="Q15" s="132">
        <v>472765.02</v>
      </c>
      <c r="R15" s="83">
        <f t="shared" si="3"/>
        <v>9841671.2199999988</v>
      </c>
      <c r="S15" s="170">
        <f t="shared" si="4"/>
        <v>0</v>
      </c>
      <c r="T15" s="11"/>
      <c r="U15" s="11"/>
    </row>
    <row r="16" spans="1:21" ht="45" customHeight="1" thickBot="1" x14ac:dyDescent="0.25">
      <c r="A16" s="108"/>
      <c r="B16" s="115"/>
      <c r="C16" s="41" t="s">
        <v>65</v>
      </c>
      <c r="D16" s="59" t="s">
        <v>66</v>
      </c>
      <c r="E16" s="17">
        <v>606598.25</v>
      </c>
      <c r="F16" s="42">
        <v>0</v>
      </c>
      <c r="G16" s="18">
        <v>0</v>
      </c>
      <c r="H16" s="18">
        <v>0</v>
      </c>
      <c r="I16" s="42">
        <v>0</v>
      </c>
      <c r="J16" s="18">
        <v>0</v>
      </c>
      <c r="K16" s="18">
        <v>0</v>
      </c>
      <c r="L16" s="18">
        <v>0</v>
      </c>
      <c r="M16" s="43">
        <v>0</v>
      </c>
      <c r="N16" s="18">
        <v>0</v>
      </c>
      <c r="O16" s="42">
        <v>81163.509999999995</v>
      </c>
      <c r="P16" s="18">
        <v>229374.75</v>
      </c>
      <c r="Q16" s="132">
        <v>296059.99</v>
      </c>
      <c r="R16" s="83">
        <f t="shared" si="3"/>
        <v>606598.25</v>
      </c>
      <c r="S16" s="170">
        <f t="shared" si="4"/>
        <v>0</v>
      </c>
      <c r="T16" s="11"/>
      <c r="U16" s="11"/>
    </row>
    <row r="17" spans="1:21" ht="65.25" customHeight="1" thickBot="1" x14ac:dyDescent="0.25">
      <c r="A17" s="108"/>
      <c r="B17" s="64" t="s">
        <v>29</v>
      </c>
      <c r="C17" s="59" t="s">
        <v>19</v>
      </c>
      <c r="D17" s="35" t="s">
        <v>20</v>
      </c>
      <c r="E17" s="17">
        <v>0</v>
      </c>
      <c r="F17" s="42">
        <v>0</v>
      </c>
      <c r="G17" s="18">
        <v>0</v>
      </c>
      <c r="H17" s="18">
        <v>0</v>
      </c>
      <c r="I17" s="62">
        <v>0</v>
      </c>
      <c r="J17" s="18">
        <v>0</v>
      </c>
      <c r="K17" s="18">
        <v>0</v>
      </c>
      <c r="L17" s="63">
        <v>0</v>
      </c>
      <c r="M17" s="42">
        <v>0</v>
      </c>
      <c r="N17" s="18">
        <v>0</v>
      </c>
      <c r="O17" s="62">
        <v>0</v>
      </c>
      <c r="P17" s="18">
        <v>0</v>
      </c>
      <c r="Q17" s="132">
        <v>0</v>
      </c>
      <c r="R17" s="83">
        <f t="shared" si="2"/>
        <v>0</v>
      </c>
      <c r="S17" s="170">
        <f t="shared" si="1"/>
        <v>0</v>
      </c>
      <c r="T17" s="11"/>
      <c r="U17" s="11"/>
    </row>
    <row r="18" spans="1:21" ht="65.25" customHeight="1" thickBot="1" x14ac:dyDescent="0.25">
      <c r="A18" s="108"/>
      <c r="B18" s="122" t="s">
        <v>61</v>
      </c>
      <c r="C18" s="59" t="s">
        <v>19</v>
      </c>
      <c r="D18" s="66" t="s">
        <v>67</v>
      </c>
      <c r="E18" s="61">
        <v>805760</v>
      </c>
      <c r="F18" s="65">
        <v>48000</v>
      </c>
      <c r="G18" s="19">
        <v>39360</v>
      </c>
      <c r="H18" s="19">
        <v>73280</v>
      </c>
      <c r="I18" s="19">
        <v>88000</v>
      </c>
      <c r="J18" s="19">
        <v>109760</v>
      </c>
      <c r="K18" s="19">
        <v>57280</v>
      </c>
      <c r="L18" s="19">
        <v>34880</v>
      </c>
      <c r="M18" s="19">
        <v>43520</v>
      </c>
      <c r="N18" s="19">
        <v>91840</v>
      </c>
      <c r="O18" s="19">
        <v>56960</v>
      </c>
      <c r="P18" s="19">
        <v>63360</v>
      </c>
      <c r="Q18" s="158">
        <v>64000</v>
      </c>
      <c r="R18" s="164">
        <f>SUM(F18:Q18)</f>
        <v>770240</v>
      </c>
      <c r="S18" s="165">
        <f>E18-R18</f>
        <v>35520</v>
      </c>
      <c r="T18" s="11"/>
      <c r="U18" s="11"/>
    </row>
    <row r="19" spans="1:21" ht="65.25" customHeight="1" thickBot="1" x14ac:dyDescent="0.25">
      <c r="A19" s="108"/>
      <c r="B19" s="123"/>
      <c r="C19" s="46" t="s">
        <v>68</v>
      </c>
      <c r="D19" s="37" t="s">
        <v>83</v>
      </c>
      <c r="E19" s="15">
        <v>16309760</v>
      </c>
      <c r="F19" s="16">
        <v>1098240</v>
      </c>
      <c r="G19" s="16">
        <v>1381120</v>
      </c>
      <c r="H19" s="16">
        <v>1612800</v>
      </c>
      <c r="I19" s="16">
        <v>1387520</v>
      </c>
      <c r="J19" s="16">
        <v>1706880</v>
      </c>
      <c r="K19" s="16">
        <v>1462400</v>
      </c>
      <c r="L19" s="16">
        <v>1310080</v>
      </c>
      <c r="M19" s="16">
        <v>1412800</v>
      </c>
      <c r="N19" s="16">
        <v>1328320</v>
      </c>
      <c r="O19" s="16">
        <v>1262080</v>
      </c>
      <c r="P19" s="16">
        <v>1226880</v>
      </c>
      <c r="Q19" s="159">
        <v>890240</v>
      </c>
      <c r="R19" s="54">
        <f>SUM(F19:Q19)</f>
        <v>16079360</v>
      </c>
      <c r="S19" s="166">
        <f>E19-R19</f>
        <v>230400</v>
      </c>
      <c r="T19" s="11"/>
      <c r="U19" s="11"/>
    </row>
    <row r="20" spans="1:21" ht="65.25" customHeight="1" thickBot="1" x14ac:dyDescent="0.25">
      <c r="A20" s="125"/>
      <c r="B20" s="124"/>
      <c r="C20" s="47" t="s">
        <v>63</v>
      </c>
      <c r="D20" s="20" t="s">
        <v>84</v>
      </c>
      <c r="E20" s="15">
        <v>1715200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327040</v>
      </c>
      <c r="N20" s="16">
        <v>274560</v>
      </c>
      <c r="O20" s="16">
        <v>316160</v>
      </c>
      <c r="P20" s="16">
        <v>382080</v>
      </c>
      <c r="Q20" s="159">
        <v>284800</v>
      </c>
      <c r="R20" s="54">
        <f>SUM(F20:Q20)</f>
        <v>1584640</v>
      </c>
      <c r="S20" s="166">
        <f>E20-R20</f>
        <v>130560</v>
      </c>
      <c r="T20" s="11"/>
      <c r="U20" s="11"/>
    </row>
    <row r="21" spans="1:21" ht="65.25" customHeight="1" thickBot="1" x14ac:dyDescent="0.25">
      <c r="A21" s="116" t="s">
        <v>70</v>
      </c>
      <c r="B21" s="68" t="s">
        <v>71</v>
      </c>
      <c r="C21" s="59" t="s">
        <v>19</v>
      </c>
      <c r="D21" s="35" t="s">
        <v>20</v>
      </c>
      <c r="E21" s="15">
        <v>2542290</v>
      </c>
      <c r="F21" s="16">
        <v>120431.28</v>
      </c>
      <c r="G21" s="16">
        <v>282880.65000000002</v>
      </c>
      <c r="H21" s="16">
        <v>215626.76</v>
      </c>
      <c r="I21" s="16">
        <v>550463.27</v>
      </c>
      <c r="J21" s="16">
        <v>25177.37</v>
      </c>
      <c r="K21" s="16">
        <v>2911.43</v>
      </c>
      <c r="L21" s="16">
        <v>260078.89</v>
      </c>
      <c r="M21" s="16">
        <v>0</v>
      </c>
      <c r="N21" s="16">
        <v>276180.89</v>
      </c>
      <c r="O21" s="16">
        <v>22811.56</v>
      </c>
      <c r="P21" s="16">
        <v>371939.09</v>
      </c>
      <c r="Q21" s="159">
        <v>401081.08</v>
      </c>
      <c r="R21" s="54">
        <f>SUM(F21:Q21)</f>
        <v>2529582.27</v>
      </c>
      <c r="S21" s="166">
        <f>E21-R21</f>
        <v>12707.729999999981</v>
      </c>
      <c r="T21" s="11"/>
      <c r="U21" s="11"/>
    </row>
    <row r="22" spans="1:21" ht="65.25" customHeight="1" thickBot="1" x14ac:dyDescent="0.25">
      <c r="A22" s="117"/>
      <c r="B22" s="69" t="s">
        <v>72</v>
      </c>
      <c r="C22" s="59" t="s">
        <v>19</v>
      </c>
      <c r="D22" s="35" t="s">
        <v>20</v>
      </c>
      <c r="E22" s="15">
        <v>319430</v>
      </c>
      <c r="F22" s="16">
        <v>11628.12</v>
      </c>
      <c r="G22" s="16">
        <v>22164.84</v>
      </c>
      <c r="H22" s="16">
        <v>34884.36</v>
      </c>
      <c r="I22" s="16">
        <v>0</v>
      </c>
      <c r="J22" s="16">
        <v>54944.46</v>
      </c>
      <c r="K22" s="16">
        <v>11628.12</v>
      </c>
      <c r="L22" s="16">
        <v>52445.56</v>
      </c>
      <c r="M22" s="16">
        <v>0</v>
      </c>
      <c r="N22" s="16">
        <v>0</v>
      </c>
      <c r="O22" s="16">
        <v>46252.45</v>
      </c>
      <c r="P22" s="16">
        <v>10511.09</v>
      </c>
      <c r="Q22" s="159">
        <v>73233.05</v>
      </c>
      <c r="R22" s="54">
        <f>SUM(F22:Q22)</f>
        <v>317692.05</v>
      </c>
      <c r="S22" s="166">
        <f>E22-R22</f>
        <v>1737.9500000000116</v>
      </c>
      <c r="T22" s="11"/>
      <c r="U22" s="11"/>
    </row>
    <row r="23" spans="1:21" ht="57" customHeight="1" thickBot="1" x14ac:dyDescent="0.25">
      <c r="A23" s="94" t="s">
        <v>30</v>
      </c>
      <c r="B23" s="70" t="s">
        <v>31</v>
      </c>
      <c r="C23" s="120" t="s">
        <v>19</v>
      </c>
      <c r="D23" s="102" t="s">
        <v>20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59">
        <v>0</v>
      </c>
      <c r="R23" s="54">
        <f t="shared" si="2"/>
        <v>0</v>
      </c>
      <c r="S23" s="165">
        <f t="shared" si="1"/>
        <v>0</v>
      </c>
      <c r="T23" s="11"/>
      <c r="U23" s="11"/>
    </row>
    <row r="24" spans="1:21" ht="57" customHeight="1" thickBot="1" x14ac:dyDescent="0.25">
      <c r="A24" s="118"/>
      <c r="B24" s="70" t="s">
        <v>73</v>
      </c>
      <c r="C24" s="104"/>
      <c r="D24" s="97"/>
      <c r="E24" s="74">
        <f>SUM(E25:E28)</f>
        <v>324950</v>
      </c>
      <c r="F24" s="75">
        <f t="shared" ref="F24:S24" si="5">SUM(F25:F28)</f>
        <v>0</v>
      </c>
      <c r="G24" s="75">
        <f t="shared" si="5"/>
        <v>0</v>
      </c>
      <c r="H24" s="75">
        <f t="shared" si="5"/>
        <v>0</v>
      </c>
      <c r="I24" s="75">
        <f t="shared" si="5"/>
        <v>0</v>
      </c>
      <c r="J24" s="75">
        <f t="shared" si="5"/>
        <v>0</v>
      </c>
      <c r="K24" s="75">
        <f t="shared" si="5"/>
        <v>0</v>
      </c>
      <c r="L24" s="75">
        <f t="shared" si="5"/>
        <v>0</v>
      </c>
      <c r="M24" s="75">
        <f t="shared" si="5"/>
        <v>77852</v>
      </c>
      <c r="N24" s="75">
        <f t="shared" si="5"/>
        <v>126033</v>
      </c>
      <c r="O24" s="75">
        <f t="shared" si="5"/>
        <v>0</v>
      </c>
      <c r="P24" s="75">
        <f t="shared" si="5"/>
        <v>0</v>
      </c>
      <c r="Q24" s="78">
        <f t="shared" si="5"/>
        <v>105361</v>
      </c>
      <c r="R24" s="76">
        <f t="shared" si="5"/>
        <v>309246</v>
      </c>
      <c r="S24" s="165">
        <f t="shared" si="5"/>
        <v>15704</v>
      </c>
      <c r="T24" s="11"/>
      <c r="U24" s="11"/>
    </row>
    <row r="25" spans="1:21" ht="57" customHeight="1" thickBot="1" x14ac:dyDescent="0.25">
      <c r="A25" s="118"/>
      <c r="B25" s="71" t="s">
        <v>74</v>
      </c>
      <c r="C25" s="104"/>
      <c r="D25" s="121"/>
      <c r="E25" s="61">
        <v>67000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24690</v>
      </c>
      <c r="N25" s="19">
        <v>0</v>
      </c>
      <c r="O25" s="19">
        <v>0</v>
      </c>
      <c r="P25" s="19">
        <v>0</v>
      </c>
      <c r="Q25" s="158">
        <v>32920</v>
      </c>
      <c r="R25" s="164">
        <f>SUM(F25:Q25)</f>
        <v>57610</v>
      </c>
      <c r="S25" s="166">
        <f>E25-R25</f>
        <v>9390</v>
      </c>
      <c r="T25" s="11"/>
      <c r="U25" s="11"/>
    </row>
    <row r="26" spans="1:21" ht="57" customHeight="1" thickBot="1" x14ac:dyDescent="0.25">
      <c r="A26" s="118"/>
      <c r="B26" s="72" t="s">
        <v>75</v>
      </c>
      <c r="C26" s="104"/>
      <c r="D26" s="121"/>
      <c r="E26" s="15">
        <v>13650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11934</v>
      </c>
      <c r="N26" s="16">
        <v>0</v>
      </c>
      <c r="O26" s="16">
        <v>0</v>
      </c>
      <c r="P26" s="16">
        <v>0</v>
      </c>
      <c r="Q26" s="159">
        <v>1708</v>
      </c>
      <c r="R26" s="54">
        <f>SUM(F26:Q26)</f>
        <v>13642</v>
      </c>
      <c r="S26" s="166">
        <f>E26-R26</f>
        <v>8</v>
      </c>
      <c r="T26" s="11"/>
      <c r="U26" s="11"/>
    </row>
    <row r="27" spans="1:21" ht="57" customHeight="1" thickBot="1" x14ac:dyDescent="0.25">
      <c r="A27" s="118"/>
      <c r="B27" s="72" t="s">
        <v>76</v>
      </c>
      <c r="C27" s="104"/>
      <c r="D27" s="121"/>
      <c r="E27" s="15">
        <v>93380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38297</v>
      </c>
      <c r="N27" s="16">
        <v>0</v>
      </c>
      <c r="O27" s="16">
        <v>0</v>
      </c>
      <c r="P27" s="16">
        <v>0</v>
      </c>
      <c r="Q27" s="159">
        <v>49239</v>
      </c>
      <c r="R27" s="54">
        <f>SUM(F27:Q27)</f>
        <v>87536</v>
      </c>
      <c r="S27" s="166">
        <f>E27-R27</f>
        <v>5844</v>
      </c>
      <c r="T27" s="11"/>
      <c r="U27" s="11"/>
    </row>
    <row r="28" spans="1:21" ht="57" customHeight="1" thickBot="1" x14ac:dyDescent="0.25">
      <c r="A28" s="119"/>
      <c r="B28" s="73" t="s">
        <v>77</v>
      </c>
      <c r="C28" s="101"/>
      <c r="D28" s="103"/>
      <c r="E28" s="15">
        <v>150920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2931</v>
      </c>
      <c r="N28" s="16">
        <v>126033</v>
      </c>
      <c r="O28" s="16">
        <v>0</v>
      </c>
      <c r="P28" s="16">
        <v>0</v>
      </c>
      <c r="Q28" s="159">
        <v>21494</v>
      </c>
      <c r="R28" s="54">
        <f>SUM(F28:Q28)</f>
        <v>150458</v>
      </c>
      <c r="S28" s="166">
        <f>E28-R28</f>
        <v>462</v>
      </c>
      <c r="T28" s="11"/>
      <c r="U28" s="11"/>
    </row>
    <row r="29" spans="1:21" ht="54.75" customHeight="1" thickBot="1" x14ac:dyDescent="0.25">
      <c r="A29" s="100" t="s">
        <v>32</v>
      </c>
      <c r="B29" s="85" t="s">
        <v>33</v>
      </c>
      <c r="C29" s="120" t="s">
        <v>19</v>
      </c>
      <c r="D29" s="95" t="s">
        <v>20</v>
      </c>
      <c r="E29" s="74">
        <f>SUM(E30:E33)</f>
        <v>6076150</v>
      </c>
      <c r="F29" s="75">
        <f t="shared" ref="F29:I29" si="6">SUM(F30:F33)</f>
        <v>813781.69</v>
      </c>
      <c r="G29" s="75">
        <f t="shared" si="6"/>
        <v>91737.8</v>
      </c>
      <c r="H29" s="75">
        <f t="shared" si="6"/>
        <v>555223.43999999994</v>
      </c>
      <c r="I29" s="75">
        <f t="shared" si="6"/>
        <v>1382880.8199999998</v>
      </c>
      <c r="J29" s="75">
        <f t="shared" ref="J29" si="7">SUM(J30:J33)</f>
        <v>21362.42</v>
      </c>
      <c r="K29" s="75">
        <f t="shared" ref="K29" si="8">SUM(K30:K33)</f>
        <v>28590.92</v>
      </c>
      <c r="L29" s="75">
        <f t="shared" ref="L29:M29" si="9">SUM(L30:L33)</f>
        <v>1039941.5199999999</v>
      </c>
      <c r="M29" s="75">
        <f t="shared" si="9"/>
        <v>93000.24</v>
      </c>
      <c r="N29" s="75">
        <f t="shared" ref="N29" si="10">SUM(N30:N33)</f>
        <v>0</v>
      </c>
      <c r="O29" s="75">
        <f t="shared" ref="O29" si="11">SUM(O30:O33)</f>
        <v>795258.03999999992</v>
      </c>
      <c r="P29" s="75">
        <f t="shared" ref="P29:Q29" si="12">SUM(P30:P33)</f>
        <v>687034.38</v>
      </c>
      <c r="Q29" s="78">
        <f t="shared" si="12"/>
        <v>552950.97</v>
      </c>
      <c r="R29" s="76">
        <f t="shared" ref="R29" si="13">SUM(R30:R33)</f>
        <v>6061762.2400000002</v>
      </c>
      <c r="S29" s="165">
        <f t="shared" ref="S29" si="14">SUM(S30:S33)</f>
        <v>14387.7600000003</v>
      </c>
      <c r="T29" s="11"/>
      <c r="U29" s="11"/>
    </row>
    <row r="30" spans="1:21" ht="45" customHeight="1" x14ac:dyDescent="0.2">
      <c r="A30" s="104"/>
      <c r="B30" s="49" t="s">
        <v>34</v>
      </c>
      <c r="C30" s="104"/>
      <c r="D30" s="121"/>
      <c r="E30" s="24">
        <v>526880</v>
      </c>
      <c r="F30" s="25">
        <v>92607.53</v>
      </c>
      <c r="G30" s="25">
        <v>0</v>
      </c>
      <c r="H30" s="25">
        <v>46919.49</v>
      </c>
      <c r="I30" s="25">
        <v>140214.32</v>
      </c>
      <c r="J30" s="25">
        <v>0</v>
      </c>
      <c r="K30" s="25">
        <v>0</v>
      </c>
      <c r="L30" s="25">
        <v>98764.73</v>
      </c>
      <c r="M30" s="25">
        <v>0</v>
      </c>
      <c r="N30" s="25">
        <v>0</v>
      </c>
      <c r="O30" s="25">
        <v>54144.09</v>
      </c>
      <c r="P30" s="25">
        <v>93709.98</v>
      </c>
      <c r="Q30" s="127">
        <v>0</v>
      </c>
      <c r="R30" s="79">
        <f t="shared" si="2"/>
        <v>526360.1399999999</v>
      </c>
      <c r="S30" s="171">
        <f t="shared" si="1"/>
        <v>519.86000000010245</v>
      </c>
      <c r="T30" s="11"/>
      <c r="U30" s="11"/>
    </row>
    <row r="31" spans="1:21" ht="45" customHeight="1" x14ac:dyDescent="0.2">
      <c r="A31" s="104"/>
      <c r="B31" s="49" t="s">
        <v>35</v>
      </c>
      <c r="C31" s="104"/>
      <c r="D31" s="121"/>
      <c r="E31" s="22">
        <v>2251480</v>
      </c>
      <c r="F31" s="10">
        <v>277257.31</v>
      </c>
      <c r="G31" s="10">
        <v>91737.8</v>
      </c>
      <c r="H31" s="10">
        <v>97068.78</v>
      </c>
      <c r="I31" s="10">
        <v>547625.09</v>
      </c>
      <c r="J31" s="10">
        <v>12153.77</v>
      </c>
      <c r="K31" s="10">
        <v>16506.96</v>
      </c>
      <c r="L31" s="10">
        <v>452941.99</v>
      </c>
      <c r="M31" s="10">
        <v>60893.01</v>
      </c>
      <c r="N31" s="10">
        <v>0</v>
      </c>
      <c r="O31" s="10">
        <v>222147.21</v>
      </c>
      <c r="P31" s="10">
        <v>331177.36</v>
      </c>
      <c r="Q31" s="128">
        <v>139963.92000000001</v>
      </c>
      <c r="R31" s="80">
        <f t="shared" si="2"/>
        <v>2249473.1999999997</v>
      </c>
      <c r="S31" s="168">
        <f t="shared" si="1"/>
        <v>2006.8000000002794</v>
      </c>
      <c r="U31" s="11"/>
    </row>
    <row r="32" spans="1:21" ht="45" customHeight="1" x14ac:dyDescent="0.2">
      <c r="A32" s="104"/>
      <c r="B32" s="49" t="s">
        <v>78</v>
      </c>
      <c r="C32" s="104"/>
      <c r="D32" s="121"/>
      <c r="E32" s="77">
        <v>3138820</v>
      </c>
      <c r="F32" s="52">
        <v>416647.01</v>
      </c>
      <c r="G32" s="52">
        <v>0</v>
      </c>
      <c r="H32" s="52">
        <v>411235.17</v>
      </c>
      <c r="I32" s="52">
        <v>668859.5</v>
      </c>
      <c r="J32" s="52">
        <v>0</v>
      </c>
      <c r="K32" s="52">
        <v>0</v>
      </c>
      <c r="L32" s="52">
        <v>472122.86</v>
      </c>
      <c r="M32" s="52">
        <v>32107.23</v>
      </c>
      <c r="N32" s="52">
        <v>0</v>
      </c>
      <c r="O32" s="52">
        <v>490176.35</v>
      </c>
      <c r="P32" s="52">
        <v>234608.41</v>
      </c>
      <c r="Q32" s="156">
        <v>412987.05</v>
      </c>
      <c r="R32" s="163">
        <f>SUM(F32:Q32)</f>
        <v>3138743.58</v>
      </c>
      <c r="S32" s="168">
        <f t="shared" si="1"/>
        <v>76.419999999925494</v>
      </c>
      <c r="U32" s="11"/>
    </row>
    <row r="33" spans="1:26" ht="45" customHeight="1" thickBot="1" x14ac:dyDescent="0.25">
      <c r="A33" s="101"/>
      <c r="B33" s="50" t="s">
        <v>36</v>
      </c>
      <c r="C33" s="101"/>
      <c r="D33" s="103"/>
      <c r="E33" s="23">
        <v>158970</v>
      </c>
      <c r="F33" s="12">
        <v>27269.84</v>
      </c>
      <c r="G33" s="12">
        <v>0</v>
      </c>
      <c r="H33" s="12">
        <v>0</v>
      </c>
      <c r="I33" s="12">
        <v>26181.91</v>
      </c>
      <c r="J33" s="12">
        <v>9208.65</v>
      </c>
      <c r="K33" s="12">
        <v>12083.96</v>
      </c>
      <c r="L33" s="12">
        <v>16111.94</v>
      </c>
      <c r="M33" s="12">
        <v>0</v>
      </c>
      <c r="N33" s="12">
        <v>0</v>
      </c>
      <c r="O33" s="12">
        <v>28790.39</v>
      </c>
      <c r="P33" s="12">
        <v>27538.63</v>
      </c>
      <c r="Q33" s="129">
        <v>0</v>
      </c>
      <c r="R33" s="81">
        <f t="shared" si="2"/>
        <v>147185.32</v>
      </c>
      <c r="S33" s="169">
        <f t="shared" si="1"/>
        <v>11784.679999999993</v>
      </c>
      <c r="U33" s="11"/>
    </row>
    <row r="34" spans="1:26" ht="61.5" customHeight="1" thickBot="1" x14ac:dyDescent="0.25">
      <c r="A34" s="100" t="s">
        <v>37</v>
      </c>
      <c r="B34" s="86" t="s">
        <v>38</v>
      </c>
      <c r="C34" s="120" t="s">
        <v>19</v>
      </c>
      <c r="D34" s="102" t="s">
        <v>20</v>
      </c>
      <c r="E34" s="17">
        <v>755890</v>
      </c>
      <c r="F34" s="18">
        <v>0</v>
      </c>
      <c r="G34" s="18">
        <v>202125.24</v>
      </c>
      <c r="H34" s="18">
        <v>0</v>
      </c>
      <c r="I34" s="18">
        <v>321022.44</v>
      </c>
      <c r="J34" s="18">
        <v>0</v>
      </c>
      <c r="K34" s="18">
        <v>0</v>
      </c>
      <c r="L34" s="18">
        <v>0</v>
      </c>
      <c r="M34" s="18">
        <v>0</v>
      </c>
      <c r="N34" s="18">
        <v>107766.38</v>
      </c>
      <c r="O34" s="18">
        <v>0</v>
      </c>
      <c r="P34" s="18">
        <v>0</v>
      </c>
      <c r="Q34" s="132">
        <v>119740.42</v>
      </c>
      <c r="R34" s="83">
        <f t="shared" si="2"/>
        <v>750654.4800000001</v>
      </c>
      <c r="S34" s="165">
        <f t="shared" si="1"/>
        <v>5235.5199999999022</v>
      </c>
      <c r="T34" s="26"/>
      <c r="U34" s="26"/>
      <c r="V34" s="11"/>
    </row>
    <row r="35" spans="1:26" ht="59.25" customHeight="1" thickBot="1" x14ac:dyDescent="0.25">
      <c r="A35" s="104"/>
      <c r="B35" s="86" t="s">
        <v>39</v>
      </c>
      <c r="C35" s="104"/>
      <c r="D35" s="121"/>
      <c r="E35" s="17">
        <v>2174750</v>
      </c>
      <c r="F35" s="18">
        <v>327694.55</v>
      </c>
      <c r="G35" s="18">
        <v>0</v>
      </c>
      <c r="H35" s="18">
        <v>520692.57</v>
      </c>
      <c r="I35" s="18">
        <v>0</v>
      </c>
      <c r="J35" s="18">
        <v>0</v>
      </c>
      <c r="K35" s="18">
        <v>174904.45</v>
      </c>
      <c r="L35" s="18">
        <v>273413.86</v>
      </c>
      <c r="M35" s="18">
        <v>0</v>
      </c>
      <c r="N35" s="18">
        <v>348561.29</v>
      </c>
      <c r="O35" s="18">
        <v>0</v>
      </c>
      <c r="P35" s="18">
        <v>173284.76</v>
      </c>
      <c r="Q35" s="132">
        <v>354536.63</v>
      </c>
      <c r="R35" s="83">
        <f t="shared" si="2"/>
        <v>2173088.1100000003</v>
      </c>
      <c r="S35" s="165">
        <f t="shared" si="1"/>
        <v>1661.8899999996647</v>
      </c>
      <c r="U35" s="11"/>
      <c r="V35" s="11"/>
    </row>
    <row r="36" spans="1:26" ht="58.5" customHeight="1" thickBot="1" x14ac:dyDescent="0.25">
      <c r="A36" s="104"/>
      <c r="B36" s="86" t="s">
        <v>40</v>
      </c>
      <c r="C36" s="104"/>
      <c r="D36" s="121"/>
      <c r="E36" s="17">
        <v>202640</v>
      </c>
      <c r="F36" s="18">
        <v>0</v>
      </c>
      <c r="G36" s="18">
        <v>19700.439999999999</v>
      </c>
      <c r="H36" s="18">
        <v>19700.439999999999</v>
      </c>
      <c r="I36" s="18">
        <v>0</v>
      </c>
      <c r="J36" s="18">
        <v>32834.06</v>
      </c>
      <c r="K36" s="18">
        <v>0</v>
      </c>
      <c r="L36" s="18">
        <v>19700.439999999999</v>
      </c>
      <c r="M36" s="18">
        <v>0</v>
      </c>
      <c r="N36" s="18">
        <v>29851.83</v>
      </c>
      <c r="O36" s="18">
        <v>0</v>
      </c>
      <c r="P36" s="18">
        <v>11940.73</v>
      </c>
      <c r="Q36" s="132">
        <v>29851.83</v>
      </c>
      <c r="R36" s="83">
        <f t="shared" si="2"/>
        <v>163579.77000000002</v>
      </c>
      <c r="S36" s="165">
        <f t="shared" si="1"/>
        <v>39060.229999999981</v>
      </c>
      <c r="U36" s="11"/>
      <c r="V36" s="11"/>
    </row>
    <row r="37" spans="1:26" ht="58.5" customHeight="1" thickBot="1" x14ac:dyDescent="0.25">
      <c r="A37" s="104"/>
      <c r="B37" s="86" t="s">
        <v>41</v>
      </c>
      <c r="C37" s="104"/>
      <c r="D37" s="121"/>
      <c r="E37" s="17">
        <v>64900</v>
      </c>
      <c r="F37" s="18">
        <v>5586.25</v>
      </c>
      <c r="G37" s="18">
        <v>0</v>
      </c>
      <c r="H37" s="18">
        <v>0</v>
      </c>
      <c r="I37" s="18">
        <v>8941.14</v>
      </c>
      <c r="J37" s="18">
        <v>8941.14</v>
      </c>
      <c r="K37" s="18">
        <v>0</v>
      </c>
      <c r="L37" s="18">
        <v>7823.5</v>
      </c>
      <c r="M37" s="18">
        <v>0</v>
      </c>
      <c r="N37" s="18">
        <v>6315.2</v>
      </c>
      <c r="O37" s="18">
        <v>0</v>
      </c>
      <c r="P37" s="18">
        <v>5413.03</v>
      </c>
      <c r="Q37" s="132">
        <v>20749.939999999999</v>
      </c>
      <c r="R37" s="83">
        <f t="shared" si="2"/>
        <v>63770.2</v>
      </c>
      <c r="S37" s="170">
        <f t="shared" si="1"/>
        <v>1129.8000000000029</v>
      </c>
      <c r="U37" s="11"/>
      <c r="V37" s="11"/>
    </row>
    <row r="38" spans="1:26" ht="58.5" customHeight="1" thickBot="1" x14ac:dyDescent="0.25">
      <c r="A38" s="104"/>
      <c r="B38" s="87" t="s">
        <v>79</v>
      </c>
      <c r="C38" s="104"/>
      <c r="D38" s="121"/>
      <c r="E38" s="17">
        <v>2003210</v>
      </c>
      <c r="F38" s="18">
        <v>0</v>
      </c>
      <c r="G38" s="18">
        <v>0</v>
      </c>
      <c r="H38" s="18">
        <v>97474.5</v>
      </c>
      <c r="I38" s="18">
        <v>100338.91</v>
      </c>
      <c r="J38" s="18">
        <v>0</v>
      </c>
      <c r="K38" s="18">
        <v>766593.38</v>
      </c>
      <c r="L38" s="18">
        <v>0</v>
      </c>
      <c r="M38" s="18">
        <v>0</v>
      </c>
      <c r="N38" s="18">
        <v>397059.42</v>
      </c>
      <c r="O38" s="18">
        <v>115329.26</v>
      </c>
      <c r="P38" s="18">
        <v>10728.3</v>
      </c>
      <c r="Q38" s="132">
        <v>515647.12</v>
      </c>
      <c r="R38" s="83">
        <f>SUM(F38:Q38)</f>
        <v>2003170.8900000001</v>
      </c>
      <c r="S38" s="165">
        <f t="shared" si="1"/>
        <v>39.109999999869615</v>
      </c>
      <c r="U38" s="11"/>
      <c r="V38" s="11"/>
    </row>
    <row r="39" spans="1:26" ht="58.5" customHeight="1" thickBot="1" x14ac:dyDescent="0.25">
      <c r="A39" s="104"/>
      <c r="B39" s="87" t="s">
        <v>80</v>
      </c>
      <c r="C39" s="104"/>
      <c r="D39" s="121"/>
      <c r="E39" s="17">
        <v>490060</v>
      </c>
      <c r="F39" s="18">
        <v>0</v>
      </c>
      <c r="G39" s="18">
        <v>0</v>
      </c>
      <c r="H39" s="18">
        <v>60328.58</v>
      </c>
      <c r="I39" s="18">
        <v>49184.800000000003</v>
      </c>
      <c r="J39" s="18">
        <v>0</v>
      </c>
      <c r="K39" s="18">
        <v>0</v>
      </c>
      <c r="L39" s="18">
        <v>69894.19</v>
      </c>
      <c r="M39" s="18">
        <v>0</v>
      </c>
      <c r="N39" s="18">
        <v>123838.28</v>
      </c>
      <c r="O39" s="18">
        <v>48088.49</v>
      </c>
      <c r="P39" s="18">
        <v>45595.29</v>
      </c>
      <c r="Q39" s="132">
        <v>92220</v>
      </c>
      <c r="R39" s="83">
        <f>SUM(F39:Q39)</f>
        <v>489149.62999999995</v>
      </c>
      <c r="S39" s="165">
        <f t="shared" si="1"/>
        <v>910.37000000005355</v>
      </c>
      <c r="U39" s="11"/>
      <c r="V39" s="11"/>
    </row>
    <row r="40" spans="1:26" ht="58.5" customHeight="1" thickBot="1" x14ac:dyDescent="0.25">
      <c r="A40" s="104"/>
      <c r="B40" s="87" t="s">
        <v>81</v>
      </c>
      <c r="C40" s="104"/>
      <c r="D40" s="121"/>
      <c r="E40" s="17">
        <v>4553580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704540.66</v>
      </c>
      <c r="L40" s="18">
        <v>1056810.99</v>
      </c>
      <c r="M40" s="18">
        <v>0</v>
      </c>
      <c r="N40" s="18">
        <v>0</v>
      </c>
      <c r="O40" s="18">
        <v>1046873.07</v>
      </c>
      <c r="P40" s="18">
        <v>1744788.45</v>
      </c>
      <c r="Q40" s="132">
        <v>0</v>
      </c>
      <c r="R40" s="83">
        <f>SUM(F40:Q40)</f>
        <v>4553013.17</v>
      </c>
      <c r="S40" s="165">
        <f t="shared" si="1"/>
        <v>566.83000000007451</v>
      </c>
      <c r="U40" s="11"/>
      <c r="V40" s="11"/>
    </row>
    <row r="41" spans="1:26" ht="59.25" customHeight="1" thickBot="1" x14ac:dyDescent="0.25">
      <c r="A41" s="101"/>
      <c r="B41" s="2" t="s">
        <v>82</v>
      </c>
      <c r="C41" s="101"/>
      <c r="D41" s="103"/>
      <c r="E41" s="13">
        <v>264413.38</v>
      </c>
      <c r="F41" s="14">
        <v>11705.03</v>
      </c>
      <c r="G41" s="14">
        <v>23410.06</v>
      </c>
      <c r="H41" s="14">
        <v>0</v>
      </c>
      <c r="I41" s="14">
        <v>81693.490000000005</v>
      </c>
      <c r="J41" s="14">
        <v>0</v>
      </c>
      <c r="K41" s="14">
        <v>0</v>
      </c>
      <c r="L41" s="14">
        <v>40212.239999999998</v>
      </c>
      <c r="M41" s="14">
        <v>0</v>
      </c>
      <c r="N41" s="14">
        <v>26831.96</v>
      </c>
      <c r="O41" s="14">
        <v>0</v>
      </c>
      <c r="P41" s="14">
        <v>43577.68</v>
      </c>
      <c r="Q41" s="160">
        <v>36982.92</v>
      </c>
      <c r="R41" s="84">
        <f t="shared" si="2"/>
        <v>264413.38</v>
      </c>
      <c r="S41" s="169">
        <f t="shared" si="1"/>
        <v>0</v>
      </c>
      <c r="U41" s="11"/>
      <c r="V41" s="11"/>
    </row>
    <row r="42" spans="1:26" ht="66.75" customHeight="1" thickBot="1" x14ac:dyDescent="0.25">
      <c r="A42" s="21" t="s">
        <v>42</v>
      </c>
      <c r="B42" s="89" t="s">
        <v>43</v>
      </c>
      <c r="C42" s="88" t="s">
        <v>19</v>
      </c>
      <c r="D42" s="59" t="s">
        <v>20</v>
      </c>
      <c r="E42" s="32">
        <v>1960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1270.45</v>
      </c>
      <c r="Q42" s="158">
        <v>679.06</v>
      </c>
      <c r="R42" s="164">
        <f t="shared" si="2"/>
        <v>1949.51</v>
      </c>
      <c r="S42" s="165">
        <f t="shared" si="1"/>
        <v>10.490000000000009</v>
      </c>
      <c r="U42" s="11"/>
    </row>
    <row r="43" spans="1:26" ht="63" customHeight="1" x14ac:dyDescent="0.2">
      <c r="A43" s="100" t="s">
        <v>44</v>
      </c>
      <c r="B43" s="27" t="s">
        <v>45</v>
      </c>
      <c r="C43" s="90" t="s">
        <v>19</v>
      </c>
      <c r="D43" s="92" t="s">
        <v>20</v>
      </c>
      <c r="E43" s="7">
        <v>3949960</v>
      </c>
      <c r="F43" s="28">
        <v>430005</v>
      </c>
      <c r="G43" s="28">
        <v>93380.3</v>
      </c>
      <c r="H43" s="28">
        <v>476831.4</v>
      </c>
      <c r="I43" s="28">
        <v>477812.4</v>
      </c>
      <c r="J43" s="28">
        <v>328013.7</v>
      </c>
      <c r="K43" s="28">
        <v>0</v>
      </c>
      <c r="L43" s="28">
        <v>573585</v>
      </c>
      <c r="M43" s="28">
        <v>224802.5</v>
      </c>
      <c r="N43" s="28">
        <v>209228</v>
      </c>
      <c r="O43" s="28">
        <v>439580</v>
      </c>
      <c r="P43" s="28">
        <v>374950</v>
      </c>
      <c r="Q43" s="155">
        <v>291410</v>
      </c>
      <c r="R43" s="162">
        <f t="shared" si="2"/>
        <v>3919598.3</v>
      </c>
      <c r="S43" s="167">
        <f t="shared" si="1"/>
        <v>30361.700000000186</v>
      </c>
      <c r="T43" s="26"/>
      <c r="U43" s="11"/>
    </row>
    <row r="44" spans="1:26" ht="66.75" customHeight="1" thickBot="1" x14ac:dyDescent="0.25">
      <c r="A44" s="101"/>
      <c r="B44" s="36" t="s">
        <v>46</v>
      </c>
      <c r="C44" s="91" t="s">
        <v>19</v>
      </c>
      <c r="D44" s="93" t="s">
        <v>20</v>
      </c>
      <c r="E44" s="23">
        <v>33520</v>
      </c>
      <c r="F44" s="12">
        <v>4687</v>
      </c>
      <c r="G44" s="12">
        <v>0</v>
      </c>
      <c r="H44" s="12">
        <v>4687</v>
      </c>
      <c r="I44" s="12">
        <v>7957</v>
      </c>
      <c r="J44" s="12">
        <v>1417</v>
      </c>
      <c r="K44" s="12">
        <v>0</v>
      </c>
      <c r="L44" s="12">
        <v>1500</v>
      </c>
      <c r="M44" s="12">
        <v>0</v>
      </c>
      <c r="N44" s="12">
        <v>6700</v>
      </c>
      <c r="O44" s="12">
        <v>2600</v>
      </c>
      <c r="P44" s="12">
        <v>3700</v>
      </c>
      <c r="Q44" s="129">
        <v>0</v>
      </c>
      <c r="R44" s="81">
        <f t="shared" si="2"/>
        <v>33248</v>
      </c>
      <c r="S44" s="169">
        <f t="shared" si="1"/>
        <v>272</v>
      </c>
      <c r="U44" s="11"/>
    </row>
    <row r="45" spans="1:26" ht="66.75" customHeight="1" thickBot="1" x14ac:dyDescent="0.25">
      <c r="A45" s="29"/>
      <c r="B45" s="30"/>
      <c r="C45" s="30"/>
      <c r="D45" s="31"/>
      <c r="E45" s="3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2"/>
      <c r="S45" s="32"/>
      <c r="T45" s="32"/>
      <c r="U45" s="32"/>
      <c r="V45" s="32"/>
    </row>
    <row r="46" spans="1:26" ht="45" customHeight="1" thickBot="1" x14ac:dyDescent="0.25">
      <c r="A46" s="94" t="s">
        <v>47</v>
      </c>
      <c r="B46" s="102"/>
      <c r="C46" s="100" t="s">
        <v>2</v>
      </c>
      <c r="D46" s="105" t="s">
        <v>3</v>
      </c>
      <c r="E46" s="94" t="s">
        <v>58</v>
      </c>
      <c r="F46" s="106" t="s">
        <v>56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0" t="s">
        <v>59</v>
      </c>
      <c r="U46" s="126"/>
      <c r="W46" s="34"/>
      <c r="X46" s="34"/>
      <c r="Y46" s="34"/>
      <c r="Z46" s="34"/>
    </row>
    <row r="47" spans="1:26" ht="63" customHeight="1" thickBot="1" x14ac:dyDescent="0.25">
      <c r="A47" s="98"/>
      <c r="B47" s="103"/>
      <c r="C47" s="104"/>
      <c r="D47" s="97"/>
      <c r="E47" s="104"/>
      <c r="F47" s="150" t="s">
        <v>4</v>
      </c>
      <c r="G47" s="151" t="s">
        <v>5</v>
      </c>
      <c r="H47" s="151" t="s">
        <v>6</v>
      </c>
      <c r="I47" s="151" t="s">
        <v>7</v>
      </c>
      <c r="J47" s="151" t="s">
        <v>8</v>
      </c>
      <c r="K47" s="151" t="s">
        <v>9</v>
      </c>
      <c r="L47" s="151" t="s">
        <v>10</v>
      </c>
      <c r="M47" s="151" t="s">
        <v>11</v>
      </c>
      <c r="N47" s="151" t="s">
        <v>12</v>
      </c>
      <c r="O47" s="152" t="s">
        <v>13</v>
      </c>
      <c r="P47" s="152" t="s">
        <v>14</v>
      </c>
      <c r="Q47" s="152" t="s">
        <v>15</v>
      </c>
      <c r="R47" s="152" t="s">
        <v>85</v>
      </c>
      <c r="S47" s="131" t="s">
        <v>16</v>
      </c>
      <c r="T47" s="130"/>
    </row>
    <row r="48" spans="1:26" s="139" customFormat="1" ht="60.75" customHeight="1" thickBot="1" x14ac:dyDescent="0.3">
      <c r="A48" s="94" t="s">
        <v>48</v>
      </c>
      <c r="B48" s="95"/>
      <c r="C48" s="133" t="s">
        <v>19</v>
      </c>
      <c r="D48" s="20" t="s">
        <v>49</v>
      </c>
      <c r="E48" s="134">
        <v>7795405.5499999998</v>
      </c>
      <c r="F48" s="135">
        <v>621279.64</v>
      </c>
      <c r="G48" s="135">
        <v>594889.64</v>
      </c>
      <c r="H48" s="135">
        <v>663314.54</v>
      </c>
      <c r="I48" s="135">
        <v>634047.14</v>
      </c>
      <c r="J48" s="135">
        <v>672131.97</v>
      </c>
      <c r="K48" s="135">
        <v>620101.97</v>
      </c>
      <c r="L48" s="135">
        <v>636185.29</v>
      </c>
      <c r="M48" s="135">
        <v>681401.3</v>
      </c>
      <c r="N48" s="135">
        <v>640602.30000000005</v>
      </c>
      <c r="O48" s="135">
        <v>651530.13</v>
      </c>
      <c r="P48" s="135">
        <v>663181.93000000005</v>
      </c>
      <c r="Q48" s="135">
        <v>660409.97</v>
      </c>
      <c r="R48" s="149">
        <v>28013</v>
      </c>
      <c r="S48" s="141">
        <f>SUM(F48:R48)</f>
        <v>7767088.8199999984</v>
      </c>
      <c r="T48" s="138">
        <f>E48-S48</f>
        <v>28316.730000001378</v>
      </c>
      <c r="V48" s="140"/>
    </row>
    <row r="49" spans="1:22" s="139" customFormat="1" ht="45" customHeight="1" thickBot="1" x14ac:dyDescent="0.3">
      <c r="A49" s="96"/>
      <c r="B49" s="97"/>
      <c r="C49" s="143" t="s">
        <v>86</v>
      </c>
      <c r="D49" s="144" t="s">
        <v>50</v>
      </c>
      <c r="E49" s="153">
        <v>19346779</v>
      </c>
      <c r="F49" s="154">
        <v>1527356</v>
      </c>
      <c r="G49" s="145">
        <v>1415304</v>
      </c>
      <c r="H49" s="145">
        <v>1624706</v>
      </c>
      <c r="I49" s="145">
        <v>1505153</v>
      </c>
      <c r="J49" s="145">
        <v>1602346</v>
      </c>
      <c r="K49" s="145">
        <v>1590849</v>
      </c>
      <c r="L49" s="145">
        <v>1641174</v>
      </c>
      <c r="M49" s="145">
        <v>1662218</v>
      </c>
      <c r="N49" s="145">
        <v>1599107</v>
      </c>
      <c r="O49" s="145">
        <v>1598923</v>
      </c>
      <c r="P49" s="145">
        <v>1586219</v>
      </c>
      <c r="Q49" s="145">
        <v>1621092</v>
      </c>
      <c r="R49" s="146">
        <v>12179</v>
      </c>
      <c r="S49" s="138">
        <f>SUM(F49:R49)</f>
        <v>18986626</v>
      </c>
      <c r="T49" s="141">
        <f>E49-S49</f>
        <v>360153</v>
      </c>
      <c r="V49" s="140"/>
    </row>
    <row r="50" spans="1:22" s="139" customFormat="1" ht="45" customHeight="1" thickBot="1" x14ac:dyDescent="0.3">
      <c r="A50" s="96"/>
      <c r="B50" s="97"/>
      <c r="C50" s="133" t="s">
        <v>87</v>
      </c>
      <c r="D50" s="20" t="s">
        <v>51</v>
      </c>
      <c r="E50" s="142">
        <v>5877520</v>
      </c>
      <c r="F50" s="136">
        <v>453752</v>
      </c>
      <c r="G50" s="135">
        <v>424491</v>
      </c>
      <c r="H50" s="135">
        <v>493037</v>
      </c>
      <c r="I50" s="135">
        <v>459746</v>
      </c>
      <c r="J50" s="135">
        <v>506539</v>
      </c>
      <c r="K50" s="135">
        <v>491080</v>
      </c>
      <c r="L50" s="135">
        <v>488475</v>
      </c>
      <c r="M50" s="135">
        <v>506566</v>
      </c>
      <c r="N50" s="135">
        <v>482815</v>
      </c>
      <c r="O50" s="135">
        <v>506832</v>
      </c>
      <c r="P50" s="135">
        <v>513092</v>
      </c>
      <c r="Q50" s="135">
        <v>543219</v>
      </c>
      <c r="R50" s="137">
        <v>0</v>
      </c>
      <c r="S50" s="138">
        <f>SUM(F50:R50)</f>
        <v>5869644</v>
      </c>
      <c r="T50" s="141">
        <f>E50-S50</f>
        <v>7876</v>
      </c>
      <c r="V50" s="140"/>
    </row>
    <row r="51" spans="1:22" s="139" customFormat="1" ht="45" customHeight="1" thickBot="1" x14ac:dyDescent="0.3">
      <c r="A51" s="96"/>
      <c r="B51" s="97"/>
      <c r="C51" s="133" t="s">
        <v>88</v>
      </c>
      <c r="D51" s="20" t="s">
        <v>52</v>
      </c>
      <c r="E51" s="142">
        <v>13082026.4</v>
      </c>
      <c r="F51" s="136">
        <v>1054624.8500000001</v>
      </c>
      <c r="G51" s="135">
        <v>946969.35</v>
      </c>
      <c r="H51" s="135">
        <v>1066322.32</v>
      </c>
      <c r="I51" s="135">
        <v>995560.32</v>
      </c>
      <c r="J51" s="135">
        <v>1095058.32</v>
      </c>
      <c r="K51" s="135">
        <v>1070741.32</v>
      </c>
      <c r="L51" s="135">
        <v>1129365.32</v>
      </c>
      <c r="M51" s="135">
        <v>1183802.32</v>
      </c>
      <c r="N51" s="135">
        <v>1107264.32</v>
      </c>
      <c r="O51" s="135">
        <v>1086882.32</v>
      </c>
      <c r="P51" s="135">
        <v>1108355.32</v>
      </c>
      <c r="Q51" s="135">
        <v>1106316.32</v>
      </c>
      <c r="R51" s="137">
        <v>10256</v>
      </c>
      <c r="S51" s="138">
        <f>SUM(F51:R51)</f>
        <v>12961518.400000002</v>
      </c>
      <c r="T51" s="141">
        <f>E51-S51</f>
        <v>120507.99999999814</v>
      </c>
      <c r="V51" s="140"/>
    </row>
    <row r="52" spans="1:22" s="139" customFormat="1" ht="45" customHeight="1" thickBot="1" x14ac:dyDescent="0.3">
      <c r="A52" s="98"/>
      <c r="B52" s="99"/>
      <c r="C52" s="133" t="s">
        <v>53</v>
      </c>
      <c r="D52" s="20" t="s">
        <v>54</v>
      </c>
      <c r="E52" s="142">
        <v>5747206</v>
      </c>
      <c r="F52" s="136">
        <v>445495</v>
      </c>
      <c r="G52" s="135">
        <v>398702</v>
      </c>
      <c r="H52" s="135">
        <v>458956</v>
      </c>
      <c r="I52" s="135">
        <v>404471</v>
      </c>
      <c r="J52" s="135">
        <v>464725</v>
      </c>
      <c r="K52" s="135">
        <v>462802</v>
      </c>
      <c r="L52" s="135">
        <v>610873</v>
      </c>
      <c r="M52" s="135">
        <v>588438</v>
      </c>
      <c r="N52" s="135">
        <v>485237</v>
      </c>
      <c r="O52" s="135">
        <v>447418</v>
      </c>
      <c r="P52" s="135">
        <v>455110</v>
      </c>
      <c r="Q52" s="135">
        <v>469853</v>
      </c>
      <c r="R52" s="149">
        <v>8974</v>
      </c>
      <c r="S52" s="147">
        <f>SUM(F52:R52)</f>
        <v>5701054</v>
      </c>
      <c r="T52" s="148">
        <f>E52-S52</f>
        <v>46152</v>
      </c>
      <c r="V52" s="140"/>
    </row>
    <row r="53" spans="1:22" ht="45" customHeight="1" x14ac:dyDescent="0.2"/>
  </sheetData>
  <mergeCells count="32">
    <mergeCell ref="C34:C41"/>
    <mergeCell ref="D34:D41"/>
    <mergeCell ref="F46:S46"/>
    <mergeCell ref="T46:T47"/>
    <mergeCell ref="A1:A2"/>
    <mergeCell ref="B1:B2"/>
    <mergeCell ref="C1:C2"/>
    <mergeCell ref="D1:D2"/>
    <mergeCell ref="B18:B20"/>
    <mergeCell ref="C3:C6"/>
    <mergeCell ref="D3:D6"/>
    <mergeCell ref="A7:A20"/>
    <mergeCell ref="E46:E47"/>
    <mergeCell ref="S1:S2"/>
    <mergeCell ref="A3:A6"/>
    <mergeCell ref="B7:B11"/>
    <mergeCell ref="A29:A33"/>
    <mergeCell ref="E1:E2"/>
    <mergeCell ref="F1:R1"/>
    <mergeCell ref="B12:B16"/>
    <mergeCell ref="A21:A22"/>
    <mergeCell ref="A23:A28"/>
    <mergeCell ref="C23:C28"/>
    <mergeCell ref="D23:D28"/>
    <mergeCell ref="C29:C33"/>
    <mergeCell ref="D29:D33"/>
    <mergeCell ref="A34:A41"/>
    <mergeCell ref="A48:B52"/>
    <mergeCell ref="A43:A44"/>
    <mergeCell ref="A46:B47"/>
    <mergeCell ref="C46:C47"/>
    <mergeCell ref="D46:D47"/>
  </mergeCells>
  <pageMargins left="0.11811023622047245" right="0" top="0.19685039370078741" bottom="0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2024-02-20T17:04:28Z</dcterms:modified>
</cp:coreProperties>
</file>