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fisareSITE\PARA\"/>
    </mc:Choice>
  </mc:AlternateContent>
  <bookViews>
    <workbookView xWindow="480" yWindow="1020" windowWidth="15195" windowHeight="10860" activeTab="2"/>
  </bookViews>
  <sheets>
    <sheet name="1,ian+feb 2023" sheetId="89" r:id="rId1"/>
    <sheet name="2,realizari=ianuarie" sheetId="90" r:id="rId2"/>
    <sheet name="3,estimat sem.I" sheetId="91" r:id="rId3"/>
  </sheets>
  <calcPr calcId="152511"/>
</workbook>
</file>

<file path=xl/calcChain.xml><?xml version="1.0" encoding="utf-8"?>
<calcChain xmlns="http://schemas.openxmlformats.org/spreadsheetml/2006/main">
  <c r="I25" i="91" l="1"/>
  <c r="D24" i="91"/>
  <c r="D21" i="91"/>
  <c r="D23" i="91" s="1"/>
  <c r="E21" i="91"/>
  <c r="E23" i="91" s="1"/>
  <c r="F21" i="91"/>
  <c r="F23" i="91" s="1"/>
  <c r="G21" i="91"/>
  <c r="G23" i="91" s="1"/>
  <c r="H21" i="91"/>
  <c r="H23" i="91" s="1"/>
  <c r="C21" i="91"/>
  <c r="C23" i="91" s="1"/>
  <c r="I23" i="91" s="1"/>
  <c r="J23" i="91" s="1"/>
  <c r="D17" i="91"/>
  <c r="E17" i="91"/>
  <c r="F17" i="91"/>
  <c r="G17" i="91"/>
  <c r="H17" i="91"/>
  <c r="C17" i="91"/>
  <c r="I15" i="91"/>
  <c r="I16" i="91"/>
  <c r="I18" i="91"/>
  <c r="I19" i="91"/>
  <c r="I20" i="91"/>
  <c r="I14" i="91"/>
  <c r="D25" i="91" s="1"/>
  <c r="I17" i="91" l="1"/>
  <c r="J17" i="91" s="1"/>
  <c r="F22" i="91"/>
  <c r="G22" i="91"/>
  <c r="E22" i="91"/>
  <c r="H22" i="91"/>
  <c r="E26" i="91"/>
  <c r="E27" i="91" s="1"/>
  <c r="D22" i="91"/>
  <c r="I21" i="91"/>
  <c r="J21" i="91" s="1"/>
  <c r="C22" i="91"/>
  <c r="I22" i="91" l="1"/>
  <c r="J22" i="91" s="1"/>
  <c r="E23" i="90"/>
  <c r="E22" i="90"/>
  <c r="E20" i="90"/>
  <c r="D20" i="90"/>
  <c r="F19" i="90"/>
  <c r="F18" i="90"/>
  <c r="F17" i="90"/>
  <c r="F16" i="90"/>
  <c r="F15" i="90"/>
  <c r="F14" i="90"/>
  <c r="F20" i="90" l="1"/>
  <c r="F21" i="90" s="1"/>
  <c r="F15" i="89"/>
  <c r="F16" i="89"/>
  <c r="F17" i="89"/>
  <c r="F18" i="89"/>
  <c r="F19" i="89"/>
  <c r="F14" i="89"/>
  <c r="E20" i="89" l="1"/>
  <c r="F20" i="89"/>
  <c r="F21" i="89" s="1"/>
  <c r="D20" i="89" l="1"/>
</calcChain>
</file>

<file path=xl/sharedStrings.xml><?xml version="1.0" encoding="utf-8"?>
<sst xmlns="http://schemas.openxmlformats.org/spreadsheetml/2006/main" count="100" uniqueCount="62">
  <si>
    <t>CAS IALOMITA</t>
  </si>
  <si>
    <t>PHILOS</t>
  </si>
  <si>
    <t>BIOMED</t>
  </si>
  <si>
    <t>PLUSS</t>
  </si>
  <si>
    <t>nr crt</t>
  </si>
  <si>
    <t>Laborator</t>
  </si>
  <si>
    <t>total laboratoare</t>
  </si>
  <si>
    <t>spital SLOBOZIA</t>
  </si>
  <si>
    <t>INTOCMIT</t>
  </si>
  <si>
    <t>DIRECTOR EXECUTIV R.C</t>
  </si>
  <si>
    <t xml:space="preserve">    EC MIHAI GEANTA</t>
  </si>
  <si>
    <t>AVIZAT   MEDIC SEF</t>
  </si>
  <si>
    <t>dr ALIONA SUVAC</t>
  </si>
  <si>
    <t xml:space="preserve">    EC ANDA    BUSUIOC</t>
  </si>
  <si>
    <t>IMEX CELIA</t>
  </si>
  <si>
    <t>DIRECTOR GENERAL,</t>
  </si>
  <si>
    <t xml:space="preserve">   DIRECTOR EXECUTIV D.E</t>
  </si>
  <si>
    <t xml:space="preserve">     EC DOINA STAN</t>
  </si>
  <si>
    <t xml:space="preserve">februarie </t>
  </si>
  <si>
    <t xml:space="preserve">ianuarie   </t>
  </si>
  <si>
    <t>spital TANDAREI</t>
  </si>
  <si>
    <t>Nr.  12690  din 28,12,2022</t>
  </si>
  <si>
    <t>valoare orientativa ianuarie si februarie 2023</t>
  </si>
  <si>
    <t xml:space="preserve">credit de angajament ianuarie si februarie = </t>
  </si>
  <si>
    <t>buget = P 9925/22,12,2022</t>
  </si>
  <si>
    <t>total ian+feb</t>
  </si>
  <si>
    <t>se aproba,</t>
  </si>
  <si>
    <t xml:space="preserve">1,CONTRACT   HEMOGLOBINA   GLICOZILATA   </t>
  </si>
  <si>
    <t>Nr.  1524 din 21,02,2023</t>
  </si>
  <si>
    <t>actualizare contract luna ianuarie=realizari luna ianuarie 2023</t>
  </si>
  <si>
    <t>valoare orientativa luna februarie</t>
  </si>
  <si>
    <t xml:space="preserve"> - la nivel de furnizor</t>
  </si>
  <si>
    <t>ianuarie=realizari</t>
  </si>
  <si>
    <t>februarie = valoare orientativa</t>
  </si>
  <si>
    <t>Nr.  1798 din 01,03,2023</t>
  </si>
  <si>
    <t>credit de angajament semestrul I 2023</t>
  </si>
  <si>
    <t>buget = P 1951 din 28,02,2023</t>
  </si>
  <si>
    <t>din care:</t>
  </si>
  <si>
    <t>trimestrul I 2023</t>
  </si>
  <si>
    <t>trimestrul II 2023</t>
  </si>
  <si>
    <t>realizari ianuarie</t>
  </si>
  <si>
    <t>ramas pt.febr.si martie</t>
  </si>
  <si>
    <t>medie lunara/furnizor</t>
  </si>
  <si>
    <t>CA TRIM.II 2023</t>
  </si>
  <si>
    <t>CA trim.I 2023</t>
  </si>
  <si>
    <t>FURNIZOR/LUNA</t>
  </si>
  <si>
    <t>SPITAL SLOBOZIA</t>
  </si>
  <si>
    <t>SPITAL TANDAREI</t>
  </si>
  <si>
    <t>IANUARIE=REALIZARI</t>
  </si>
  <si>
    <t>FEBRUARIE</t>
  </si>
  <si>
    <t>MARTIE</t>
  </si>
  <si>
    <t>TOTAL TRIM.I</t>
  </si>
  <si>
    <t>APRILIE</t>
  </si>
  <si>
    <t>MAI</t>
  </si>
  <si>
    <t>IUNIE</t>
  </si>
  <si>
    <t>TOTAL TRIM.II</t>
  </si>
  <si>
    <t>TOTAL SEM.I 2023</t>
  </si>
  <si>
    <t>TOTAL LUNA</t>
  </si>
  <si>
    <t xml:space="preserve">3,CONTRACT   HEMOGLOBINA   GLICOZILATA   </t>
  </si>
  <si>
    <t>actualizare contract SEMESTRUL I  2023</t>
  </si>
  <si>
    <t>DIRECTOR EXECUTIV R.C, EC.ANDA BUSUIOC</t>
  </si>
  <si>
    <t>februarie-iunie-orientativ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</si>
</sst>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12"/>
      <name val="Palatino Linotype"/>
      <family val="1"/>
    </font>
    <font>
      <sz val="12"/>
      <name val="Palatino Linotype"/>
      <family val="1"/>
    </font>
    <font>
      <b/>
      <sz val="10"/>
      <name val="Palatino Linotype"/>
      <family val="1"/>
    </font>
    <font>
      <sz val="10"/>
      <name val="Palatino Linotype"/>
      <family val="1"/>
    </font>
    <font>
      <sz val="14"/>
      <name val="Palatino Linotype"/>
      <family val="1"/>
    </font>
    <font>
      <b/>
      <i/>
      <sz val="11"/>
      <name val="Palatino Linotype"/>
      <family val="1"/>
    </font>
    <font>
      <sz val="11"/>
      <name val="Palatino Linotype"/>
      <family val="1"/>
    </font>
    <font>
      <b/>
      <sz val="14"/>
      <name val="Palatino Linotype"/>
      <family val="1"/>
    </font>
    <font>
      <b/>
      <i/>
      <sz val="12"/>
      <name val="Palatino Linotype"/>
      <family val="1"/>
    </font>
    <font>
      <b/>
      <sz val="11"/>
      <name val="Palatino Linotype"/>
      <family val="1"/>
    </font>
    <font>
      <i/>
      <sz val="12"/>
      <name val="Palatino Linotype"/>
      <family val="1"/>
    </font>
    <font>
      <b/>
      <sz val="9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2" applyFont="1"/>
    <xf numFmtId="0" fontId="8" fillId="0" borderId="0" xfId="0" applyFont="1"/>
    <xf numFmtId="0" fontId="4" fillId="0" borderId="0" xfId="0" applyFont="1"/>
    <xf numFmtId="0" fontId="9" fillId="0" borderId="0" xfId="0" applyFont="1"/>
    <xf numFmtId="0" fontId="9" fillId="0" borderId="0" xfId="0" applyFont="1" applyAlignment="1"/>
    <xf numFmtId="4" fontId="9" fillId="0" borderId="0" xfId="0" applyNumberFormat="1" applyFont="1"/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5" xfId="0" applyFont="1" applyFill="1" applyBorder="1"/>
    <xf numFmtId="4" fontId="3" fillId="0" borderId="5" xfId="0" applyNumberFormat="1" applyFont="1" applyFill="1" applyBorder="1"/>
    <xf numFmtId="0" fontId="3" fillId="0" borderId="0" xfId="0" applyFont="1" applyBorder="1"/>
    <xf numFmtId="0" fontId="2" fillId="0" borderId="9" xfId="0" applyFont="1" applyFill="1" applyBorder="1"/>
    <xf numFmtId="0" fontId="2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Fill="1" applyBorder="1"/>
    <xf numFmtId="4" fontId="3" fillId="0" borderId="0" xfId="0" applyNumberFormat="1" applyFont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2" xfId="0" applyFont="1" applyBorder="1"/>
    <xf numFmtId="0" fontId="2" fillId="0" borderId="2" xfId="0" applyFont="1" applyFill="1" applyBorder="1"/>
    <xf numFmtId="4" fontId="2" fillId="0" borderId="6" xfId="0" applyNumberFormat="1" applyFont="1" applyFill="1" applyBorder="1"/>
    <xf numFmtId="0" fontId="2" fillId="0" borderId="0" xfId="0" applyFont="1" applyBorder="1"/>
    <xf numFmtId="0" fontId="2" fillId="0" borderId="0" xfId="0" applyFont="1" applyFill="1" applyBorder="1"/>
    <xf numFmtId="4" fontId="2" fillId="0" borderId="0" xfId="0" applyNumberFormat="1" applyFont="1" applyFill="1" applyBorder="1"/>
    <xf numFmtId="4" fontId="2" fillId="0" borderId="0" xfId="0" applyNumberFormat="1" applyFont="1" applyBorder="1"/>
    <xf numFmtId="0" fontId="10" fillId="0" borderId="0" xfId="0" applyFont="1"/>
    <xf numFmtId="0" fontId="4" fillId="0" borderId="0" xfId="0" applyFont="1" applyFill="1" applyBorder="1"/>
    <xf numFmtId="4" fontId="3" fillId="0" borderId="0" xfId="0" applyNumberFormat="1" applyFont="1"/>
    <xf numFmtId="4" fontId="2" fillId="0" borderId="0" xfId="0" applyNumberFormat="1" applyFont="1"/>
    <xf numFmtId="4" fontId="11" fillId="0" borderId="0" xfId="0" applyNumberFormat="1" applyFont="1"/>
    <xf numFmtId="4" fontId="3" fillId="0" borderId="0" xfId="0" applyNumberFormat="1" applyFont="1" applyAlignment="1">
      <alignment horizontal="center"/>
    </xf>
    <xf numFmtId="4" fontId="10" fillId="0" borderId="0" xfId="0" applyNumberFormat="1" applyFont="1"/>
    <xf numFmtId="4" fontId="4" fillId="0" borderId="0" xfId="0" applyNumberFormat="1" applyFont="1" applyFill="1" applyBorder="1"/>
    <xf numFmtId="0" fontId="2" fillId="0" borderId="0" xfId="0" applyFont="1" applyAlignment="1"/>
    <xf numFmtId="0" fontId="3" fillId="0" borderId="0" xfId="0" applyFont="1" applyFill="1" applyBorder="1"/>
    <xf numFmtId="0" fontId="12" fillId="0" borderId="0" xfId="0" applyFont="1"/>
    <xf numFmtId="4" fontId="12" fillId="0" borderId="0" xfId="0" applyNumberFormat="1" applyFont="1"/>
    <xf numFmtId="0" fontId="4" fillId="0" borderId="0" xfId="0" applyFont="1" applyFill="1"/>
    <xf numFmtId="0" fontId="11" fillId="0" borderId="6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3" fillId="0" borderId="4" xfId="0" applyFont="1" applyBorder="1" applyAlignment="1">
      <alignment wrapText="1"/>
    </xf>
    <xf numFmtId="0" fontId="13" fillId="0" borderId="4" xfId="0" applyFont="1" applyFill="1" applyBorder="1"/>
    <xf numFmtId="0" fontId="4" fillId="0" borderId="4" xfId="0" applyFont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4" fontId="4" fillId="0" borderId="4" xfId="0" applyNumberFormat="1" applyFont="1" applyFill="1" applyBorder="1" applyAlignment="1">
      <alignment horizontal="left" wrapText="1"/>
    </xf>
    <xf numFmtId="0" fontId="4" fillId="0" borderId="4" xfId="0" applyFont="1" applyBorder="1" applyAlignment="1">
      <alignment wrapText="1"/>
    </xf>
    <xf numFmtId="4" fontId="11" fillId="0" borderId="4" xfId="0" applyNumberFormat="1" applyFont="1" applyBorder="1" applyAlignment="1">
      <alignment horizontal="left"/>
    </xf>
    <xf numFmtId="4" fontId="11" fillId="0" borderId="4" xfId="0" applyNumberFormat="1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left" wrapText="1"/>
    </xf>
    <xf numFmtId="4" fontId="2" fillId="2" borderId="4" xfId="0" applyNumberFormat="1" applyFont="1" applyFill="1" applyBorder="1" applyAlignment="1">
      <alignment horizontal="left"/>
    </xf>
    <xf numFmtId="4" fontId="11" fillId="0" borderId="0" xfId="0" applyNumberFormat="1" applyFont="1" applyFill="1" applyBorder="1"/>
    <xf numFmtId="0" fontId="11" fillId="0" borderId="0" xfId="0" applyFont="1" applyBorder="1"/>
    <xf numFmtId="4" fontId="11" fillId="0" borderId="0" xfId="0" applyNumberFormat="1" applyFont="1" applyBorder="1"/>
    <xf numFmtId="4" fontId="8" fillId="0" borderId="0" xfId="0" applyNumberFormat="1" applyFont="1"/>
    <xf numFmtId="4" fontId="8" fillId="0" borderId="0" xfId="0" applyNumberFormat="1" applyFont="1" applyFill="1" applyBorder="1"/>
    <xf numFmtId="0" fontId="11" fillId="0" borderId="0" xfId="0" applyFont="1" applyFill="1" applyBorder="1"/>
    <xf numFmtId="4" fontId="2" fillId="2" borderId="7" xfId="0" applyNumberFormat="1" applyFont="1" applyFill="1" applyBorder="1" applyAlignment="1">
      <alignment horizontal="left"/>
    </xf>
    <xf numFmtId="0" fontId="2" fillId="0" borderId="11" xfId="0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4" fontId="2" fillId="0" borderId="11" xfId="0" applyNumberFormat="1" applyFont="1" applyFill="1" applyBorder="1"/>
    <xf numFmtId="4" fontId="2" fillId="0" borderId="12" xfId="0" applyNumberFormat="1" applyFont="1" applyFill="1" applyBorder="1"/>
    <xf numFmtId="4" fontId="2" fillId="0" borderId="13" xfId="0" applyNumberFormat="1" applyFont="1" applyFill="1" applyBorder="1"/>
    <xf numFmtId="4" fontId="2" fillId="2" borderId="7" xfId="0" applyNumberFormat="1" applyFont="1" applyFill="1" applyBorder="1" applyAlignment="1">
      <alignment horizontal="left" wrapText="1"/>
    </xf>
    <xf numFmtId="4" fontId="10" fillId="2" borderId="4" xfId="0" applyNumberFormat="1" applyFont="1" applyFill="1" applyBorder="1" applyAlignment="1">
      <alignment horizontal="left" wrapText="1"/>
    </xf>
    <xf numFmtId="4" fontId="10" fillId="2" borderId="4" xfId="0" applyNumberFormat="1" applyFont="1" applyFill="1" applyBorder="1" applyAlignment="1">
      <alignment horizontal="left"/>
    </xf>
    <xf numFmtId="4" fontId="10" fillId="2" borderId="7" xfId="0" applyNumberFormat="1" applyFont="1" applyFill="1" applyBorder="1" applyAlignment="1">
      <alignment horizontal="lef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opLeftCell="A7" workbookViewId="0">
      <selection activeCell="A7" sqref="A1:XFD1048576"/>
    </sheetView>
  </sheetViews>
  <sheetFormatPr defaultRowHeight="18" x14ac:dyDescent="0.35"/>
  <cols>
    <col min="1" max="1" width="5.42578125" style="2" customWidth="1"/>
    <col min="2" max="2" width="5.5703125" style="2" customWidth="1"/>
    <col min="3" max="3" width="19.7109375" style="2" customWidth="1"/>
    <col min="4" max="4" width="17.85546875" style="2" customWidth="1"/>
    <col min="5" max="5" width="17.28515625" style="2" customWidth="1"/>
    <col min="6" max="6" width="23.28515625" style="2" customWidth="1"/>
    <col min="7" max="7" width="9" style="2" customWidth="1"/>
    <col min="8" max="8" width="9.140625" style="2" customWidth="1"/>
    <col min="9" max="9" width="9.85546875" style="2" customWidth="1"/>
    <col min="10" max="10" width="12.5703125" style="2" customWidth="1"/>
    <col min="11" max="12" width="10.140625" style="2" bestFit="1" customWidth="1"/>
    <col min="13" max="13" width="9.42578125" style="2" customWidth="1"/>
    <col min="14" max="14" width="11.42578125" style="2" bestFit="1" customWidth="1"/>
    <col min="15" max="15" width="9.42578125" style="2" customWidth="1"/>
    <col min="16" max="16" width="10.28515625" style="2" customWidth="1"/>
    <col min="17" max="17" width="9.85546875" style="2" customWidth="1"/>
    <col min="18" max="18" width="9.7109375" style="2" customWidth="1"/>
    <col min="19" max="19" width="9.140625" style="2" bestFit="1" customWidth="1"/>
    <col min="20" max="20" width="9.28515625" style="2" customWidth="1"/>
    <col min="21" max="21" width="9.85546875" style="2" customWidth="1"/>
    <col min="22" max="16384" width="9.140625" style="2"/>
  </cols>
  <sheetData>
    <row r="1" spans="1:23" x14ac:dyDescent="0.35">
      <c r="A1" s="1" t="s">
        <v>0</v>
      </c>
      <c r="D1" s="3"/>
      <c r="E1" s="3"/>
      <c r="F1" s="3"/>
    </row>
    <row r="2" spans="1:23" s="5" customFormat="1" x14ac:dyDescent="0.35">
      <c r="A2" s="6" t="s">
        <v>21</v>
      </c>
      <c r="B2" s="52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6"/>
    </row>
    <row r="3" spans="1:23" ht="21" x14ac:dyDescent="0.4">
      <c r="B3" s="7"/>
      <c r="C3" s="7"/>
      <c r="D3" s="8" t="s">
        <v>26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R3" s="1"/>
    </row>
    <row r="4" spans="1:23" x14ac:dyDescent="0.35">
      <c r="A4" s="9" t="s">
        <v>15</v>
      </c>
      <c r="B4" s="10"/>
      <c r="C4" s="10"/>
      <c r="E4" s="9" t="s">
        <v>16</v>
      </c>
      <c r="H4" s="11"/>
      <c r="J4" s="11"/>
      <c r="K4" s="11"/>
      <c r="L4" s="12"/>
      <c r="N4" s="7"/>
      <c r="O4" s="7"/>
      <c r="R4" s="1"/>
    </row>
    <row r="5" spans="1:23" x14ac:dyDescent="0.35">
      <c r="A5" s="9" t="s">
        <v>10</v>
      </c>
      <c r="B5" s="12"/>
      <c r="C5" s="12"/>
      <c r="E5" s="9" t="s">
        <v>17</v>
      </c>
      <c r="H5" s="11"/>
      <c r="J5" s="11"/>
      <c r="K5" s="11"/>
      <c r="L5" s="12"/>
      <c r="N5" s="7"/>
      <c r="O5" s="7"/>
      <c r="P5" s="1"/>
      <c r="Q5" s="1"/>
      <c r="R5" s="1"/>
      <c r="S5" s="1"/>
      <c r="T5" s="1"/>
      <c r="U5" s="1"/>
    </row>
    <row r="6" spans="1:23" x14ac:dyDescent="0.35">
      <c r="A6" s="9"/>
      <c r="B6" s="12"/>
      <c r="C6" s="12"/>
      <c r="H6" s="11"/>
      <c r="J6" s="11"/>
      <c r="K6" s="11"/>
      <c r="L6" s="12"/>
      <c r="N6" s="7"/>
      <c r="O6" s="7"/>
      <c r="P6" s="1"/>
      <c r="Q6" s="1"/>
      <c r="R6" s="1"/>
      <c r="S6" s="1"/>
      <c r="T6" s="1"/>
      <c r="U6" s="1"/>
    </row>
    <row r="7" spans="1:23" x14ac:dyDescent="0.35">
      <c r="A7" s="9"/>
      <c r="B7" s="12"/>
      <c r="C7" s="12"/>
      <c r="D7" s="9"/>
      <c r="F7" s="11"/>
      <c r="H7" s="11"/>
      <c r="J7" s="11"/>
      <c r="K7" s="11"/>
      <c r="L7" s="12"/>
      <c r="N7" s="7"/>
      <c r="O7" s="7"/>
      <c r="P7" s="1"/>
      <c r="Q7" s="1"/>
      <c r="R7" s="1"/>
      <c r="S7" s="1"/>
      <c r="T7" s="1"/>
      <c r="U7" s="1"/>
    </row>
    <row r="8" spans="1:23" x14ac:dyDescent="0.35">
      <c r="A8" s="13"/>
      <c r="B8" s="13"/>
      <c r="C8" s="13"/>
      <c r="D8" s="13"/>
      <c r="E8" s="7"/>
      <c r="F8" s="7"/>
      <c r="G8" s="13"/>
      <c r="H8" s="13"/>
      <c r="I8" s="13"/>
      <c r="J8" s="13"/>
      <c r="K8" s="13"/>
      <c r="L8" s="7"/>
      <c r="M8" s="7"/>
      <c r="N8" s="7"/>
      <c r="O8" s="7"/>
    </row>
    <row r="9" spans="1:23" ht="21" x14ac:dyDescent="0.4">
      <c r="C9" s="14" t="s">
        <v>27</v>
      </c>
    </row>
    <row r="10" spans="1:23" ht="21" x14ac:dyDescent="0.4">
      <c r="C10" s="15" t="s">
        <v>22</v>
      </c>
      <c r="E10" s="8"/>
      <c r="F10" s="8"/>
    </row>
    <row r="11" spans="1:23" ht="21" x14ac:dyDescent="0.4">
      <c r="C11" s="1" t="s">
        <v>23</v>
      </c>
      <c r="D11" s="14"/>
      <c r="E11" s="14"/>
      <c r="F11" s="16">
        <v>20000</v>
      </c>
    </row>
    <row r="12" spans="1:23" ht="21.75" thickBot="1" x14ac:dyDescent="0.45">
      <c r="D12" s="14" t="s">
        <v>24</v>
      </c>
      <c r="E12" s="14"/>
      <c r="F12" s="14"/>
    </row>
    <row r="13" spans="1:23" ht="18.75" thickBot="1" x14ac:dyDescent="0.4">
      <c r="B13" s="17" t="s">
        <v>4</v>
      </c>
      <c r="C13" s="18" t="s">
        <v>5</v>
      </c>
      <c r="D13" s="19" t="s">
        <v>19</v>
      </c>
      <c r="E13" s="19" t="s">
        <v>18</v>
      </c>
      <c r="F13" s="19" t="s">
        <v>25</v>
      </c>
    </row>
    <row r="14" spans="1:23" x14ac:dyDescent="0.35">
      <c r="B14" s="20">
        <v>1</v>
      </c>
      <c r="C14" s="21" t="s">
        <v>1</v>
      </c>
      <c r="D14" s="22">
        <v>1667</v>
      </c>
      <c r="E14" s="22">
        <v>1666.5</v>
      </c>
      <c r="F14" s="22">
        <f>SUM(D14:E14)</f>
        <v>3333.5</v>
      </c>
      <c r="G14" s="23"/>
      <c r="H14" s="23"/>
      <c r="I14" s="23"/>
      <c r="J14" s="23"/>
      <c r="K14" s="23"/>
    </row>
    <row r="15" spans="1:23" x14ac:dyDescent="0.35">
      <c r="B15" s="24">
        <v>2</v>
      </c>
      <c r="C15" s="25" t="s">
        <v>2</v>
      </c>
      <c r="D15" s="22">
        <v>1667</v>
      </c>
      <c r="E15" s="22">
        <v>1666.5</v>
      </c>
      <c r="F15" s="22">
        <f t="shared" ref="F15:F19" si="0">SUM(D15:E15)</f>
        <v>3333.5</v>
      </c>
      <c r="G15" s="26"/>
      <c r="H15" s="26"/>
      <c r="I15" s="26"/>
      <c r="J15" s="26"/>
      <c r="K15" s="23"/>
      <c r="M15" s="27"/>
      <c r="N15" s="27"/>
      <c r="O15" s="27"/>
      <c r="P15" s="27"/>
      <c r="Q15" s="27"/>
      <c r="R15" s="27"/>
      <c r="S15" s="27"/>
      <c r="T15" s="27"/>
      <c r="U15" s="28"/>
      <c r="V15" s="28"/>
      <c r="W15" s="23"/>
    </row>
    <row r="16" spans="1:23" x14ac:dyDescent="0.35">
      <c r="B16" s="24">
        <v>3</v>
      </c>
      <c r="C16" s="25" t="s">
        <v>3</v>
      </c>
      <c r="D16" s="22">
        <v>1667</v>
      </c>
      <c r="E16" s="22">
        <v>1666.5</v>
      </c>
      <c r="F16" s="22">
        <f t="shared" si="0"/>
        <v>3333.5</v>
      </c>
      <c r="G16" s="29"/>
      <c r="H16" s="29"/>
      <c r="I16" s="29"/>
      <c r="J16" s="29"/>
      <c r="K16" s="23"/>
      <c r="M16" s="29"/>
      <c r="N16" s="29"/>
      <c r="O16" s="29"/>
      <c r="P16" s="29"/>
      <c r="Q16" s="29"/>
      <c r="R16" s="29"/>
      <c r="S16" s="29"/>
      <c r="T16" s="29"/>
      <c r="U16" s="30"/>
      <c r="V16" s="30"/>
      <c r="W16" s="23"/>
    </row>
    <row r="17" spans="1:23" x14ac:dyDescent="0.35">
      <c r="B17" s="24">
        <v>4</v>
      </c>
      <c r="C17" s="25" t="s">
        <v>14</v>
      </c>
      <c r="D17" s="22">
        <v>1667</v>
      </c>
      <c r="E17" s="22">
        <v>1666.5</v>
      </c>
      <c r="F17" s="22">
        <f t="shared" si="0"/>
        <v>3333.5</v>
      </c>
      <c r="G17" s="29"/>
      <c r="H17" s="29"/>
      <c r="I17" s="29"/>
      <c r="J17" s="29"/>
      <c r="K17" s="23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23"/>
    </row>
    <row r="18" spans="1:23" x14ac:dyDescent="0.35">
      <c r="B18" s="24">
        <v>5</v>
      </c>
      <c r="C18" s="25" t="s">
        <v>7</v>
      </c>
      <c r="D18" s="22">
        <v>1667</v>
      </c>
      <c r="E18" s="22">
        <v>1666</v>
      </c>
      <c r="F18" s="22">
        <f t="shared" si="0"/>
        <v>3333</v>
      </c>
      <c r="G18" s="29"/>
      <c r="H18" s="29"/>
      <c r="I18" s="29"/>
      <c r="J18" s="29"/>
      <c r="K18" s="23"/>
      <c r="M18" s="29"/>
      <c r="N18" s="29"/>
      <c r="O18" s="29"/>
      <c r="P18" s="29"/>
      <c r="Q18" s="29"/>
      <c r="R18" s="29"/>
      <c r="S18" s="29"/>
      <c r="T18" s="29"/>
      <c r="U18" s="30"/>
      <c r="V18" s="30"/>
      <c r="W18" s="23"/>
    </row>
    <row r="19" spans="1:23" ht="18.75" thickBot="1" x14ac:dyDescent="0.4">
      <c r="B19" s="31">
        <v>6</v>
      </c>
      <c r="C19" s="32" t="s">
        <v>20</v>
      </c>
      <c r="D19" s="22">
        <v>1667</v>
      </c>
      <c r="E19" s="22">
        <v>1666</v>
      </c>
      <c r="F19" s="22">
        <f t="shared" si="0"/>
        <v>3333</v>
      </c>
      <c r="G19" s="29"/>
      <c r="H19" s="29"/>
      <c r="I19" s="29"/>
      <c r="J19" s="29"/>
      <c r="K19" s="23"/>
      <c r="M19" s="29"/>
      <c r="N19" s="29"/>
      <c r="O19" s="29"/>
      <c r="P19" s="29"/>
      <c r="Q19" s="29"/>
      <c r="R19" s="29"/>
      <c r="S19" s="29"/>
      <c r="T19" s="29"/>
      <c r="U19" s="30"/>
      <c r="V19" s="30"/>
      <c r="W19" s="23"/>
    </row>
    <row r="20" spans="1:23" ht="18.75" thickBot="1" x14ac:dyDescent="0.4">
      <c r="B20" s="33"/>
      <c r="C20" s="34" t="s">
        <v>6</v>
      </c>
      <c r="D20" s="35">
        <f>SUM(D14:D19)</f>
        <v>10002</v>
      </c>
      <c r="E20" s="35">
        <f t="shared" ref="E20:F20" si="1">SUM(E14:E19)</f>
        <v>9998</v>
      </c>
      <c r="F20" s="35">
        <f t="shared" si="1"/>
        <v>20000</v>
      </c>
      <c r="G20" s="29"/>
      <c r="H20" s="29"/>
      <c r="I20" s="29"/>
      <c r="J20" s="29"/>
      <c r="K20" s="23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23"/>
    </row>
    <row r="21" spans="1:23" x14ac:dyDescent="0.35">
      <c r="B21" s="36"/>
      <c r="C21" s="37"/>
      <c r="D21" s="38"/>
      <c r="E21" s="38"/>
      <c r="F21" s="38">
        <f>SUM(F11-F20)</f>
        <v>0</v>
      </c>
      <c r="G21" s="29"/>
      <c r="H21" s="29"/>
      <c r="I21" s="29"/>
      <c r="J21" s="29"/>
      <c r="K21" s="23"/>
      <c r="M21" s="29"/>
      <c r="N21" s="29"/>
      <c r="O21" s="29"/>
      <c r="P21" s="29"/>
      <c r="Q21" s="29"/>
      <c r="R21" s="29"/>
      <c r="S21" s="29"/>
      <c r="T21" s="29"/>
      <c r="U21" s="30"/>
      <c r="V21" s="30"/>
      <c r="W21" s="23"/>
    </row>
    <row r="22" spans="1:23" x14ac:dyDescent="0.35">
      <c r="E22" s="36"/>
      <c r="F22" s="39"/>
      <c r="G22" s="29"/>
      <c r="H22" s="29"/>
      <c r="I22" s="29"/>
      <c r="J22" s="29"/>
      <c r="K22" s="23"/>
      <c r="M22" s="29"/>
      <c r="N22" s="29"/>
      <c r="O22" s="29"/>
      <c r="P22" s="29"/>
      <c r="Q22" s="29"/>
      <c r="R22" s="29"/>
      <c r="S22" s="29"/>
      <c r="T22" s="29"/>
      <c r="U22" s="30"/>
      <c r="V22" s="30"/>
      <c r="W22" s="23"/>
    </row>
    <row r="23" spans="1:23" x14ac:dyDescent="0.35">
      <c r="B23" s="37"/>
      <c r="C23" s="37"/>
      <c r="D23" s="38"/>
      <c r="E23" s="38"/>
      <c r="F23" s="40" t="s">
        <v>11</v>
      </c>
      <c r="G23" s="38"/>
      <c r="H23" s="38"/>
      <c r="I23" s="38"/>
      <c r="J23" s="38"/>
      <c r="K23" s="23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23"/>
    </row>
    <row r="24" spans="1:23" x14ac:dyDescent="0.35">
      <c r="B24" s="41"/>
      <c r="C24" s="37"/>
      <c r="D24" s="38"/>
      <c r="E24" s="38"/>
      <c r="F24" s="40" t="s">
        <v>12</v>
      </c>
      <c r="G24" s="38"/>
      <c r="H24" s="38"/>
      <c r="I24" s="38"/>
      <c r="J24" s="38"/>
      <c r="K24" s="23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23"/>
    </row>
    <row r="25" spans="1:23" x14ac:dyDescent="0.35">
      <c r="A25" s="36"/>
      <c r="B25" s="40" t="s">
        <v>8</v>
      </c>
      <c r="C25" s="42"/>
      <c r="D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23"/>
    </row>
    <row r="26" spans="1:23" x14ac:dyDescent="0.35">
      <c r="B26" s="9" t="s">
        <v>9</v>
      </c>
      <c r="C26" s="11"/>
      <c r="G26" s="43"/>
      <c r="H26" s="44"/>
      <c r="L26" s="42"/>
      <c r="M26" s="1"/>
      <c r="S26" s="45"/>
      <c r="U26" s="23"/>
      <c r="V26" s="23"/>
    </row>
    <row r="27" spans="1:23" x14ac:dyDescent="0.35">
      <c r="A27" s="38"/>
      <c r="B27" s="9" t="s">
        <v>13</v>
      </c>
      <c r="C27" s="11"/>
      <c r="E27" s="46"/>
      <c r="F27" s="46"/>
      <c r="G27" s="40"/>
      <c r="H27" s="40"/>
      <c r="I27" s="40"/>
      <c r="J27" s="40"/>
      <c r="K27" s="40"/>
      <c r="M27" s="1"/>
      <c r="Q27" s="42"/>
      <c r="S27" s="45"/>
      <c r="T27" s="42"/>
    </row>
    <row r="28" spans="1:23" x14ac:dyDescent="0.35">
      <c r="A28" s="29"/>
      <c r="C28" s="40"/>
      <c r="E28" s="46"/>
      <c r="F28" s="46"/>
      <c r="G28" s="40"/>
      <c r="H28" s="40"/>
      <c r="I28" s="40"/>
      <c r="J28" s="40"/>
      <c r="K28" s="40"/>
      <c r="M28" s="1"/>
      <c r="N28" s="43"/>
      <c r="P28" s="42"/>
      <c r="Q28" s="42"/>
      <c r="S28" s="45"/>
    </row>
    <row r="29" spans="1:23" x14ac:dyDescent="0.35">
      <c r="I29" s="40"/>
      <c r="J29" s="40"/>
      <c r="K29" s="40"/>
      <c r="N29" s="43"/>
      <c r="P29" s="42"/>
      <c r="Q29" s="42"/>
      <c r="S29" s="45"/>
    </row>
    <row r="30" spans="1:23" x14ac:dyDescent="0.35">
      <c r="E30" s="47"/>
      <c r="F30" s="47"/>
      <c r="I30" s="40"/>
      <c r="J30" s="40"/>
      <c r="K30" s="40"/>
      <c r="N30" s="43"/>
      <c r="P30" s="43"/>
      <c r="Q30" s="39"/>
      <c r="R30" s="42"/>
      <c r="S30" s="42"/>
    </row>
    <row r="31" spans="1:23" x14ac:dyDescent="0.35">
      <c r="A31" s="48"/>
      <c r="B31" s="48"/>
      <c r="C31" s="48"/>
      <c r="D31" s="42"/>
      <c r="E31" s="46"/>
      <c r="F31" s="46"/>
      <c r="G31" s="40"/>
      <c r="H31" s="40"/>
      <c r="I31" s="40"/>
      <c r="J31" s="40"/>
      <c r="K31" s="40"/>
      <c r="M31" s="42"/>
      <c r="N31" s="1"/>
      <c r="P31" s="46"/>
      <c r="Q31" s="39"/>
      <c r="R31" s="42"/>
      <c r="S31" s="42"/>
    </row>
    <row r="38" spans="1:22" x14ac:dyDescent="0.35">
      <c r="B38" s="30"/>
      <c r="C38" s="30"/>
      <c r="D38" s="42"/>
      <c r="E38" s="46"/>
      <c r="F38" s="46"/>
      <c r="G38" s="40"/>
      <c r="H38" s="40"/>
      <c r="I38" s="40"/>
      <c r="J38" s="40"/>
      <c r="K38" s="40"/>
      <c r="N38" s="1"/>
      <c r="P38" s="40"/>
      <c r="Q38" s="30"/>
      <c r="R38" s="30"/>
      <c r="S38" s="42"/>
      <c r="T38" s="42"/>
      <c r="U38" s="42"/>
      <c r="V38" s="42"/>
    </row>
    <row r="39" spans="1:22" x14ac:dyDescent="0.35">
      <c r="E39" s="46"/>
      <c r="F39" s="46"/>
      <c r="G39" s="40"/>
      <c r="H39" s="40"/>
      <c r="I39" s="40"/>
      <c r="J39" s="40"/>
      <c r="K39" s="40"/>
      <c r="N39" s="23"/>
      <c r="O39" s="30"/>
      <c r="P39" s="30"/>
      <c r="Q39" s="30"/>
      <c r="R39" s="30"/>
      <c r="S39" s="42"/>
      <c r="T39" s="42"/>
      <c r="U39" s="42"/>
      <c r="V39" s="42"/>
    </row>
    <row r="40" spans="1:22" x14ac:dyDescent="0.35">
      <c r="E40" s="46"/>
      <c r="F40" s="46"/>
      <c r="L40" s="42"/>
      <c r="M40" s="42"/>
      <c r="N40" s="49"/>
      <c r="O40" s="30"/>
      <c r="P40" s="30"/>
      <c r="Q40" s="30"/>
      <c r="R40" s="30"/>
      <c r="S40" s="42"/>
      <c r="T40" s="42"/>
      <c r="U40" s="42"/>
      <c r="V40" s="42"/>
    </row>
    <row r="41" spans="1:22" x14ac:dyDescent="0.35">
      <c r="E41" s="1"/>
      <c r="F41" s="1"/>
      <c r="G41" s="42"/>
      <c r="H41" s="42"/>
      <c r="I41" s="42"/>
      <c r="J41" s="42"/>
      <c r="K41" s="42"/>
      <c r="L41" s="42"/>
      <c r="N41" s="49"/>
      <c r="O41" s="30"/>
      <c r="P41" s="30"/>
      <c r="Q41" s="30"/>
      <c r="R41" s="23"/>
      <c r="S41" s="42"/>
      <c r="T41" s="42"/>
      <c r="U41" s="42"/>
      <c r="V41" s="42"/>
    </row>
    <row r="42" spans="1:22" x14ac:dyDescent="0.35">
      <c r="L42" s="42"/>
      <c r="N42" s="49"/>
      <c r="O42" s="30"/>
      <c r="P42" s="23"/>
      <c r="Q42" s="23"/>
      <c r="R42" s="23"/>
    </row>
    <row r="43" spans="1:22" ht="19.5" x14ac:dyDescent="0.4">
      <c r="A43" s="50"/>
      <c r="B43" s="50"/>
      <c r="C43" s="50"/>
      <c r="D43" s="50"/>
      <c r="E43" s="51"/>
      <c r="F43" s="51"/>
      <c r="L43" s="42"/>
      <c r="N43" s="49"/>
      <c r="O43" s="30"/>
      <c r="P43" s="23"/>
      <c r="Q43" s="23"/>
      <c r="R43" s="23"/>
      <c r="V43" s="42"/>
    </row>
    <row r="44" spans="1:22" ht="19.5" x14ac:dyDescent="0.4">
      <c r="A44" s="50"/>
      <c r="B44" s="50"/>
      <c r="C44" s="50"/>
      <c r="D44" s="50"/>
      <c r="E44" s="51"/>
      <c r="F44" s="51"/>
      <c r="L44" s="42"/>
    </row>
  </sheetData>
  <pageMargins left="0.59055118110236227" right="0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workbookViewId="0">
      <selection sqref="A1:XFD1048576"/>
    </sheetView>
  </sheetViews>
  <sheetFormatPr defaultRowHeight="18" x14ac:dyDescent="0.35"/>
  <cols>
    <col min="1" max="1" width="5.42578125" style="2" customWidth="1"/>
    <col min="2" max="2" width="5.5703125" style="2" customWidth="1"/>
    <col min="3" max="3" width="19.7109375" style="2" customWidth="1"/>
    <col min="4" max="4" width="19.42578125" style="2" customWidth="1"/>
    <col min="5" max="5" width="17.28515625" style="2" customWidth="1"/>
    <col min="6" max="6" width="14.140625" style="2" customWidth="1"/>
    <col min="7" max="7" width="9" style="2" customWidth="1"/>
    <col min="8" max="8" width="9.140625" style="2" customWidth="1"/>
    <col min="9" max="9" width="9.85546875" style="2" customWidth="1"/>
    <col min="10" max="10" width="12.5703125" style="2" customWidth="1"/>
    <col min="11" max="12" width="10.140625" style="2" bestFit="1" customWidth="1"/>
    <col min="13" max="13" width="9.42578125" style="2" customWidth="1"/>
    <col min="14" max="14" width="11.42578125" style="2" bestFit="1" customWidth="1"/>
    <col min="15" max="15" width="9.42578125" style="2" customWidth="1"/>
    <col min="16" max="16" width="10.28515625" style="2" customWidth="1"/>
    <col min="17" max="17" width="9.85546875" style="2" customWidth="1"/>
    <col min="18" max="18" width="9.7109375" style="2" customWidth="1"/>
    <col min="19" max="19" width="9.140625" style="2" bestFit="1" customWidth="1"/>
    <col min="20" max="20" width="9.28515625" style="2" customWidth="1"/>
    <col min="21" max="21" width="9.85546875" style="2" customWidth="1"/>
    <col min="22" max="16384" width="9.140625" style="2"/>
  </cols>
  <sheetData>
    <row r="1" spans="1:23" x14ac:dyDescent="0.35">
      <c r="A1" s="1" t="s">
        <v>0</v>
      </c>
      <c r="D1" s="3"/>
      <c r="E1" s="3"/>
      <c r="F1" s="3"/>
    </row>
    <row r="2" spans="1:23" s="5" customFormat="1" x14ac:dyDescent="0.35">
      <c r="A2" s="6" t="s">
        <v>28</v>
      </c>
      <c r="B2" s="52"/>
      <c r="C2" s="5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R2" s="6"/>
    </row>
    <row r="3" spans="1:23" ht="21" x14ac:dyDescent="0.4">
      <c r="B3" s="7"/>
      <c r="C3" s="7"/>
      <c r="D3" s="8" t="s">
        <v>26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R3" s="1"/>
    </row>
    <row r="4" spans="1:23" x14ac:dyDescent="0.35">
      <c r="A4" s="9" t="s">
        <v>15</v>
      </c>
      <c r="B4" s="10"/>
      <c r="C4" s="10"/>
      <c r="E4" s="9" t="s">
        <v>16</v>
      </c>
      <c r="H4" s="11"/>
      <c r="J4" s="11"/>
      <c r="K4" s="11"/>
      <c r="L4" s="12"/>
      <c r="N4" s="7"/>
      <c r="O4" s="7"/>
      <c r="R4" s="1"/>
    </row>
    <row r="5" spans="1:23" x14ac:dyDescent="0.35">
      <c r="A5" s="9" t="s">
        <v>10</v>
      </c>
      <c r="B5" s="12"/>
      <c r="C5" s="12"/>
      <c r="E5" s="9" t="s">
        <v>17</v>
      </c>
      <c r="H5" s="11"/>
      <c r="J5" s="11"/>
      <c r="K5" s="11"/>
      <c r="L5" s="12"/>
      <c r="N5" s="7"/>
      <c r="O5" s="7"/>
      <c r="P5" s="1"/>
      <c r="Q5" s="1"/>
      <c r="R5" s="1"/>
      <c r="S5" s="1"/>
      <c r="T5" s="1"/>
      <c r="U5" s="1"/>
    </row>
    <row r="6" spans="1:23" x14ac:dyDescent="0.35">
      <c r="A6" s="9"/>
      <c r="B6" s="12"/>
      <c r="C6" s="12"/>
      <c r="H6" s="11"/>
      <c r="J6" s="11"/>
      <c r="K6" s="11"/>
      <c r="L6" s="12"/>
      <c r="N6" s="7"/>
      <c r="O6" s="7"/>
      <c r="P6" s="1"/>
      <c r="Q6" s="1"/>
      <c r="R6" s="1"/>
      <c r="S6" s="1"/>
      <c r="T6" s="1"/>
      <c r="U6" s="1"/>
    </row>
    <row r="7" spans="1:23" x14ac:dyDescent="0.35">
      <c r="A7" s="9"/>
      <c r="B7" s="12"/>
      <c r="C7" s="12"/>
      <c r="D7" s="9"/>
      <c r="F7" s="11"/>
      <c r="H7" s="11"/>
      <c r="J7" s="11"/>
      <c r="K7" s="11"/>
      <c r="L7" s="12"/>
      <c r="N7" s="7"/>
      <c r="O7" s="7"/>
      <c r="P7" s="1"/>
      <c r="Q7" s="1"/>
      <c r="R7" s="1"/>
      <c r="S7" s="1"/>
      <c r="T7" s="1"/>
      <c r="U7" s="1"/>
    </row>
    <row r="8" spans="1:23" x14ac:dyDescent="0.35">
      <c r="A8" s="13"/>
      <c r="B8" s="13"/>
      <c r="C8" s="13"/>
      <c r="D8" s="13"/>
      <c r="E8" s="7"/>
      <c r="F8" s="7"/>
      <c r="G8" s="13"/>
      <c r="H8" s="13"/>
      <c r="I8" s="13"/>
      <c r="J8" s="13"/>
      <c r="K8" s="13"/>
      <c r="L8" s="7"/>
      <c r="M8" s="7"/>
      <c r="N8" s="7"/>
      <c r="O8" s="7"/>
    </row>
    <row r="9" spans="1:23" ht="21" x14ac:dyDescent="0.4">
      <c r="C9" s="14" t="s">
        <v>27</v>
      </c>
    </row>
    <row r="10" spans="1:23" ht="21" x14ac:dyDescent="0.4">
      <c r="C10" s="15" t="s">
        <v>29</v>
      </c>
      <c r="E10" s="8"/>
      <c r="F10" s="8"/>
    </row>
    <row r="11" spans="1:23" ht="21" x14ac:dyDescent="0.4">
      <c r="C11" s="1" t="s">
        <v>23</v>
      </c>
      <c r="D11" s="14"/>
      <c r="E11" s="14"/>
      <c r="F11" s="16">
        <v>20000</v>
      </c>
    </row>
    <row r="12" spans="1:23" ht="21.75" thickBot="1" x14ac:dyDescent="0.45">
      <c r="D12" s="14" t="s">
        <v>24</v>
      </c>
      <c r="E12" s="14"/>
      <c r="F12" s="14"/>
    </row>
    <row r="13" spans="1:23" ht="52.5" thickBot="1" x14ac:dyDescent="0.4">
      <c r="B13" s="17" t="s">
        <v>4</v>
      </c>
      <c r="C13" s="18" t="s">
        <v>5</v>
      </c>
      <c r="D13" s="53" t="s">
        <v>32</v>
      </c>
      <c r="E13" s="53" t="s">
        <v>33</v>
      </c>
      <c r="F13" s="19" t="s">
        <v>25</v>
      </c>
    </row>
    <row r="14" spans="1:23" x14ac:dyDescent="0.35">
      <c r="B14" s="20">
        <v>1</v>
      </c>
      <c r="C14" s="21" t="s">
        <v>1</v>
      </c>
      <c r="D14" s="22">
        <v>1558</v>
      </c>
      <c r="E14" s="22">
        <v>1370</v>
      </c>
      <c r="F14" s="22">
        <f>SUM(D14:E14)</f>
        <v>2928</v>
      </c>
      <c r="G14" s="23"/>
      <c r="H14" s="23"/>
      <c r="I14" s="23"/>
      <c r="J14" s="23"/>
      <c r="K14" s="23"/>
    </row>
    <row r="15" spans="1:23" x14ac:dyDescent="0.35">
      <c r="B15" s="24">
        <v>2</v>
      </c>
      <c r="C15" s="25" t="s">
        <v>2</v>
      </c>
      <c r="D15" s="22">
        <v>3534</v>
      </c>
      <c r="E15" s="22">
        <v>1370</v>
      </c>
      <c r="F15" s="22">
        <f t="shared" ref="F15:F19" si="0">SUM(D15:E15)</f>
        <v>4904</v>
      </c>
      <c r="G15" s="26"/>
      <c r="H15" s="26"/>
      <c r="I15" s="26"/>
      <c r="J15" s="26"/>
      <c r="K15" s="23"/>
      <c r="M15" s="27"/>
      <c r="N15" s="27"/>
      <c r="O15" s="27"/>
      <c r="P15" s="27"/>
      <c r="Q15" s="27"/>
      <c r="R15" s="27"/>
      <c r="S15" s="27"/>
      <c r="T15" s="27"/>
      <c r="U15" s="28"/>
      <c r="V15" s="28"/>
      <c r="W15" s="23"/>
    </row>
    <row r="16" spans="1:23" x14ac:dyDescent="0.35">
      <c r="B16" s="24">
        <v>3</v>
      </c>
      <c r="C16" s="25" t="s">
        <v>3</v>
      </c>
      <c r="D16" s="22">
        <v>1862</v>
      </c>
      <c r="E16" s="22">
        <v>1370</v>
      </c>
      <c r="F16" s="22">
        <f t="shared" si="0"/>
        <v>3232</v>
      </c>
      <c r="G16" s="29"/>
      <c r="H16" s="29"/>
      <c r="I16" s="29"/>
      <c r="J16" s="29"/>
      <c r="K16" s="23"/>
      <c r="M16" s="29"/>
      <c r="N16" s="29"/>
      <c r="O16" s="29"/>
      <c r="P16" s="29"/>
      <c r="Q16" s="29"/>
      <c r="R16" s="29"/>
      <c r="S16" s="29"/>
      <c r="T16" s="29"/>
      <c r="U16" s="30"/>
      <c r="V16" s="30"/>
      <c r="W16" s="23"/>
    </row>
    <row r="17" spans="1:23" x14ac:dyDescent="0.35">
      <c r="B17" s="24">
        <v>4</v>
      </c>
      <c r="C17" s="25" t="s">
        <v>14</v>
      </c>
      <c r="D17" s="22">
        <v>1482</v>
      </c>
      <c r="E17" s="22">
        <v>1370</v>
      </c>
      <c r="F17" s="22">
        <f t="shared" si="0"/>
        <v>2852</v>
      </c>
      <c r="G17" s="29"/>
      <c r="H17" s="29"/>
      <c r="I17" s="29"/>
      <c r="J17" s="29"/>
      <c r="K17" s="23"/>
      <c r="M17" s="29"/>
      <c r="N17" s="29"/>
      <c r="O17" s="29"/>
      <c r="P17" s="29"/>
      <c r="Q17" s="29"/>
      <c r="R17" s="29"/>
      <c r="S17" s="29"/>
      <c r="T17" s="29"/>
      <c r="U17" s="30"/>
      <c r="V17" s="30"/>
      <c r="W17" s="23"/>
    </row>
    <row r="18" spans="1:23" x14ac:dyDescent="0.35">
      <c r="B18" s="24">
        <v>5</v>
      </c>
      <c r="C18" s="25" t="s">
        <v>7</v>
      </c>
      <c r="D18" s="22">
        <v>2242</v>
      </c>
      <c r="E18" s="22">
        <v>1370</v>
      </c>
      <c r="F18" s="22">
        <f t="shared" si="0"/>
        <v>3612</v>
      </c>
      <c r="G18" s="29"/>
      <c r="H18" s="29"/>
      <c r="I18" s="29"/>
      <c r="J18" s="29"/>
      <c r="K18" s="23"/>
      <c r="M18" s="29"/>
      <c r="N18" s="29"/>
      <c r="O18" s="29"/>
      <c r="P18" s="29"/>
      <c r="Q18" s="29"/>
      <c r="R18" s="29"/>
      <c r="S18" s="29"/>
      <c r="T18" s="29"/>
      <c r="U18" s="30"/>
      <c r="V18" s="30"/>
      <c r="W18" s="23"/>
    </row>
    <row r="19" spans="1:23" ht="18.75" thickBot="1" x14ac:dyDescent="0.4">
      <c r="B19" s="31">
        <v>6</v>
      </c>
      <c r="C19" s="32" t="s">
        <v>20</v>
      </c>
      <c r="D19" s="22">
        <v>1102</v>
      </c>
      <c r="E19" s="22">
        <v>1370</v>
      </c>
      <c r="F19" s="22">
        <f t="shared" si="0"/>
        <v>2472</v>
      </c>
      <c r="G19" s="29"/>
      <c r="H19" s="29"/>
      <c r="I19" s="29"/>
      <c r="J19" s="29"/>
      <c r="K19" s="23"/>
      <c r="M19" s="29"/>
      <c r="N19" s="29"/>
      <c r="O19" s="29"/>
      <c r="P19" s="29"/>
      <c r="Q19" s="29"/>
      <c r="R19" s="29"/>
      <c r="S19" s="29"/>
      <c r="T19" s="29"/>
      <c r="U19" s="30"/>
      <c r="V19" s="30"/>
      <c r="W19" s="23"/>
    </row>
    <row r="20" spans="1:23" ht="18.75" thickBot="1" x14ac:dyDescent="0.4">
      <c r="B20" s="33"/>
      <c r="C20" s="34" t="s">
        <v>6</v>
      </c>
      <c r="D20" s="35">
        <f>SUM(D14:D19)</f>
        <v>11780</v>
      </c>
      <c r="E20" s="35">
        <f t="shared" ref="E20:F20" si="1">SUM(E14:E19)</f>
        <v>8220</v>
      </c>
      <c r="F20" s="35">
        <f t="shared" si="1"/>
        <v>20000</v>
      </c>
      <c r="G20" s="29"/>
      <c r="H20" s="29"/>
      <c r="I20" s="29"/>
      <c r="J20" s="29"/>
      <c r="K20" s="23"/>
      <c r="M20" s="29"/>
      <c r="N20" s="29"/>
      <c r="O20" s="29"/>
      <c r="P20" s="29"/>
      <c r="Q20" s="29"/>
      <c r="R20" s="29"/>
      <c r="S20" s="29"/>
      <c r="T20" s="29"/>
      <c r="U20" s="30"/>
      <c r="V20" s="30"/>
      <c r="W20" s="23"/>
    </row>
    <row r="21" spans="1:23" x14ac:dyDescent="0.35">
      <c r="B21" s="36"/>
      <c r="C21" s="37"/>
      <c r="D21" s="38"/>
      <c r="E21" s="38"/>
      <c r="F21" s="38">
        <f>SUM(F11-F20)</f>
        <v>0</v>
      </c>
      <c r="G21" s="29"/>
      <c r="H21" s="29"/>
      <c r="I21" s="29"/>
      <c r="J21" s="29"/>
      <c r="K21" s="23"/>
      <c r="M21" s="29"/>
      <c r="N21" s="29"/>
      <c r="O21" s="29"/>
      <c r="P21" s="29"/>
      <c r="Q21" s="29"/>
      <c r="R21" s="29"/>
      <c r="S21" s="29"/>
      <c r="T21" s="29"/>
      <c r="U21" s="30"/>
      <c r="V21" s="30"/>
      <c r="W21" s="23"/>
    </row>
    <row r="22" spans="1:23" x14ac:dyDescent="0.35">
      <c r="C22" s="2" t="s">
        <v>30</v>
      </c>
      <c r="E22" s="39">
        <f>SUM(F11-D20)</f>
        <v>8220</v>
      </c>
      <c r="F22" s="39"/>
      <c r="G22" s="29"/>
      <c r="H22" s="29"/>
      <c r="I22" s="29"/>
      <c r="J22" s="29"/>
      <c r="K22" s="23"/>
      <c r="M22" s="29"/>
      <c r="N22" s="29"/>
      <c r="O22" s="29"/>
      <c r="P22" s="29"/>
      <c r="Q22" s="29"/>
      <c r="R22" s="29"/>
      <c r="S22" s="29"/>
      <c r="T22" s="29"/>
      <c r="U22" s="30"/>
      <c r="V22" s="30"/>
      <c r="W22" s="23"/>
    </row>
    <row r="23" spans="1:23" x14ac:dyDescent="0.35">
      <c r="C23" s="42" t="s">
        <v>31</v>
      </c>
      <c r="E23" s="39">
        <f>SUM(E22/6)</f>
        <v>1370</v>
      </c>
      <c r="F23" s="39"/>
      <c r="G23" s="29"/>
      <c r="H23" s="29"/>
      <c r="I23" s="29"/>
      <c r="J23" s="29"/>
      <c r="K23" s="23"/>
      <c r="M23" s="29"/>
      <c r="N23" s="29"/>
      <c r="O23" s="29"/>
      <c r="P23" s="29"/>
      <c r="Q23" s="29"/>
      <c r="R23" s="29"/>
      <c r="S23" s="29"/>
      <c r="T23" s="29"/>
      <c r="U23" s="30"/>
      <c r="V23" s="30"/>
      <c r="W23" s="23"/>
    </row>
    <row r="24" spans="1:23" x14ac:dyDescent="0.35">
      <c r="E24" s="39"/>
      <c r="F24" s="39"/>
      <c r="G24" s="29"/>
      <c r="H24" s="29"/>
      <c r="I24" s="29"/>
      <c r="J24" s="29"/>
      <c r="K24" s="23"/>
      <c r="M24" s="29"/>
      <c r="N24" s="29"/>
      <c r="O24" s="29"/>
      <c r="P24" s="29"/>
      <c r="Q24" s="29"/>
      <c r="R24" s="29"/>
      <c r="S24" s="29"/>
      <c r="T24" s="29"/>
      <c r="U24" s="30"/>
      <c r="V24" s="30"/>
      <c r="W24" s="23"/>
    </row>
    <row r="25" spans="1:23" x14ac:dyDescent="0.35">
      <c r="E25" s="36"/>
      <c r="F25" s="39"/>
      <c r="G25" s="29"/>
      <c r="H25" s="29"/>
      <c r="I25" s="29"/>
      <c r="J25" s="29"/>
      <c r="K25" s="23"/>
      <c r="M25" s="29"/>
      <c r="N25" s="29"/>
      <c r="O25" s="29"/>
      <c r="P25" s="29"/>
      <c r="Q25" s="29"/>
      <c r="R25" s="29"/>
      <c r="S25" s="29"/>
      <c r="T25" s="29"/>
      <c r="U25" s="30"/>
      <c r="V25" s="30"/>
      <c r="W25" s="23"/>
    </row>
    <row r="26" spans="1:23" x14ac:dyDescent="0.35">
      <c r="E26" s="36"/>
      <c r="F26" s="39"/>
      <c r="G26" s="29"/>
      <c r="H26" s="29"/>
      <c r="I26" s="29"/>
      <c r="J26" s="29"/>
      <c r="K26" s="23"/>
      <c r="M26" s="29"/>
      <c r="N26" s="29"/>
      <c r="O26" s="29"/>
      <c r="P26" s="29"/>
      <c r="Q26" s="29"/>
      <c r="R26" s="29"/>
      <c r="S26" s="29"/>
      <c r="T26" s="29"/>
      <c r="U26" s="30"/>
      <c r="V26" s="30"/>
      <c r="W26" s="23"/>
    </row>
    <row r="27" spans="1:23" x14ac:dyDescent="0.35">
      <c r="E27" s="36"/>
      <c r="F27" s="39"/>
      <c r="G27" s="29"/>
      <c r="H27" s="29"/>
      <c r="I27" s="29"/>
      <c r="J27" s="29"/>
      <c r="K27" s="23"/>
      <c r="M27" s="29"/>
      <c r="N27" s="29"/>
      <c r="O27" s="29"/>
      <c r="P27" s="29"/>
      <c r="Q27" s="29"/>
      <c r="R27" s="29"/>
      <c r="S27" s="29"/>
      <c r="T27" s="29"/>
      <c r="U27" s="30"/>
      <c r="V27" s="30"/>
      <c r="W27" s="23"/>
    </row>
    <row r="28" spans="1:23" x14ac:dyDescent="0.35">
      <c r="B28" s="37"/>
      <c r="C28" s="37"/>
      <c r="D28" s="38"/>
      <c r="E28" s="38"/>
      <c r="F28" s="40" t="s">
        <v>11</v>
      </c>
      <c r="G28" s="38"/>
      <c r="H28" s="38"/>
      <c r="I28" s="38"/>
      <c r="J28" s="38"/>
      <c r="K28" s="23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23"/>
    </row>
    <row r="29" spans="1:23" x14ac:dyDescent="0.35">
      <c r="B29" s="41"/>
      <c r="C29" s="37"/>
      <c r="D29" s="38"/>
      <c r="E29" s="38"/>
      <c r="F29" s="40" t="s">
        <v>12</v>
      </c>
      <c r="G29" s="38"/>
      <c r="H29" s="38"/>
      <c r="I29" s="38"/>
      <c r="J29" s="38"/>
      <c r="K29" s="23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23"/>
    </row>
    <row r="30" spans="1:23" x14ac:dyDescent="0.35">
      <c r="A30" s="36"/>
      <c r="B30" s="40" t="s">
        <v>8</v>
      </c>
      <c r="C30" s="42"/>
      <c r="D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23"/>
    </row>
    <row r="31" spans="1:23" x14ac:dyDescent="0.35">
      <c r="B31" s="9" t="s">
        <v>9</v>
      </c>
      <c r="C31" s="11"/>
      <c r="G31" s="43"/>
      <c r="H31" s="44"/>
      <c r="L31" s="42"/>
      <c r="M31" s="1"/>
      <c r="S31" s="45"/>
      <c r="U31" s="23"/>
      <c r="V31" s="23"/>
    </row>
    <row r="32" spans="1:23" x14ac:dyDescent="0.35">
      <c r="A32" s="38"/>
      <c r="B32" s="9" t="s">
        <v>13</v>
      </c>
      <c r="C32" s="11"/>
      <c r="E32" s="46"/>
      <c r="F32" s="46"/>
      <c r="G32" s="40"/>
      <c r="H32" s="40"/>
      <c r="I32" s="40"/>
      <c r="J32" s="40"/>
      <c r="K32" s="40"/>
      <c r="M32" s="1"/>
      <c r="Q32" s="42"/>
      <c r="S32" s="45"/>
      <c r="T32" s="42"/>
    </row>
    <row r="33" spans="1:22" x14ac:dyDescent="0.35">
      <c r="A33" s="29"/>
      <c r="C33" s="40"/>
      <c r="E33" s="46"/>
      <c r="F33" s="46"/>
      <c r="G33" s="40"/>
      <c r="H33" s="40"/>
      <c r="I33" s="40"/>
      <c r="J33" s="40"/>
      <c r="K33" s="40"/>
      <c r="M33" s="1"/>
      <c r="N33" s="43"/>
      <c r="P33" s="42"/>
      <c r="Q33" s="42"/>
      <c r="S33" s="45"/>
    </row>
    <row r="34" spans="1:22" x14ac:dyDescent="0.35">
      <c r="I34" s="40"/>
      <c r="J34" s="40"/>
      <c r="K34" s="40"/>
      <c r="N34" s="43"/>
      <c r="P34" s="42"/>
      <c r="Q34" s="42"/>
      <c r="S34" s="45"/>
    </row>
    <row r="35" spans="1:22" x14ac:dyDescent="0.35">
      <c r="E35" s="47"/>
      <c r="F35" s="47"/>
      <c r="I35" s="40"/>
      <c r="J35" s="40"/>
      <c r="K35" s="40"/>
      <c r="N35" s="43"/>
      <c r="P35" s="43"/>
      <c r="Q35" s="39"/>
      <c r="R35" s="42"/>
      <c r="S35" s="42"/>
    </row>
    <row r="36" spans="1:22" x14ac:dyDescent="0.35">
      <c r="A36" s="48"/>
      <c r="B36" s="48"/>
      <c r="C36" s="48"/>
      <c r="D36" s="42"/>
      <c r="E36" s="46"/>
      <c r="F36" s="46"/>
      <c r="G36" s="40"/>
      <c r="H36" s="40"/>
      <c r="I36" s="40"/>
      <c r="J36" s="40"/>
      <c r="K36" s="40"/>
      <c r="M36" s="42"/>
      <c r="N36" s="1"/>
      <c r="P36" s="46"/>
      <c r="Q36" s="39"/>
      <c r="R36" s="42"/>
      <c r="S36" s="42"/>
    </row>
    <row r="43" spans="1:22" x14ac:dyDescent="0.35">
      <c r="B43" s="30"/>
      <c r="C43" s="30"/>
      <c r="D43" s="42"/>
      <c r="E43" s="46"/>
      <c r="F43" s="46"/>
      <c r="G43" s="40"/>
      <c r="H43" s="40"/>
      <c r="I43" s="40"/>
      <c r="J43" s="40"/>
      <c r="K43" s="40"/>
      <c r="N43" s="1"/>
      <c r="P43" s="40"/>
      <c r="Q43" s="30"/>
      <c r="R43" s="30"/>
      <c r="S43" s="42"/>
      <c r="T43" s="42"/>
      <c r="U43" s="42"/>
      <c r="V43" s="42"/>
    </row>
    <row r="44" spans="1:22" x14ac:dyDescent="0.35">
      <c r="E44" s="46"/>
      <c r="F44" s="46"/>
      <c r="G44" s="40"/>
      <c r="H44" s="40"/>
      <c r="I44" s="40"/>
      <c r="J44" s="40"/>
      <c r="K44" s="40"/>
      <c r="N44" s="23"/>
      <c r="O44" s="30"/>
      <c r="P44" s="30"/>
      <c r="Q44" s="30"/>
      <c r="R44" s="30"/>
      <c r="S44" s="42"/>
      <c r="T44" s="42"/>
      <c r="U44" s="42"/>
      <c r="V44" s="42"/>
    </row>
    <row r="45" spans="1:22" x14ac:dyDescent="0.35">
      <c r="E45" s="46"/>
      <c r="F45" s="46"/>
      <c r="L45" s="42"/>
      <c r="M45" s="42"/>
      <c r="N45" s="49"/>
      <c r="O45" s="30"/>
      <c r="P45" s="30"/>
      <c r="Q45" s="30"/>
      <c r="R45" s="30"/>
      <c r="S45" s="42"/>
      <c r="T45" s="42"/>
      <c r="U45" s="42"/>
      <c r="V45" s="42"/>
    </row>
    <row r="46" spans="1:22" x14ac:dyDescent="0.35">
      <c r="E46" s="1"/>
      <c r="F46" s="1"/>
      <c r="G46" s="42"/>
      <c r="H46" s="42"/>
      <c r="I46" s="42"/>
      <c r="J46" s="42"/>
      <c r="K46" s="42"/>
      <c r="L46" s="42"/>
      <c r="N46" s="49"/>
      <c r="O46" s="30"/>
      <c r="P46" s="30"/>
      <c r="Q46" s="30"/>
      <c r="R46" s="23"/>
      <c r="S46" s="42"/>
      <c r="T46" s="42"/>
      <c r="U46" s="42"/>
      <c r="V46" s="42"/>
    </row>
    <row r="47" spans="1:22" x14ac:dyDescent="0.35">
      <c r="L47" s="42"/>
      <c r="N47" s="49"/>
      <c r="O47" s="30"/>
      <c r="P47" s="23"/>
      <c r="Q47" s="23"/>
      <c r="R47" s="23"/>
    </row>
    <row r="48" spans="1:22" ht="19.5" x14ac:dyDescent="0.4">
      <c r="A48" s="50"/>
      <c r="B48" s="50"/>
      <c r="C48" s="50"/>
      <c r="D48" s="50"/>
      <c r="E48" s="51"/>
      <c r="F48" s="51"/>
      <c r="L48" s="42"/>
      <c r="N48" s="49"/>
      <c r="O48" s="30"/>
      <c r="P48" s="23"/>
      <c r="Q48" s="23"/>
      <c r="R48" s="23"/>
      <c r="V48" s="42"/>
    </row>
    <row r="49" spans="1:12" ht="19.5" x14ac:dyDescent="0.4">
      <c r="A49" s="50"/>
      <c r="B49" s="50"/>
      <c r="C49" s="50"/>
      <c r="D49" s="50"/>
      <c r="E49" s="51"/>
      <c r="F49" s="51"/>
      <c r="L49" s="4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13" sqref="H13:H23"/>
    </sheetView>
  </sheetViews>
  <sheetFormatPr defaultRowHeight="18" x14ac:dyDescent="0.35"/>
  <cols>
    <col min="1" max="1" width="4.7109375" style="2" customWidth="1"/>
    <col min="2" max="2" width="23.140625" style="2" customWidth="1"/>
    <col min="3" max="3" width="18" style="2" customWidth="1"/>
    <col min="4" max="4" width="13.140625" style="2" customWidth="1"/>
    <col min="5" max="5" width="12.5703125" style="2" customWidth="1"/>
    <col min="6" max="6" width="9.140625" style="2" bestFit="1" customWidth="1"/>
    <col min="7" max="7" width="13.85546875" style="2" customWidth="1"/>
    <col min="8" max="8" width="13.5703125" style="2" customWidth="1"/>
    <col min="9" max="9" width="11.42578125" style="2" customWidth="1"/>
    <col min="10" max="16384" width="9.140625" style="2"/>
  </cols>
  <sheetData>
    <row r="1" spans="1:11" x14ac:dyDescent="0.35">
      <c r="B1" s="1" t="s">
        <v>0</v>
      </c>
      <c r="E1" s="3"/>
      <c r="F1" s="3"/>
      <c r="G1" s="3"/>
      <c r="H1" s="3"/>
    </row>
    <row r="2" spans="1:11" s="5" customFormat="1" x14ac:dyDescent="0.35">
      <c r="A2" s="4"/>
      <c r="B2" s="6" t="s">
        <v>34</v>
      </c>
      <c r="C2" s="52"/>
      <c r="D2" s="52"/>
      <c r="E2" s="4"/>
      <c r="F2" s="4"/>
      <c r="G2" s="4"/>
      <c r="H2" s="4"/>
      <c r="I2" s="4"/>
    </row>
    <row r="3" spans="1:11" ht="21" x14ac:dyDescent="0.4">
      <c r="A3" s="7"/>
      <c r="C3" s="7"/>
      <c r="D3" s="7"/>
      <c r="E3" s="8" t="s">
        <v>26</v>
      </c>
      <c r="F3" s="7"/>
      <c r="G3" s="7"/>
      <c r="H3" s="7"/>
      <c r="I3" s="7"/>
    </row>
    <row r="4" spans="1:11" x14ac:dyDescent="0.35">
      <c r="A4" s="7"/>
      <c r="B4" s="9" t="s">
        <v>15</v>
      </c>
      <c r="C4" s="10"/>
      <c r="D4" s="10"/>
      <c r="F4" s="9" t="s">
        <v>16</v>
      </c>
    </row>
    <row r="5" spans="1:11" x14ac:dyDescent="0.35">
      <c r="A5" s="7"/>
      <c r="B5" s="9" t="s">
        <v>10</v>
      </c>
      <c r="C5" s="12"/>
      <c r="D5" s="12"/>
      <c r="F5" s="9" t="s">
        <v>17</v>
      </c>
    </row>
    <row r="6" spans="1:11" x14ac:dyDescent="0.35">
      <c r="A6" s="7"/>
      <c r="B6" s="9"/>
      <c r="C6" s="12"/>
      <c r="D6" s="12"/>
    </row>
    <row r="7" spans="1:11" ht="21" x14ac:dyDescent="0.4">
      <c r="D7" s="14" t="s">
        <v>58</v>
      </c>
    </row>
    <row r="8" spans="1:11" ht="21" x14ac:dyDescent="0.4">
      <c r="D8" s="15" t="s">
        <v>59</v>
      </c>
      <c r="F8" s="8"/>
      <c r="G8" s="8"/>
      <c r="H8" s="8"/>
    </row>
    <row r="9" spans="1:11" ht="21" x14ac:dyDescent="0.4">
      <c r="C9" s="1" t="s">
        <v>35</v>
      </c>
      <c r="D9" s="1"/>
      <c r="E9" s="14"/>
      <c r="F9" s="14"/>
      <c r="G9" s="16">
        <v>54480</v>
      </c>
      <c r="H9" s="50" t="s">
        <v>37</v>
      </c>
      <c r="I9" s="50"/>
    </row>
    <row r="10" spans="1:11" ht="21" x14ac:dyDescent="0.4">
      <c r="D10" s="14" t="s">
        <v>38</v>
      </c>
      <c r="E10" s="14"/>
      <c r="F10" s="14"/>
      <c r="G10" s="16">
        <v>34980</v>
      </c>
      <c r="H10" s="16"/>
    </row>
    <row r="11" spans="1:11" ht="21" x14ac:dyDescent="0.4">
      <c r="D11" s="14" t="s">
        <v>39</v>
      </c>
      <c r="E11" s="14"/>
      <c r="F11" s="14"/>
      <c r="G11" s="16">
        <v>19500</v>
      </c>
      <c r="H11" s="16"/>
    </row>
    <row r="12" spans="1:11" ht="21" x14ac:dyDescent="0.4">
      <c r="B12" s="14" t="s">
        <v>36</v>
      </c>
      <c r="D12" s="1"/>
      <c r="E12" s="14"/>
      <c r="F12" s="14"/>
      <c r="G12" s="16"/>
      <c r="H12" s="16"/>
    </row>
    <row r="13" spans="1:11" ht="30.75" x14ac:dyDescent="0.35">
      <c r="B13" s="56" t="s">
        <v>45</v>
      </c>
      <c r="C13" s="57" t="s">
        <v>1</v>
      </c>
      <c r="D13" s="57" t="s">
        <v>2</v>
      </c>
      <c r="E13" s="56" t="s">
        <v>3</v>
      </c>
      <c r="F13" s="56" t="s">
        <v>14</v>
      </c>
      <c r="G13" s="56" t="s">
        <v>46</v>
      </c>
      <c r="H13" s="56" t="s">
        <v>47</v>
      </c>
      <c r="I13" s="61" t="s">
        <v>57</v>
      </c>
      <c r="J13" s="55"/>
      <c r="K13" s="54"/>
    </row>
    <row r="14" spans="1:11" x14ac:dyDescent="0.35">
      <c r="B14" s="58" t="s">
        <v>48</v>
      </c>
      <c r="C14" s="62">
        <v>1558</v>
      </c>
      <c r="D14" s="62">
        <v>3534</v>
      </c>
      <c r="E14" s="62">
        <v>1862</v>
      </c>
      <c r="F14" s="62">
        <v>1482</v>
      </c>
      <c r="G14" s="62">
        <v>2242</v>
      </c>
      <c r="H14" s="62">
        <v>1102</v>
      </c>
      <c r="I14" s="62">
        <f>SUM(C14:H14)</f>
        <v>11780</v>
      </c>
      <c r="J14" s="42"/>
    </row>
    <row r="15" spans="1:11" x14ac:dyDescent="0.35">
      <c r="A15" s="27"/>
      <c r="B15" s="59" t="s">
        <v>49</v>
      </c>
      <c r="C15" s="63">
        <v>1934</v>
      </c>
      <c r="D15" s="63">
        <v>1934</v>
      </c>
      <c r="E15" s="63">
        <v>1934</v>
      </c>
      <c r="F15" s="63">
        <v>1934</v>
      </c>
      <c r="G15" s="63">
        <v>1934</v>
      </c>
      <c r="H15" s="63">
        <v>1934</v>
      </c>
      <c r="I15" s="62">
        <f t="shared" ref="I15:I23" si="0">SUM(C15:H15)</f>
        <v>11604</v>
      </c>
      <c r="J15" s="23"/>
    </row>
    <row r="16" spans="1:11" x14ac:dyDescent="0.35">
      <c r="A16" s="29"/>
      <c r="B16" s="60" t="s">
        <v>50</v>
      </c>
      <c r="C16" s="63">
        <v>1932</v>
      </c>
      <c r="D16" s="63">
        <v>1932</v>
      </c>
      <c r="E16" s="63">
        <v>1933</v>
      </c>
      <c r="F16" s="63">
        <v>1933</v>
      </c>
      <c r="G16" s="63">
        <v>1933</v>
      </c>
      <c r="H16" s="63">
        <v>1933</v>
      </c>
      <c r="I16" s="62">
        <f t="shared" si="0"/>
        <v>11596</v>
      </c>
      <c r="J16" s="23"/>
    </row>
    <row r="17" spans="1:12" x14ac:dyDescent="0.35">
      <c r="A17" s="29"/>
      <c r="B17" s="64" t="s">
        <v>51</v>
      </c>
      <c r="C17" s="65">
        <f>SUM(C14:C16)</f>
        <v>5424</v>
      </c>
      <c r="D17" s="65">
        <f t="shared" ref="D17:H17" si="1">SUM(D14:D16)</f>
        <v>7400</v>
      </c>
      <c r="E17" s="65">
        <f t="shared" si="1"/>
        <v>5729</v>
      </c>
      <c r="F17" s="65">
        <f t="shared" si="1"/>
        <v>5349</v>
      </c>
      <c r="G17" s="65">
        <f t="shared" si="1"/>
        <v>6109</v>
      </c>
      <c r="H17" s="65">
        <f t="shared" si="1"/>
        <v>4969</v>
      </c>
      <c r="I17" s="65">
        <f t="shared" si="0"/>
        <v>34980</v>
      </c>
      <c r="J17" s="30">
        <f>SUM(G10-I17)</f>
        <v>0</v>
      </c>
    </row>
    <row r="18" spans="1:12" x14ac:dyDescent="0.35">
      <c r="A18" s="29"/>
      <c r="B18" s="60" t="s">
        <v>52</v>
      </c>
      <c r="C18" s="63">
        <v>1084</v>
      </c>
      <c r="D18" s="63">
        <v>1084</v>
      </c>
      <c r="E18" s="63">
        <v>1084</v>
      </c>
      <c r="F18" s="63">
        <v>1084</v>
      </c>
      <c r="G18" s="63">
        <v>1084</v>
      </c>
      <c r="H18" s="63">
        <v>1084</v>
      </c>
      <c r="I18" s="62">
        <f t="shared" si="0"/>
        <v>6504</v>
      </c>
      <c r="J18" s="23"/>
    </row>
    <row r="19" spans="1:12" x14ac:dyDescent="0.35">
      <c r="A19" s="29"/>
      <c r="B19" s="60" t="s">
        <v>53</v>
      </c>
      <c r="C19" s="63">
        <v>1083</v>
      </c>
      <c r="D19" s="63">
        <v>1083</v>
      </c>
      <c r="E19" s="63">
        <v>1083</v>
      </c>
      <c r="F19" s="63">
        <v>1083</v>
      </c>
      <c r="G19" s="63">
        <v>1083</v>
      </c>
      <c r="H19" s="63">
        <v>1083</v>
      </c>
      <c r="I19" s="62">
        <f t="shared" si="0"/>
        <v>6498</v>
      </c>
      <c r="J19" s="23"/>
    </row>
    <row r="20" spans="1:12" x14ac:dyDescent="0.35">
      <c r="A20" s="29"/>
      <c r="B20" s="60" t="s">
        <v>54</v>
      </c>
      <c r="C20" s="63">
        <v>1083</v>
      </c>
      <c r="D20" s="63">
        <v>1083</v>
      </c>
      <c r="E20" s="63">
        <v>1083</v>
      </c>
      <c r="F20" s="63">
        <v>1083</v>
      </c>
      <c r="G20" s="63">
        <v>1083</v>
      </c>
      <c r="H20" s="63">
        <v>1083</v>
      </c>
      <c r="I20" s="62">
        <f t="shared" si="0"/>
        <v>6498</v>
      </c>
      <c r="J20" s="23"/>
    </row>
    <row r="21" spans="1:12" x14ac:dyDescent="0.35">
      <c r="A21" s="29"/>
      <c r="B21" s="64" t="s">
        <v>55</v>
      </c>
      <c r="C21" s="65">
        <f>SUM(C18:C20)</f>
        <v>3250</v>
      </c>
      <c r="D21" s="65">
        <f t="shared" ref="D21:H21" si="2">SUM(D18:D20)</f>
        <v>3250</v>
      </c>
      <c r="E21" s="65">
        <f t="shared" si="2"/>
        <v>3250</v>
      </c>
      <c r="F21" s="65">
        <f t="shared" si="2"/>
        <v>3250</v>
      </c>
      <c r="G21" s="65">
        <f t="shared" si="2"/>
        <v>3250</v>
      </c>
      <c r="H21" s="65">
        <f t="shared" si="2"/>
        <v>3250</v>
      </c>
      <c r="I21" s="65">
        <f t="shared" si="0"/>
        <v>19500</v>
      </c>
      <c r="J21" s="30">
        <f>SUM(G11-I21)</f>
        <v>0</v>
      </c>
    </row>
    <row r="22" spans="1:12" x14ac:dyDescent="0.35">
      <c r="A22" s="29"/>
      <c r="B22" s="85" t="s">
        <v>56</v>
      </c>
      <c r="C22" s="72">
        <f>SUM(C21,C17)</f>
        <v>8674</v>
      </c>
      <c r="D22" s="72">
        <f t="shared" ref="D22:H22" si="3">SUM(D21,D17)</f>
        <v>10650</v>
      </c>
      <c r="E22" s="72">
        <f t="shared" si="3"/>
        <v>8979</v>
      </c>
      <c r="F22" s="72">
        <f t="shared" si="3"/>
        <v>8599</v>
      </c>
      <c r="G22" s="72">
        <f t="shared" si="3"/>
        <v>9359</v>
      </c>
      <c r="H22" s="72">
        <f t="shared" si="3"/>
        <v>8219</v>
      </c>
      <c r="I22" s="72">
        <f t="shared" si="0"/>
        <v>54480</v>
      </c>
      <c r="J22" s="30">
        <f>SUM(G9-I22)</f>
        <v>0</v>
      </c>
    </row>
    <row r="23" spans="1:12" ht="36" thickBot="1" x14ac:dyDescent="0.4">
      <c r="A23" s="29"/>
      <c r="B23" s="86" t="s">
        <v>61</v>
      </c>
      <c r="C23" s="88">
        <f>SUM(C15+C16+C21)</f>
        <v>7116</v>
      </c>
      <c r="D23" s="88">
        <f t="shared" ref="D23:H23" si="4">SUM(D15+D16+D21)</f>
        <v>7116</v>
      </c>
      <c r="E23" s="88">
        <f t="shared" si="4"/>
        <v>7117</v>
      </c>
      <c r="F23" s="87">
        <f t="shared" si="4"/>
        <v>7117</v>
      </c>
      <c r="G23" s="88">
        <f t="shared" si="4"/>
        <v>7117</v>
      </c>
      <c r="H23" s="88">
        <f t="shared" si="4"/>
        <v>7117</v>
      </c>
      <c r="I23" s="88">
        <f t="shared" si="0"/>
        <v>42700</v>
      </c>
      <c r="J23" s="30">
        <f>SUM(G9-I23-I14)</f>
        <v>0</v>
      </c>
    </row>
    <row r="24" spans="1:12" x14ac:dyDescent="0.35">
      <c r="A24" s="29"/>
      <c r="C24" s="73" t="s">
        <v>44</v>
      </c>
      <c r="D24" s="74">
        <f>SUM(G10)</f>
        <v>34980</v>
      </c>
      <c r="E24" s="75"/>
      <c r="F24" s="39"/>
      <c r="G24" s="82" t="s">
        <v>43</v>
      </c>
      <c r="H24" s="83"/>
      <c r="I24" s="84"/>
      <c r="J24" s="38"/>
      <c r="K24" s="29"/>
      <c r="L24" s="23"/>
    </row>
    <row r="25" spans="1:12" ht="18.75" thickBot="1" x14ac:dyDescent="0.4">
      <c r="A25" s="29"/>
      <c r="C25" s="76" t="s">
        <v>40</v>
      </c>
      <c r="D25" s="39">
        <f>SUM(I14)</f>
        <v>11780</v>
      </c>
      <c r="E25" s="77"/>
      <c r="F25" s="39"/>
      <c r="G25" s="79" t="s">
        <v>42</v>
      </c>
      <c r="H25" s="80"/>
      <c r="I25" s="81">
        <f>SUM(G11/3/6)</f>
        <v>1083.3333333333333</v>
      </c>
      <c r="J25" s="38"/>
      <c r="K25" s="29"/>
      <c r="L25" s="23"/>
    </row>
    <row r="26" spans="1:12" x14ac:dyDescent="0.35">
      <c r="A26" s="29"/>
      <c r="C26" s="78" t="s">
        <v>41</v>
      </c>
      <c r="D26" s="36"/>
      <c r="E26" s="77">
        <f>SUM(D24-D25)</f>
        <v>23200</v>
      </c>
      <c r="F26" s="39"/>
      <c r="G26" s="39"/>
      <c r="H26" s="38"/>
      <c r="I26" s="38"/>
      <c r="J26" s="38"/>
      <c r="K26" s="29"/>
      <c r="L26" s="23"/>
    </row>
    <row r="27" spans="1:12" ht="18.75" thickBot="1" x14ac:dyDescent="0.4">
      <c r="A27" s="38"/>
      <c r="C27" s="79" t="s">
        <v>42</v>
      </c>
      <c r="D27" s="80"/>
      <c r="E27" s="81">
        <f>SUM(E26/2/6)</f>
        <v>1933.3333333333333</v>
      </c>
      <c r="F27" s="39"/>
      <c r="G27" s="39"/>
      <c r="H27" s="38"/>
      <c r="I27" s="38"/>
      <c r="J27" s="38"/>
      <c r="K27" s="29"/>
      <c r="L27" s="23"/>
    </row>
    <row r="28" spans="1:12" x14ac:dyDescent="0.35">
      <c r="A28" s="38"/>
      <c r="E28" s="36"/>
      <c r="F28" s="39"/>
      <c r="G28" s="39"/>
      <c r="H28" s="29"/>
      <c r="I28" s="29"/>
      <c r="J28" s="29"/>
      <c r="K28" s="29"/>
      <c r="L28" s="23"/>
    </row>
    <row r="29" spans="1:12" x14ac:dyDescent="0.35">
      <c r="A29" s="66"/>
      <c r="B29" s="9" t="s">
        <v>11</v>
      </c>
      <c r="C29" s="12"/>
      <c r="D29" s="12"/>
      <c r="E29" s="67"/>
      <c r="F29" s="68"/>
      <c r="G29" s="9" t="s">
        <v>8</v>
      </c>
      <c r="H29" s="69"/>
      <c r="I29" s="70"/>
      <c r="J29" s="70"/>
      <c r="K29" s="29"/>
      <c r="L29" s="23"/>
    </row>
    <row r="30" spans="1:12" x14ac:dyDescent="0.35">
      <c r="A30" s="12"/>
      <c r="B30" s="9" t="s">
        <v>12</v>
      </c>
      <c r="C30" s="71"/>
      <c r="D30" s="66"/>
      <c r="E30" s="66"/>
      <c r="F30" s="9"/>
      <c r="G30" s="9" t="s">
        <v>60</v>
      </c>
      <c r="H30" s="11"/>
      <c r="I30" s="66"/>
      <c r="J30" s="66"/>
      <c r="K30" s="38"/>
      <c r="L30" s="23"/>
    </row>
    <row r="31" spans="1:12" x14ac:dyDescent="0.35">
      <c r="A31" s="12"/>
      <c r="B31" s="71"/>
      <c r="C31" s="71"/>
      <c r="D31" s="66"/>
      <c r="E31" s="66"/>
      <c r="F31" s="9"/>
      <c r="G31" s="9"/>
      <c r="H31" s="11"/>
      <c r="I31" s="66"/>
      <c r="J31" s="66"/>
      <c r="K31" s="38"/>
      <c r="L31" s="23"/>
    </row>
    <row r="32" spans="1:12" x14ac:dyDescent="0.35">
      <c r="A32" s="43"/>
      <c r="B32" s="40"/>
      <c r="C32" s="42"/>
      <c r="D32" s="38"/>
      <c r="L32" s="38"/>
    </row>
    <row r="33" spans="1:12" x14ac:dyDescent="0.35">
      <c r="A33" s="43"/>
      <c r="B33" s="9"/>
      <c r="C33" s="11"/>
      <c r="H33" s="43"/>
      <c r="I33" s="44"/>
    </row>
    <row r="34" spans="1:12" x14ac:dyDescent="0.35">
      <c r="A34" s="43"/>
      <c r="B34" s="9"/>
      <c r="C34" s="11"/>
      <c r="E34" s="46"/>
      <c r="F34" s="46"/>
      <c r="G34" s="46"/>
      <c r="H34" s="40"/>
      <c r="I34" s="40"/>
      <c r="J34" s="40"/>
      <c r="K34" s="40"/>
      <c r="L34" s="40"/>
    </row>
    <row r="35" spans="1:12" x14ac:dyDescent="0.35">
      <c r="A35" s="1"/>
      <c r="C35" s="46"/>
      <c r="D35" s="39"/>
      <c r="E35" s="42"/>
      <c r="F35" s="42"/>
    </row>
    <row r="42" spans="1:12" x14ac:dyDescent="0.35">
      <c r="A42" s="1"/>
      <c r="C42" s="40"/>
      <c r="D42" s="30"/>
      <c r="E42" s="30"/>
      <c r="F42" s="42"/>
      <c r="G42" s="42"/>
      <c r="H42" s="42"/>
      <c r="I42" s="42"/>
    </row>
    <row r="43" spans="1:12" x14ac:dyDescent="0.35">
      <c r="A43" s="23"/>
      <c r="B43" s="30"/>
      <c r="C43" s="30"/>
      <c r="D43" s="30"/>
      <c r="E43" s="30"/>
      <c r="F43" s="42"/>
      <c r="G43" s="42"/>
      <c r="H43" s="42"/>
      <c r="I43" s="42"/>
    </row>
    <row r="44" spans="1:12" x14ac:dyDescent="0.35">
      <c r="A44" s="49"/>
      <c r="B44" s="30"/>
      <c r="C44" s="30"/>
      <c r="D44" s="30"/>
      <c r="E44" s="30"/>
      <c r="F44" s="42"/>
      <c r="G44" s="42"/>
      <c r="H44" s="42"/>
      <c r="I44" s="42"/>
    </row>
    <row r="45" spans="1:12" x14ac:dyDescent="0.35">
      <c r="A45" s="49"/>
      <c r="B45" s="30"/>
      <c r="C45" s="30"/>
      <c r="D45" s="30"/>
      <c r="E45" s="23"/>
      <c r="F45" s="42"/>
      <c r="G45" s="42"/>
      <c r="H45" s="42"/>
      <c r="I45" s="42"/>
    </row>
    <row r="46" spans="1:12" x14ac:dyDescent="0.35">
      <c r="A46" s="49"/>
      <c r="B46" s="30"/>
      <c r="C46" s="23"/>
      <c r="D46" s="23"/>
      <c r="E46" s="23"/>
    </row>
    <row r="47" spans="1:12" x14ac:dyDescent="0.35">
      <c r="A47" s="49"/>
      <c r="B47" s="30"/>
      <c r="C47" s="23"/>
      <c r="D47" s="23"/>
      <c r="E47" s="23"/>
      <c r="I47" s="42"/>
    </row>
  </sheetData>
  <pageMargins left="0" right="0" top="0" bottom="0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1,ian+feb 2023</vt:lpstr>
      <vt:lpstr>2,realizari=ianuarie</vt:lpstr>
      <vt:lpstr>3,estimat sem.I</vt:lpstr>
    </vt:vector>
  </TitlesOfParts>
  <Company>CJAS Ialomita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Matei Monica</dc:creator>
  <cp:lastModifiedBy>adri</cp:lastModifiedBy>
  <cp:lastPrinted>2023-03-03T09:51:10Z</cp:lastPrinted>
  <dcterms:created xsi:type="dcterms:W3CDTF">2011-06-16T08:37:42Z</dcterms:created>
  <dcterms:modified xsi:type="dcterms:W3CDTF">2023-03-09T10:03:38Z</dcterms:modified>
</cp:coreProperties>
</file>