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RECA-AD 8-OCT2022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<sst xmlns="http://schemas.openxmlformats.org/spreadsheetml/2006/main" count="40" uniqueCount="38">
  <si>
    <t>TOTAL</t>
  </si>
  <si>
    <t>EC. ANDA BUSUIOC</t>
  </si>
  <si>
    <t xml:space="preserve"> </t>
  </si>
  <si>
    <t>Avizat,</t>
  </si>
  <si>
    <t>Director - Ex. DRC</t>
  </si>
  <si>
    <t>SPITAL MUN FETESTI</t>
  </si>
  <si>
    <t>CMI DR PITEA CONSTANTIN</t>
  </si>
  <si>
    <t>SC TBRCM SA AMARA</t>
  </si>
  <si>
    <t>Întocmit,</t>
  </si>
  <si>
    <t>ec. Iuliana ABEL</t>
  </si>
  <si>
    <t>CAS IALOMIȚA</t>
  </si>
  <si>
    <t>SPITALUL JUD. SLOBOZIA</t>
  </si>
  <si>
    <t>SC COMO CLINIC SRL</t>
  </si>
  <si>
    <t>Contr IAN 2022</t>
  </si>
  <si>
    <t>Contr FEB 2022</t>
  </si>
  <si>
    <t>Contr MAR 2022</t>
  </si>
  <si>
    <t>Total Contr trim I 2022</t>
  </si>
  <si>
    <t>Contr APR 2022</t>
  </si>
  <si>
    <t>Total Contr IAN-APR 2022</t>
  </si>
  <si>
    <t>Contr MAI 2022</t>
  </si>
  <si>
    <t>Contr IUN 2022</t>
  </si>
  <si>
    <t>Total Contr trim II 2022</t>
  </si>
  <si>
    <t>Total Contr MAI-DEC 2022</t>
  </si>
  <si>
    <t>Total Contr AN 2022</t>
  </si>
  <si>
    <t>Total Contr trim III 2022</t>
  </si>
  <si>
    <t>Contr IUL 2022</t>
  </si>
  <si>
    <t>Contr AUG 2022</t>
  </si>
  <si>
    <t>Contr SEP 2022</t>
  </si>
  <si>
    <t>Contr OCT 2022</t>
  </si>
  <si>
    <t>Contr NOV 2022</t>
  </si>
  <si>
    <t>Contr DEC 2022</t>
  </si>
  <si>
    <t>Total Contr trim IV 2022</t>
  </si>
  <si>
    <t xml:space="preserve"> valori de   contract  AN 2022 -FINALE-ACTUALIZATE</t>
  </si>
  <si>
    <t>SUPLIM. TR IV</t>
  </si>
  <si>
    <t>SUPLIM. LA 9 LUNI</t>
  </si>
  <si>
    <t xml:space="preserve">VALOARE DE CONTRACT, pentru Furnizorii de medicină fizică și de reabilitare în ambulatoriu bazele de tratament </t>
  </si>
  <si>
    <t>FURNIZOR</t>
  </si>
  <si>
    <t xml:space="preserve">                        regularizare valoare de contract luna OCTOMBRIE 2022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</si>
</sst>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Fill="1" applyBorder="1" applyAlignment="1">
      <alignment/>
    </xf>
    <xf numFmtId="4" fontId="9" fillId="33" borderId="10" xfId="0" applyNumberFormat="1" applyFont="1" applyFill="1" applyBorder="1" applyAlignment="1">
      <alignment/>
    </xf>
    <xf numFmtId="4" fontId="9" fillId="0" borderId="11" xfId="0" applyNumberFormat="1" applyFont="1" applyBorder="1" applyAlignment="1">
      <alignment/>
    </xf>
    <xf numFmtId="4" fontId="9" fillId="0" borderId="12" xfId="0" applyNumberFormat="1" applyFont="1" applyBorder="1" applyAlignment="1">
      <alignment/>
    </xf>
    <xf numFmtId="4" fontId="9" fillId="33" borderId="13" xfId="0" applyNumberFormat="1" applyFont="1" applyFill="1" applyBorder="1" applyAlignment="1">
      <alignment/>
    </xf>
    <xf numFmtId="4" fontId="9" fillId="34" borderId="13" xfId="0" applyNumberFormat="1" applyFont="1" applyFill="1" applyBorder="1" applyAlignment="1">
      <alignment/>
    </xf>
    <xf numFmtId="0" fontId="9" fillId="0" borderId="14" xfId="0" applyFont="1" applyBorder="1" applyAlignment="1">
      <alignment/>
    </xf>
    <xf numFmtId="0" fontId="9" fillId="0" borderId="13" xfId="0" applyFont="1" applyBorder="1" applyAlignment="1">
      <alignment wrapText="1"/>
    </xf>
    <xf numFmtId="0" fontId="9" fillId="33" borderId="13" xfId="0" applyFont="1" applyFill="1" applyBorder="1" applyAlignment="1">
      <alignment wrapText="1"/>
    </xf>
    <xf numFmtId="0" fontId="9" fillId="34" borderId="15" xfId="0" applyFont="1" applyFill="1" applyBorder="1" applyAlignment="1">
      <alignment wrapText="1"/>
    </xf>
    <xf numFmtId="0" fontId="9" fillId="34" borderId="16" xfId="0" applyFont="1" applyFill="1" applyBorder="1" applyAlignment="1">
      <alignment wrapText="1"/>
    </xf>
    <xf numFmtId="0" fontId="9" fillId="34" borderId="17" xfId="0" applyFont="1" applyFill="1" applyBorder="1" applyAlignment="1">
      <alignment wrapText="1"/>
    </xf>
    <xf numFmtId="0" fontId="9" fillId="34" borderId="18" xfId="0" applyFont="1" applyFill="1" applyBorder="1" applyAlignment="1">
      <alignment/>
    </xf>
    <xf numFmtId="4" fontId="9" fillId="35" borderId="13" xfId="0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4" fontId="11" fillId="0" borderId="0" xfId="0" applyNumberFormat="1" applyFont="1" applyAlignment="1">
      <alignment/>
    </xf>
    <xf numFmtId="4" fontId="11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9" fillId="0" borderId="19" xfId="0" applyNumberFormat="1" applyFont="1" applyBorder="1" applyAlignment="1">
      <alignment/>
    </xf>
    <xf numFmtId="4" fontId="0" fillId="0" borderId="0" xfId="0" applyNumberFormat="1" applyAlignment="1">
      <alignment/>
    </xf>
    <xf numFmtId="0" fontId="12" fillId="0" borderId="0" xfId="0" applyFont="1" applyAlignment="1">
      <alignment/>
    </xf>
    <xf numFmtId="4" fontId="13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0" fontId="1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abSelected="1" zoomScalePageLayoutView="0" workbookViewId="0" topLeftCell="A1">
      <pane xSplit="1" topLeftCell="B1" activePane="topRight" state="frozen"/>
      <selection pane="topLeft" activeCell="A100" sqref="A100"/>
      <selection pane="topRight" activeCell="A4" sqref="A4"/>
    </sheetView>
  </sheetViews>
  <sheetFormatPr defaultColWidth="9.140625" defaultRowHeight="12.75"/>
  <cols>
    <col min="1" max="1" width="15.8515625" style="0" customWidth="1"/>
    <col min="2" max="3" width="10.28125" style="0" customWidth="1"/>
    <col min="4" max="4" width="10.00390625" style="0" customWidth="1"/>
    <col min="5" max="5" width="10.421875" style="0" customWidth="1"/>
    <col min="6" max="6" width="10.28125" style="0" customWidth="1"/>
    <col min="7" max="7" width="10.7109375" style="0" customWidth="1"/>
    <col min="8" max="9" width="9.8515625" style="0" customWidth="1"/>
    <col min="10" max="11" width="10.00390625" style="0" customWidth="1"/>
    <col min="12" max="12" width="10.57421875" style="0" customWidth="1"/>
    <col min="13" max="13" width="10.00390625" style="0" customWidth="1"/>
    <col min="14" max="14" width="10.8515625" style="0" customWidth="1"/>
    <col min="15" max="16" width="9.7109375" style="0" customWidth="1"/>
    <col min="17" max="17" width="9.28125" style="0" customWidth="1"/>
    <col min="18" max="18" width="9.7109375" style="0" customWidth="1"/>
    <col min="19" max="19" width="11.57421875" style="0" customWidth="1"/>
    <col min="20" max="20" width="11.00390625" style="0" customWidth="1"/>
  </cols>
  <sheetData>
    <row r="1" spans="1:19" ht="15.75">
      <c r="A1" s="6" t="s">
        <v>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5.75">
      <c r="A3" s="5" t="s">
        <v>35</v>
      </c>
      <c r="B3" s="1"/>
      <c r="C3" s="1"/>
      <c r="D3" s="1"/>
      <c r="E3" s="1"/>
      <c r="F3" s="1"/>
      <c r="G3" s="4"/>
      <c r="H3" s="3"/>
      <c r="I3" s="3"/>
      <c r="J3" s="2"/>
      <c r="K3" s="2"/>
      <c r="L3" s="1"/>
      <c r="M3" s="1"/>
      <c r="N3" s="1"/>
      <c r="O3" s="1"/>
      <c r="P3" s="1"/>
      <c r="Q3" s="1"/>
      <c r="R3" s="1"/>
      <c r="S3" s="2"/>
    </row>
    <row r="4" spans="1:19" ht="15" customHeight="1">
      <c r="A4" s="3" t="s">
        <v>37</v>
      </c>
      <c r="B4" s="2"/>
      <c r="C4" s="2"/>
      <c r="D4" s="1"/>
      <c r="E4" s="1"/>
      <c r="F4" s="1"/>
      <c r="G4" s="4"/>
      <c r="H4" s="3"/>
      <c r="I4" s="3"/>
      <c r="J4" s="2"/>
      <c r="K4" s="2"/>
      <c r="L4" s="1"/>
      <c r="M4" s="1"/>
      <c r="N4" s="1"/>
      <c r="O4" s="1"/>
      <c r="P4" s="1"/>
      <c r="Q4" s="1"/>
      <c r="R4" s="1"/>
      <c r="S4" s="2"/>
    </row>
    <row r="5" spans="1:19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1" ht="9.75" customHeight="1">
      <c r="A6" s="8"/>
      <c r="F6" s="32"/>
      <c r="R6" s="8"/>
      <c r="S6" s="8"/>
      <c r="T6" s="8"/>
      <c r="U6" s="8"/>
    </row>
    <row r="7" spans="1:21" ht="16.5" thickBot="1">
      <c r="A7" s="36" t="s">
        <v>32</v>
      </c>
      <c r="B7" s="8"/>
      <c r="C7" s="8"/>
      <c r="D7" s="8"/>
      <c r="E7" s="8"/>
      <c r="F7" s="3"/>
      <c r="G7" s="3"/>
      <c r="H7" s="1"/>
      <c r="I7" s="9"/>
      <c r="J7" s="9"/>
      <c r="K7" s="9" t="s">
        <v>2</v>
      </c>
      <c r="L7" s="1"/>
      <c r="M7" s="1"/>
      <c r="N7" s="1"/>
      <c r="O7" s="1"/>
      <c r="P7" s="1"/>
      <c r="Q7" s="1"/>
      <c r="R7" s="1"/>
      <c r="S7" s="1"/>
      <c r="T7" s="8"/>
      <c r="U7" s="8"/>
    </row>
    <row r="8" spans="1:21" ht="39" thickBot="1">
      <c r="A8" s="15" t="s">
        <v>36</v>
      </c>
      <c r="B8" s="16" t="s">
        <v>13</v>
      </c>
      <c r="C8" s="16" t="s">
        <v>14</v>
      </c>
      <c r="D8" s="16" t="s">
        <v>15</v>
      </c>
      <c r="E8" s="17" t="s">
        <v>16</v>
      </c>
      <c r="F8" s="16" t="s">
        <v>17</v>
      </c>
      <c r="G8" s="17" t="s">
        <v>18</v>
      </c>
      <c r="H8" s="16" t="s">
        <v>19</v>
      </c>
      <c r="I8" s="16" t="s">
        <v>20</v>
      </c>
      <c r="J8" s="17" t="s">
        <v>21</v>
      </c>
      <c r="K8" s="16" t="s">
        <v>25</v>
      </c>
      <c r="L8" s="16" t="s">
        <v>26</v>
      </c>
      <c r="M8" s="16" t="s">
        <v>27</v>
      </c>
      <c r="N8" s="17" t="s">
        <v>24</v>
      </c>
      <c r="O8" s="16" t="s">
        <v>28</v>
      </c>
      <c r="P8" s="16" t="s">
        <v>29</v>
      </c>
      <c r="Q8" s="16" t="s">
        <v>30</v>
      </c>
      <c r="R8" s="17" t="s">
        <v>31</v>
      </c>
      <c r="S8" s="17" t="s">
        <v>22</v>
      </c>
      <c r="T8" s="17" t="s">
        <v>23</v>
      </c>
      <c r="U8" s="8"/>
    </row>
    <row r="9" spans="1:20" ht="25.5">
      <c r="A9" s="18" t="s">
        <v>7</v>
      </c>
      <c r="B9" s="11">
        <v>3468</v>
      </c>
      <c r="C9" s="11">
        <v>5500</v>
      </c>
      <c r="D9" s="11">
        <v>20027</v>
      </c>
      <c r="E9" s="10">
        <f>B9+C9+D9</f>
        <v>28995</v>
      </c>
      <c r="F9" s="11">
        <v>35728</v>
      </c>
      <c r="G9" s="10">
        <f>E9+F9</f>
        <v>64723</v>
      </c>
      <c r="H9" s="11">
        <v>83440</v>
      </c>
      <c r="I9" s="11">
        <v>72772</v>
      </c>
      <c r="J9" s="10">
        <f>F9+H9+I9</f>
        <v>191940</v>
      </c>
      <c r="K9" s="11">
        <v>70924</v>
      </c>
      <c r="L9" s="11">
        <v>77409.5</v>
      </c>
      <c r="M9" s="11">
        <v>59934</v>
      </c>
      <c r="N9" s="10">
        <f>SUM(K9:M9)</f>
        <v>208267.5</v>
      </c>
      <c r="O9" s="11">
        <v>91626.5</v>
      </c>
      <c r="P9" s="11">
        <v>50612.7</v>
      </c>
      <c r="Q9" s="11">
        <v>27890.69</v>
      </c>
      <c r="R9" s="10">
        <f>SUM(O9:Q9)</f>
        <v>170129.89</v>
      </c>
      <c r="S9" s="10">
        <f>H9+I9+N9+R9</f>
        <v>534609.39</v>
      </c>
      <c r="T9" s="10">
        <f>E9+J9+N9+R9</f>
        <v>599332.39</v>
      </c>
    </row>
    <row r="10" spans="1:20" ht="25.5">
      <c r="A10" s="19" t="s">
        <v>11</v>
      </c>
      <c r="B10" s="11">
        <v>20155</v>
      </c>
      <c r="C10" s="11">
        <v>26595.5</v>
      </c>
      <c r="D10" s="11">
        <v>35463.5</v>
      </c>
      <c r="E10" s="10">
        <f>B10+C10+D10</f>
        <v>82214</v>
      </c>
      <c r="F10" s="11">
        <v>23824.5</v>
      </c>
      <c r="G10" s="10">
        <f>E10+F10</f>
        <v>106038.5</v>
      </c>
      <c r="H10" s="11">
        <v>33810</v>
      </c>
      <c r="I10" s="11">
        <v>31027</v>
      </c>
      <c r="J10" s="10">
        <f>F10+H10+I10</f>
        <v>88661.5</v>
      </c>
      <c r="K10" s="11">
        <v>24661</v>
      </c>
      <c r="L10" s="11">
        <v>34139</v>
      </c>
      <c r="M10" s="11">
        <v>33743.5</v>
      </c>
      <c r="N10" s="10">
        <f>SUM(K10:M10)</f>
        <v>92543.5</v>
      </c>
      <c r="O10" s="11">
        <v>37604</v>
      </c>
      <c r="P10" s="11">
        <v>41230.53</v>
      </c>
      <c r="Q10" s="11">
        <v>16166.07</v>
      </c>
      <c r="R10" s="10">
        <f>SUM(O10:Q10)</f>
        <v>95000.6</v>
      </c>
      <c r="S10" s="10">
        <f>H10+I10+N10+R10</f>
        <v>252381.1</v>
      </c>
      <c r="T10" s="10">
        <f>E10+J10+N10+R10</f>
        <v>358419.6</v>
      </c>
    </row>
    <row r="11" spans="1:20" ht="25.5">
      <c r="A11" s="18" t="s">
        <v>5</v>
      </c>
      <c r="B11" s="11">
        <v>21814</v>
      </c>
      <c r="C11" s="11">
        <v>24484.5</v>
      </c>
      <c r="D11" s="11">
        <v>32780</v>
      </c>
      <c r="E11" s="10">
        <f>B11+C11+D11</f>
        <v>79078.5</v>
      </c>
      <c r="F11" s="11">
        <v>14556.5</v>
      </c>
      <c r="G11" s="10">
        <f>E11+F11</f>
        <v>93635</v>
      </c>
      <c r="H11" s="11">
        <v>30635.5</v>
      </c>
      <c r="I11" s="11">
        <v>27685</v>
      </c>
      <c r="J11" s="10">
        <f>F11+H11+I11</f>
        <v>72877</v>
      </c>
      <c r="K11" s="11">
        <v>25707.5</v>
      </c>
      <c r="L11" s="11">
        <v>21143.5</v>
      </c>
      <c r="M11" s="11">
        <v>29445.5</v>
      </c>
      <c r="N11" s="10">
        <f>SUM(K11:M11)</f>
        <v>76296.5</v>
      </c>
      <c r="O11" s="11">
        <v>27121.5</v>
      </c>
      <c r="P11" s="11">
        <v>31904.03</v>
      </c>
      <c r="Q11" s="11">
        <v>12103.97</v>
      </c>
      <c r="R11" s="10">
        <f>SUM(O11:Q11)</f>
        <v>71129.5</v>
      </c>
      <c r="S11" s="10">
        <f>H11+I11+N11+R11</f>
        <v>205746.5</v>
      </c>
      <c r="T11" s="10">
        <f>E11+J11+N11+R11</f>
        <v>299381.5</v>
      </c>
    </row>
    <row r="12" spans="1:20" ht="25.5">
      <c r="A12" s="18" t="s">
        <v>6</v>
      </c>
      <c r="B12" s="11">
        <v>6952</v>
      </c>
      <c r="C12" s="11">
        <v>14220</v>
      </c>
      <c r="D12" s="11">
        <v>11024</v>
      </c>
      <c r="E12" s="10">
        <f>B12+C12+D12</f>
        <v>32196</v>
      </c>
      <c r="F12" s="11">
        <v>6692</v>
      </c>
      <c r="G12" s="10">
        <f>E12+F12</f>
        <v>38888</v>
      </c>
      <c r="H12" s="11">
        <v>8680</v>
      </c>
      <c r="I12" s="11">
        <v>9520</v>
      </c>
      <c r="J12" s="10">
        <f>F12+H12+I12</f>
        <v>24892</v>
      </c>
      <c r="K12" s="11">
        <v>8960</v>
      </c>
      <c r="L12" s="11">
        <v>11256</v>
      </c>
      <c r="M12" s="11">
        <v>9856</v>
      </c>
      <c r="N12" s="10">
        <f>SUM(K12:M12)</f>
        <v>30072</v>
      </c>
      <c r="O12" s="11">
        <v>10920</v>
      </c>
      <c r="P12" s="11">
        <v>6556.95</v>
      </c>
      <c r="Q12" s="11">
        <v>3583.88</v>
      </c>
      <c r="R12" s="10">
        <f>SUM(O12:Q12)</f>
        <v>21060.83</v>
      </c>
      <c r="S12" s="10">
        <f>H12+I12+N12+R12</f>
        <v>69332.83</v>
      </c>
      <c r="T12" s="10">
        <f>E12+J12+N12+R12</f>
        <v>108220.83</v>
      </c>
    </row>
    <row r="13" spans="1:20" ht="26.25" thickBot="1">
      <c r="A13" s="20" t="s">
        <v>12</v>
      </c>
      <c r="B13" s="12">
        <v>63003</v>
      </c>
      <c r="C13" s="12">
        <v>78064</v>
      </c>
      <c r="D13" s="12">
        <v>77132.5</v>
      </c>
      <c r="E13" s="10">
        <f>B13+C13+D13</f>
        <v>218199.5</v>
      </c>
      <c r="F13" s="12">
        <v>42094.5</v>
      </c>
      <c r="G13" s="10">
        <f>E13+F13</f>
        <v>260294</v>
      </c>
      <c r="H13" s="12">
        <v>45871</v>
      </c>
      <c r="I13" s="31">
        <v>57344</v>
      </c>
      <c r="J13" s="10">
        <f>F13+H13+I13</f>
        <v>145309.5</v>
      </c>
      <c r="K13" s="12">
        <v>45636.5</v>
      </c>
      <c r="L13" s="12">
        <v>45671.5</v>
      </c>
      <c r="M13" s="31">
        <v>45668</v>
      </c>
      <c r="N13" s="10">
        <f>SUM(K13:M13)</f>
        <v>136976</v>
      </c>
      <c r="O13" s="31">
        <v>70276.5</v>
      </c>
      <c r="P13" s="11">
        <v>40628.79</v>
      </c>
      <c r="Q13" s="11">
        <v>21255.39</v>
      </c>
      <c r="R13" s="10">
        <f>SUM(O13:Q13)</f>
        <v>132160.68</v>
      </c>
      <c r="S13" s="10">
        <f>H13+I13+N13+R13</f>
        <v>372351.68</v>
      </c>
      <c r="T13" s="10">
        <f>E13+J13+N13+R13</f>
        <v>632645.6799999999</v>
      </c>
    </row>
    <row r="14" spans="1:20" ht="13.5" thickBot="1">
      <c r="A14" s="21" t="s">
        <v>0</v>
      </c>
      <c r="B14" s="14">
        <f aca="true" t="shared" si="0" ref="B14:T14">SUM(B9:B13)</f>
        <v>115392</v>
      </c>
      <c r="C14" s="14">
        <f t="shared" si="0"/>
        <v>148864</v>
      </c>
      <c r="D14" s="14">
        <f t="shared" si="0"/>
        <v>176427</v>
      </c>
      <c r="E14" s="13">
        <f t="shared" si="0"/>
        <v>440683</v>
      </c>
      <c r="F14" s="22">
        <f t="shared" si="0"/>
        <v>122895.5</v>
      </c>
      <c r="G14" s="13">
        <f t="shared" si="0"/>
        <v>563578.5</v>
      </c>
      <c r="H14" s="22">
        <f t="shared" si="0"/>
        <v>202436.5</v>
      </c>
      <c r="I14" s="22">
        <f t="shared" si="0"/>
        <v>198348</v>
      </c>
      <c r="J14" s="13">
        <f t="shared" si="0"/>
        <v>523680</v>
      </c>
      <c r="K14" s="22">
        <f t="shared" si="0"/>
        <v>175889</v>
      </c>
      <c r="L14" s="22">
        <f t="shared" si="0"/>
        <v>189619.5</v>
      </c>
      <c r="M14" s="22">
        <f t="shared" si="0"/>
        <v>178647</v>
      </c>
      <c r="N14" s="13">
        <f t="shared" si="0"/>
        <v>544155.5</v>
      </c>
      <c r="O14" s="22">
        <f t="shared" si="0"/>
        <v>237548.5</v>
      </c>
      <c r="P14" s="22">
        <f t="shared" si="0"/>
        <v>170933</v>
      </c>
      <c r="Q14" s="22">
        <f t="shared" si="0"/>
        <v>81000</v>
      </c>
      <c r="R14" s="13">
        <f t="shared" si="0"/>
        <v>489481.5</v>
      </c>
      <c r="S14" s="13">
        <f t="shared" si="0"/>
        <v>1434421.5</v>
      </c>
      <c r="T14" s="13">
        <f t="shared" si="0"/>
        <v>1998000</v>
      </c>
    </row>
    <row r="15" spans="5:18" ht="15">
      <c r="E15" s="1"/>
      <c r="H15" s="3"/>
      <c r="J15" s="30"/>
      <c r="K15" s="30"/>
      <c r="L15" s="28"/>
      <c r="M15" s="32"/>
      <c r="N15" s="34">
        <f>E14+J14+N14</f>
        <v>1508518.5</v>
      </c>
      <c r="P15" s="33" t="s">
        <v>33</v>
      </c>
      <c r="Q15" s="33"/>
      <c r="R15" s="34" t="e">
        <f>R14-#REF!</f>
        <v>#REF!</v>
      </c>
    </row>
    <row r="16" spans="3:14" ht="12.75">
      <c r="C16" s="23" t="s">
        <v>3</v>
      </c>
      <c r="J16" s="33"/>
      <c r="L16" s="33" t="s">
        <v>34</v>
      </c>
      <c r="N16" s="35" t="e">
        <f>N15-#REF!</f>
        <v>#REF!</v>
      </c>
    </row>
    <row r="17" spans="2:18" ht="12.75">
      <c r="B17" s="23"/>
      <c r="C17" s="23" t="s">
        <v>4</v>
      </c>
      <c r="D17" s="7"/>
      <c r="E17" s="24"/>
      <c r="F17" s="25"/>
      <c r="G17" s="25"/>
      <c r="H17" s="25"/>
      <c r="I17" s="29"/>
      <c r="J17" s="26"/>
      <c r="K17" s="27"/>
      <c r="L17" s="23"/>
      <c r="M17" s="7"/>
      <c r="N17" s="23"/>
      <c r="P17" s="23"/>
      <c r="Q17" s="23" t="s">
        <v>8</v>
      </c>
      <c r="R17" s="24"/>
    </row>
    <row r="18" spans="2:18" ht="12.75">
      <c r="B18" s="23"/>
      <c r="C18" s="23" t="s">
        <v>1</v>
      </c>
      <c r="D18" s="7"/>
      <c r="E18" s="24"/>
      <c r="F18" s="24"/>
      <c r="G18" s="24"/>
      <c r="H18" s="24"/>
      <c r="I18" s="29"/>
      <c r="J18" s="7"/>
      <c r="K18" s="23" t="s">
        <v>2</v>
      </c>
      <c r="L18" s="23"/>
      <c r="M18" s="7"/>
      <c r="N18" s="23"/>
      <c r="P18" s="23"/>
      <c r="Q18" s="23" t="s">
        <v>9</v>
      </c>
      <c r="R18" s="24"/>
    </row>
    <row r="19" ht="12.75">
      <c r="M19" t="s">
        <v>2</v>
      </c>
    </row>
  </sheetData>
  <sheetProtection/>
  <printOptions/>
  <pageMargins left="0.25" right="0" top="0.25" bottom="0.25" header="0.511811023622047" footer="0.511811023622047"/>
  <pageSetup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valeriu</dc:creator>
  <cp:keywords/>
  <dc:description/>
  <cp:lastModifiedBy>ialomita</cp:lastModifiedBy>
  <cp:lastPrinted>2022-09-20T10:52:06Z</cp:lastPrinted>
  <dcterms:created xsi:type="dcterms:W3CDTF">1996-10-14T23:33:28Z</dcterms:created>
  <dcterms:modified xsi:type="dcterms:W3CDTF">2022-12-20T08:43:25Z</dcterms:modified>
  <cp:category/>
  <cp:version/>
  <cp:contentType/>
  <cp:contentStatus/>
</cp:coreProperties>
</file>