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960" windowWidth="10845" windowHeight="5400" firstSheet="1" activeTab="4"/>
  </bookViews>
  <sheets>
    <sheet name="anexa 1-medie 5 ani cronici" sheetId="1" r:id="rId1"/>
    <sheet name="anexa 2 DRG" sheetId="2" r:id="rId2"/>
    <sheet name="anexa 3  cronici" sheetId="3" r:id="rId3"/>
    <sheet name="anexa 4 sp de zi pe servicii" sheetId="4" r:id="rId4"/>
    <sheet name="anexa 5 sp de zi pe cazuri" sheetId="5" r:id="rId5"/>
    <sheet name="anexa6 sp de zi standardizate-1" sheetId="6" r:id="rId6"/>
    <sheet name="Anexa 7 Struct personal" sheetId="7" r:id="rId7"/>
    <sheet name="ANEXA 8 Gr. de op." sheetId="8" r:id="rId8"/>
    <sheet name="anexa 9  gr.int de urg" sheetId="9" r:id="rId9"/>
    <sheet name="ANEXA 10 Nosocomiale" sheetId="10" r:id="rId10"/>
    <sheet name="anexa 11-centru de evaluare" sheetId="11" r:id="rId11"/>
    <sheet name="anexa 12 internari " sheetId="12" r:id="rId12"/>
    <sheet name="anexa 13 mortalitate" sheetId="13" r:id="rId13"/>
  </sheets>
  <definedNames>
    <definedName name="_xlnm.Print_Area" localSheetId="4">'anexa 5 sp de zi pe cazuri'!$A$1:$J$406</definedName>
    <definedName name="_xlnm.Print_Area" localSheetId="6">'Anexa 7 Struct personal'!$A$1:$F$33</definedName>
  </definedNames>
  <calcPr fullCalcOnLoad="1"/>
</workbook>
</file>

<file path=xl/sharedStrings.xml><?xml version="1.0" encoding="utf-8"?>
<sst xmlns="http://schemas.openxmlformats.org/spreadsheetml/2006/main" count="1793" uniqueCount="1535">
  <si>
    <t>TOTAL</t>
  </si>
  <si>
    <t>ANEXA 1</t>
  </si>
  <si>
    <t>ANEXA 5</t>
  </si>
  <si>
    <t>Total</t>
  </si>
  <si>
    <t>Nr. zile realizate</t>
  </si>
  <si>
    <t>Nr. cazuri externate</t>
  </si>
  <si>
    <t>ANEXA 7</t>
  </si>
  <si>
    <t>2=3+4</t>
  </si>
  <si>
    <t>din care:</t>
  </si>
  <si>
    <t>Media ultimilor 5 ani</t>
  </si>
  <si>
    <t>23=(4+8+12+16+20)/5</t>
  </si>
  <si>
    <t>Media nr. cazuri externate</t>
  </si>
  <si>
    <t>Media nr. zile realizate</t>
  </si>
  <si>
    <t>24=(5+9+13+17+21)/5</t>
  </si>
  <si>
    <t>25=24/23</t>
  </si>
  <si>
    <t>SECŢII / COMPARTIMENTE CONFORM STRUCTURII APROBATE DE M.S.</t>
  </si>
  <si>
    <t>NOTĂ:</t>
  </si>
  <si>
    <t>Nr. crt.</t>
  </si>
  <si>
    <t>Structura de personal</t>
  </si>
  <si>
    <t>Nr. posturi ocupate</t>
  </si>
  <si>
    <t>Nr. posturi vacante</t>
  </si>
  <si>
    <t>Medici</t>
  </si>
  <si>
    <t>Farmacişti</t>
  </si>
  <si>
    <t>Medici dentişti</t>
  </si>
  <si>
    <t>Asistenţi</t>
  </si>
  <si>
    <t>Personal sanitar, altul decât medici şi asistenţi(chimişti, biologi, etc)</t>
  </si>
  <si>
    <t>Personal auxiliar (îngrijitoare, muncitori, portari, etc)</t>
  </si>
  <si>
    <t>Total nr. posturi aprobate</t>
  </si>
  <si>
    <t>Nr. de paturi</t>
  </si>
  <si>
    <t>ANEXA 9</t>
  </si>
  <si>
    <t>Nr. paturi aprobate</t>
  </si>
  <si>
    <t>MANAGER</t>
  </si>
  <si>
    <t>Durata de spitalizare efectiv realizată</t>
  </si>
  <si>
    <t>RASPUNDEM PENTRU REALITATEA SI EXACTITATEA DATELOR</t>
  </si>
  <si>
    <t xml:space="preserve"> internati</t>
  </si>
  <si>
    <t>TOTAL GENERAL</t>
  </si>
  <si>
    <t>ANEXA 6</t>
  </si>
  <si>
    <t>Nr. pacienti cu interventii chirurgicale</t>
  </si>
  <si>
    <t>X 100</t>
  </si>
  <si>
    <r>
      <t xml:space="preserve">      </t>
    </r>
    <r>
      <rPr>
        <sz val="12"/>
        <rFont val="Times New Roman"/>
        <family val="1"/>
      </rPr>
      <t>Nr. pacienti externati din sectiile cu profil chirurgical</t>
    </r>
  </si>
  <si>
    <t>Nr. pacienţi cu intervenţii chirurgicale</t>
  </si>
  <si>
    <t xml:space="preserve">Nr. pacienti externati </t>
  </si>
  <si>
    <t>acuţi</t>
  </si>
  <si>
    <t>urgenţe</t>
  </si>
  <si>
    <t>cronici</t>
  </si>
  <si>
    <t>7a</t>
  </si>
  <si>
    <t>7b</t>
  </si>
  <si>
    <t>7c</t>
  </si>
  <si>
    <t>Nr. zile de spitalizare stabilit pe baza nivelului optim al
gradului de utilizare a paturilor</t>
  </si>
  <si>
    <t>Unitatea sanitară</t>
  </si>
  <si>
    <t xml:space="preserve">Datele se referă la personalul din spital </t>
  </si>
  <si>
    <t>4=2*3</t>
  </si>
  <si>
    <t>SECŢII/COMPARTIMENTE DE CRONICI CONFORM STRUCTURII APROBATE DE M.S.</t>
  </si>
  <si>
    <t>Media cazurilor externate în ultimii 5 ani în secţiile şi compartimentele de cronici</t>
  </si>
  <si>
    <t xml:space="preserve">** aceste propuneri de tarif vor fi însoţite de note de fundamentare din partea unităţii spitaliceşti </t>
  </si>
  <si>
    <t xml:space="preserve">Total </t>
  </si>
  <si>
    <t>Tariful/caz rezolvat se negociază de unităţile sanitare cu casele de asigurări de sănătate, având în vedere documentele pentru fundamentarea tarifului</t>
  </si>
  <si>
    <t>Amigdalectomie</t>
  </si>
  <si>
    <t>Adenoidectomie</t>
  </si>
  <si>
    <t>x</t>
  </si>
  <si>
    <t>ANEXA 8</t>
  </si>
  <si>
    <t>ANEXA 10</t>
  </si>
  <si>
    <t xml:space="preserve">Valoarea procentului de referinţă (P) </t>
  </si>
  <si>
    <t>P = 85%;</t>
  </si>
  <si>
    <t>pentru spitale categoria III: P = (P-5)%;</t>
  </si>
  <si>
    <t>pentru spitalecategoria IV: P = (P-15)%;</t>
  </si>
  <si>
    <t>Indicele mediu de utilizare a paturilor la nivel național, luat în calcul la stabilirea capacității spitalului</t>
  </si>
  <si>
    <t>ANEXA 4</t>
  </si>
  <si>
    <t>Personal TESA</t>
  </si>
  <si>
    <t>Secția/Compartimentul</t>
  </si>
  <si>
    <t>Gradul de operabilitate înregistrat pe secțiile/compartimentele de specialitate chirurgicală</t>
  </si>
  <si>
    <t>3=1/2*100</t>
  </si>
  <si>
    <t xml:space="preserve">Numărul de infecţii nosocomiale raportate la numărul total de externări </t>
  </si>
  <si>
    <t>Indicele mediu de utilizare a paturilor la nivel naţional luat în calcul la stabilirea capacităţii spitalelor</t>
  </si>
  <si>
    <t>A.</t>
  </si>
  <si>
    <t>Implant de cristalin**)</t>
  </si>
  <si>
    <t>Amniocenteză***)</t>
  </si>
  <si>
    <t>Biopsie de vilozităţi coriale***)</t>
  </si>
  <si>
    <t>Monitorizare bolnavi HIV/SIDA*)</t>
  </si>
  <si>
    <t>Evaluarea dinamică a răspunsului viro - imunologic*)</t>
  </si>
  <si>
    <t>Spondilita ankilozantă pentru tratamentul cu imunosupresoare****)</t>
  </si>
  <si>
    <t>Psoriazis cronic sever pentru tratamentul cu imunosupresoare****)</t>
  </si>
  <si>
    <t>Boli rare****)</t>
  </si>
  <si>
    <t>Blocaj nervi periferici</t>
  </si>
  <si>
    <t>Bloc de plex simpatic</t>
  </si>
  <si>
    <t>Urgenţă medico-chirurgicală în camerele de gardă</t>
  </si>
  <si>
    <t>Urgenţă medico-chirurgicală în structurile de urgenţă din cadrul spitalelor pentru care finanţarea nu se face din bugetul Ministerului Sănătăţii</t>
  </si>
  <si>
    <t>Endoscopie de canal spinal</t>
  </si>
  <si>
    <t>Flavectomie</t>
  </si>
  <si>
    <t>B</t>
  </si>
  <si>
    <t>Denumire serviciu medical</t>
  </si>
  <si>
    <t>Tarif maximal pe serviciu medical</t>
  </si>
  <si>
    <t>Litotriţie</t>
  </si>
  <si>
    <t>B.</t>
  </si>
  <si>
    <t>A</t>
  </si>
  <si>
    <t>Cod diagnostic</t>
  </si>
  <si>
    <t>Denumire afecțiune (diagnostic)</t>
  </si>
  <si>
    <t>Tarif maximal pe caz rezolvat medical - lei</t>
  </si>
  <si>
    <t>Tariful pe caz rezolvat se negociază între spitale şi casele de asigurări de sănătate şi nu poate fi mai mare decât tarifele maximale decontate de casele de asigurări de sănătate, prevăzute în anexa nr.  22 la ordin.</t>
  </si>
  <si>
    <t>A04.9</t>
  </si>
  <si>
    <t>A08.4</t>
  </si>
  <si>
    <t>A09</t>
  </si>
  <si>
    <t>A49.9</t>
  </si>
  <si>
    <t>D17.1</t>
  </si>
  <si>
    <t>D50.0</t>
  </si>
  <si>
    <t>D50.8</t>
  </si>
  <si>
    <t>D50.9</t>
  </si>
  <si>
    <t>E04.2</t>
  </si>
  <si>
    <t>E06.3</t>
  </si>
  <si>
    <t>E10.65</t>
  </si>
  <si>
    <t>E11.65</t>
  </si>
  <si>
    <t>Diabet mellitus (zaharat) tip 2 cu control slab</t>
  </si>
  <si>
    <t>E11.9</t>
  </si>
  <si>
    <t>E44.0</t>
  </si>
  <si>
    <t>E44.1</t>
  </si>
  <si>
    <t>E66.0</t>
  </si>
  <si>
    <t>E89.0</t>
  </si>
  <si>
    <t>Hipotiroidism postprocedural</t>
  </si>
  <si>
    <t>F41.2</t>
  </si>
  <si>
    <t>F50.9</t>
  </si>
  <si>
    <t>G45.0</t>
  </si>
  <si>
    <t>Sindrom vertebro-bazilar</t>
  </si>
  <si>
    <t>I20.8</t>
  </si>
  <si>
    <t>I25.11</t>
  </si>
  <si>
    <t>I25.9</t>
  </si>
  <si>
    <t>I34.0</t>
  </si>
  <si>
    <t>I35.0</t>
  </si>
  <si>
    <t>I35.1</t>
  </si>
  <si>
    <t>I67.2</t>
  </si>
  <si>
    <t>I67.8</t>
  </si>
  <si>
    <t>Alte boli cerebrovasculare, specificate</t>
  </si>
  <si>
    <t>I83.9</t>
  </si>
  <si>
    <t>J00</t>
  </si>
  <si>
    <t>J02.9</t>
  </si>
  <si>
    <t>J03.9</t>
  </si>
  <si>
    <t>J06.8</t>
  </si>
  <si>
    <t>J06.9</t>
  </si>
  <si>
    <t>J12.9</t>
  </si>
  <si>
    <t>J15.8</t>
  </si>
  <si>
    <t>Alte pneumonii bacteriene</t>
  </si>
  <si>
    <t>J18.1</t>
  </si>
  <si>
    <t>J18.8</t>
  </si>
  <si>
    <t>Alte pneumonii, cu micro-organisme nespecificate</t>
  </si>
  <si>
    <t>J18.9</t>
  </si>
  <si>
    <t>J20.9</t>
  </si>
  <si>
    <t>J44.0</t>
  </si>
  <si>
    <t>J44.1</t>
  </si>
  <si>
    <t>J44.9</t>
  </si>
  <si>
    <t>J45.0</t>
  </si>
  <si>
    <t>J47</t>
  </si>
  <si>
    <t>J84.8</t>
  </si>
  <si>
    <t>J84.9</t>
  </si>
  <si>
    <t>K21.0</t>
  </si>
  <si>
    <t>K21.9</t>
  </si>
  <si>
    <t>K26.3</t>
  </si>
  <si>
    <t>K29.1</t>
  </si>
  <si>
    <t>Alte gastrite acute</t>
  </si>
  <si>
    <t>K29.5</t>
  </si>
  <si>
    <t>K29.9</t>
  </si>
  <si>
    <t>K30</t>
  </si>
  <si>
    <t>Dispepsia</t>
  </si>
  <si>
    <t>K52.9</t>
  </si>
  <si>
    <t>K58.0</t>
  </si>
  <si>
    <t>Sindromul intestinului iritabil cu diaree</t>
  </si>
  <si>
    <t>K58.9</t>
  </si>
  <si>
    <t>K70.1</t>
  </si>
  <si>
    <t>K73.2</t>
  </si>
  <si>
    <t>K75.2</t>
  </si>
  <si>
    <t>K76.0</t>
  </si>
  <si>
    <t>K81.1</t>
  </si>
  <si>
    <t>K81.8</t>
  </si>
  <si>
    <t>Alte colecistite</t>
  </si>
  <si>
    <t>K82.8</t>
  </si>
  <si>
    <t>Alte boli specificate ale vezicii biliare</t>
  </si>
  <si>
    <t>K91.1</t>
  </si>
  <si>
    <t>L40.0</t>
  </si>
  <si>
    <t>Psoriazis vulgaris</t>
  </si>
  <si>
    <t>L50.0</t>
  </si>
  <si>
    <t>L60.0</t>
  </si>
  <si>
    <t>M51.2</t>
  </si>
  <si>
    <t>M54.4</t>
  </si>
  <si>
    <t>M54.5</t>
  </si>
  <si>
    <t>N30.0</t>
  </si>
  <si>
    <t>N39.0</t>
  </si>
  <si>
    <t>N47</t>
  </si>
  <si>
    <t>N73.9</t>
  </si>
  <si>
    <t>N92.0</t>
  </si>
  <si>
    <t>N92.1</t>
  </si>
  <si>
    <t>N92.4</t>
  </si>
  <si>
    <t>N93.8</t>
  </si>
  <si>
    <t>N95.0</t>
  </si>
  <si>
    <t>O02.1</t>
  </si>
  <si>
    <t>Avort fals</t>
  </si>
  <si>
    <t>O03.4</t>
  </si>
  <si>
    <t>O12.0</t>
  </si>
  <si>
    <t>O21.0</t>
  </si>
  <si>
    <t>O23.1</t>
  </si>
  <si>
    <t>O34.2</t>
  </si>
  <si>
    <t>R10.4</t>
  </si>
  <si>
    <t>R59.0</t>
  </si>
  <si>
    <t>S61.0</t>
  </si>
  <si>
    <t>S61.88</t>
  </si>
  <si>
    <t>Z46.6</t>
  </si>
  <si>
    <t>Z50.9</t>
  </si>
  <si>
    <t>Z51.88</t>
  </si>
  <si>
    <t>I25.5</t>
  </si>
  <si>
    <t>I70.21</t>
  </si>
  <si>
    <t>I80.3</t>
  </si>
  <si>
    <t>R60.0</t>
  </si>
  <si>
    <t>Edem localizat</t>
  </si>
  <si>
    <t>I83.0</t>
  </si>
  <si>
    <t>I87.2</t>
  </si>
  <si>
    <t>A69.2</t>
  </si>
  <si>
    <t xml:space="preserve">Lista afecțiunilor (diagnosticelor) medicale - caz rezolvat medical în spitalizare de zi </t>
  </si>
  <si>
    <t>(*aceasta specificare nu face parte din denumirea diagnosticului, ci semnifica faptul ca respectivul tip de caz poate fi rezolvat in spitalizare de zi cu conditia indeplinirii criteriului din paranteza)</t>
  </si>
  <si>
    <t xml:space="preserve">Lista cazurilor rezolvate cu procedură chirurgicală - în spitalizare de zi </t>
  </si>
  <si>
    <t>Denumire caz rezolvat cu procedură chirurgicală</t>
  </si>
  <si>
    <t>Procedura</t>
  </si>
  <si>
    <t>Denumire procedură chirurgicală</t>
  </si>
  <si>
    <t>Tarif maximal pe caz rezolvat cu procedură chirurgicală - lei</t>
  </si>
  <si>
    <t>Cod PROCEDURĂ</t>
  </si>
  <si>
    <t>D01003</t>
  </si>
  <si>
    <t>D01004</t>
  </si>
  <si>
    <t>E04301</t>
  </si>
  <si>
    <t>E04302</t>
  </si>
  <si>
    <t>Tonsilectomia cu adenoidectomie</t>
  </si>
  <si>
    <t>P07001</t>
  </si>
  <si>
    <t>P07002</t>
  </si>
  <si>
    <t>P07003</t>
  </si>
  <si>
    <t>P07004</t>
  </si>
  <si>
    <t>P07005</t>
  </si>
  <si>
    <t>P07006</t>
  </si>
  <si>
    <t>P07007</t>
  </si>
  <si>
    <t>P07008</t>
  </si>
  <si>
    <t>P07009</t>
  </si>
  <si>
    <t>Bronhomediastinoscopie</t>
  </si>
  <si>
    <t>G02401</t>
  </si>
  <si>
    <t>Bronhoscopia</t>
  </si>
  <si>
    <t>G02403</t>
  </si>
  <si>
    <t>Fibrobronhoscopia</t>
  </si>
  <si>
    <t>E04303</t>
  </si>
  <si>
    <t>G02502</t>
  </si>
  <si>
    <t>C05702</t>
  </si>
  <si>
    <t>F00801</t>
  </si>
  <si>
    <t>F00802</t>
  </si>
  <si>
    <t>F00901</t>
  </si>
  <si>
    <t>F00902</t>
  </si>
  <si>
    <t>F00903</t>
  </si>
  <si>
    <t>F00904</t>
  </si>
  <si>
    <t>M02601</t>
  </si>
  <si>
    <t>M02602</t>
  </si>
  <si>
    <t>M02801</t>
  </si>
  <si>
    <t>M02802</t>
  </si>
  <si>
    <t>M03702</t>
  </si>
  <si>
    <t>Polipectomia la nivelul colului uterin</t>
  </si>
  <si>
    <t>M04402</t>
  </si>
  <si>
    <t>M04403</t>
  </si>
  <si>
    <t>Artroscopia genunchiului</t>
  </si>
  <si>
    <t>O13205</t>
  </si>
  <si>
    <t>O13404</t>
  </si>
  <si>
    <t>O18104</t>
  </si>
  <si>
    <t>O18106</t>
  </si>
  <si>
    <t>O20404</t>
  </si>
  <si>
    <t>Eliberarea tunelului carpal</t>
  </si>
  <si>
    <t>A07402</t>
  </si>
  <si>
    <t>A07403</t>
  </si>
  <si>
    <t>Excizia chistului Baker</t>
  </si>
  <si>
    <t>O13601</t>
  </si>
  <si>
    <t>Rezolvarea contracturii Dupuytren</t>
  </si>
  <si>
    <t>O07302</t>
  </si>
  <si>
    <t>O08001</t>
  </si>
  <si>
    <t>O15303</t>
  </si>
  <si>
    <t>O15304</t>
  </si>
  <si>
    <t>Q00501</t>
  </si>
  <si>
    <t>J10102</t>
  </si>
  <si>
    <t>J10104</t>
  </si>
  <si>
    <t>J10105</t>
  </si>
  <si>
    <t>Hemoroidectomia</t>
  </si>
  <si>
    <t>J08504</t>
  </si>
  <si>
    <t>J12603</t>
  </si>
  <si>
    <t>J12604</t>
  </si>
  <si>
    <t>J00101</t>
  </si>
  <si>
    <t>J01202</t>
  </si>
  <si>
    <t>Esofagoscopia cu biopsie</t>
  </si>
  <si>
    <t>J13901</t>
  </si>
  <si>
    <t>J13903</t>
  </si>
  <si>
    <t>J14201</t>
  </si>
  <si>
    <t>J14202</t>
  </si>
  <si>
    <t>Terapia chirurgicală a fimozei</t>
  </si>
  <si>
    <t>L03702</t>
  </si>
  <si>
    <t>L04101</t>
  </si>
  <si>
    <t>Reducerea parafimozei</t>
  </si>
  <si>
    <t>Chirurgia varicelor</t>
  </si>
  <si>
    <t>H12002</t>
  </si>
  <si>
    <t>H12501</t>
  </si>
  <si>
    <t>H12502</t>
  </si>
  <si>
    <t>H12503</t>
  </si>
  <si>
    <t>H12601</t>
  </si>
  <si>
    <t>H12602</t>
  </si>
  <si>
    <t>P02103</t>
  </si>
  <si>
    <t>O19301</t>
  </si>
  <si>
    <t>P02201</t>
  </si>
  <si>
    <t>O17801</t>
  </si>
  <si>
    <t>P01701</t>
  </si>
  <si>
    <t>P00701</t>
  </si>
  <si>
    <t>E04701</t>
  </si>
  <si>
    <t>P01901</t>
  </si>
  <si>
    <t>P00601</t>
  </si>
  <si>
    <t>Electroterapia leziunilor tegumentare, leziuni multiple/leziune unică</t>
  </si>
  <si>
    <t>P01309</t>
  </si>
  <si>
    <t>P02902</t>
  </si>
  <si>
    <t>K02803</t>
  </si>
  <si>
    <t>P02504</t>
  </si>
  <si>
    <t>O18108</t>
  </si>
  <si>
    <t>H06801</t>
  </si>
  <si>
    <t>Coronarografie</t>
  </si>
  <si>
    <t>9=7*8</t>
  </si>
  <si>
    <t>Tarifele pe zi de spitalizare negociate nu pot fi mai mari decât tarifele maximale prevăzute în anexa nr. 23 C la norme</t>
  </si>
  <si>
    <t>Strabismul adultului</t>
  </si>
  <si>
    <t>H15902</t>
  </si>
  <si>
    <t>H15903</t>
  </si>
  <si>
    <t>Chimioterapie*) cu monitorizare</t>
  </si>
  <si>
    <t>Tratamentul şi profilaxia rabiei cu antitetanic</t>
  </si>
  <si>
    <t>Tratamentul şi profilaxia rabiei fără antitetanic</t>
  </si>
  <si>
    <t>Strabism la copii - reeducare ortooptică</t>
  </si>
  <si>
    <t>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t>
  </si>
  <si>
    <t>Monitorizarea şi tratamentul talasemiei şi hemofiliei*)</t>
  </si>
  <si>
    <t>Boli endocrine (acromegalie în tratament medicamentos şi tumori neuroendocrine)****)</t>
  </si>
  <si>
    <t>Boala Gaucher****)</t>
  </si>
  <si>
    <t>Poliartrita reumatoidă pentru tratamentul cu imunosupresoare****)</t>
  </si>
  <si>
    <t>Artropatia psoriazică pentru tratamentul cu imunosupresoare****)</t>
  </si>
  <si>
    <t>Artrita juvenilă pentru tratamentul cu imunosupresoare****)</t>
  </si>
  <si>
    <t>Scleroza multiplă****)</t>
  </si>
  <si>
    <t>Monitorizare hemodinamică prin metoda bioimpedanţei toracice *******)</t>
  </si>
  <si>
    <t>Analgezia autocontrolată</t>
  </si>
  <si>
    <t>Analgezie subarahnoidiană</t>
  </si>
  <si>
    <t>Analgezie epidurală simplă</t>
  </si>
  <si>
    <t>Analgezie epidurală cu cateter</t>
  </si>
  <si>
    <t>Infiltraţie periradiculară transforaminală*****)</t>
  </si>
  <si>
    <t>Bloc de ram median posterior*****)</t>
  </si>
  <si>
    <t>Ablaţie cu radiofrecvenţă de ram median******)</t>
  </si>
  <si>
    <t>Ablaţie cu radiofrecvenţă a inervaţiei genunchiului sau a articulaţiei coxofemurale******)</t>
  </si>
  <si>
    <t>Ablaţie sacroiliac******)</t>
  </si>
  <si>
    <t>Infiltraţie sacroiliacă*****)</t>
  </si>
  <si>
    <t>Discografie stimulată*****)</t>
  </si>
  <si>
    <t>Proceduri specifice pentru cefalee, algii craniene, sindroame vertiginoase şi crize de pierdere a conştienţei fără diagnostic etiologic cu investigaţii de înaltă performanţă</t>
  </si>
  <si>
    <t>Proceduri specifice pentru cefalee, algii craniene, sindroame vertiginoase şi crize de pierdere a conştienţei fără diagnostic etiologic fără investigaţii de înaltă performanţă</t>
  </si>
  <si>
    <t>Discectomie percutană</t>
  </si>
  <si>
    <t>Evaluarea gravidei pentru infecţii cu risc pentru sarcină (pentru rubeolă, toxoplasmoză, infecţia CMV, hepatită B şi C)</t>
  </si>
  <si>
    <t>Monitorizare afecţiuni oncologice cu investigaţii de înaltă performanţă</t>
  </si>
  <si>
    <t>Monitorizare afecţiuni oncologice fără investigaţii de înaltă performanţă</t>
  </si>
  <si>
    <t>Monitorizare insuficienţă renală cronică</t>
  </si>
  <si>
    <t>Terapia distoniilor musculare cu dirijare electromiografică (cervicale, craniofaciale, ale membrelor, laringiene etc.) fără toxină botulinică</t>
  </si>
  <si>
    <t>Terapia distoniilor musculare fără dirijare electromiografică (cervicale, craniofaciale, ale membrelor, laringiene etc.) fără toxină botulinică</t>
  </si>
  <si>
    <t>Terapia distoniilor musculare cu dirijare electromiografică (cervicale, craniofaciale, ale membrelor, laringiene etc.) cu toxină botulinică pentru adulţi şi copii cu greutate peste 25 kg</t>
  </si>
  <si>
    <t>Terapia distoniilor musculare cu dirijare electromiografică (cervicale, craniofaciale, ale membrelor, laringiene etc.) cu toxină botulinică pentru copii cu greutate sub 25 kg</t>
  </si>
  <si>
    <t>Terapia distoniilor musculare fără dirijare electromiografică (cervicale, craniofaciale, ale membrelor, laringiene etc.) cu toxină botulinică pentru adulţi şi copii cu greutate peste 25 kg</t>
  </si>
  <si>
    <t>Terapia distoniilor musculare fără dirijare electromiografică (cervicale, craniofaciale, ale membrelor, laringiene etc.) cu toxină botulinică pentru copii cu greutate sub 25 kg</t>
  </si>
  <si>
    <t>Monitorizarea bolilor psihiatrice adulţi şi copii (tulburări cognitive minore, demenţe incipiente, tulburări psihotice şi afective în perioade de remisiune, tulburări nevrotice şi de personalitate)</t>
  </si>
  <si>
    <t>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t>
  </si>
  <si>
    <t>Implantarea cateterului venos central cu cameră implantabilă destinat administrării de chimioterapice (în cure lungi de 6 - 24 luni) pentru pacienţii oncologici și hematologici. Tariful aferent acestui serviciu include costul cateterului venos central și camerei implantabile.</t>
  </si>
  <si>
    <t>Monitorizarea pacemakerelor/defibrilatorului implantabil</t>
  </si>
  <si>
    <t>Monitorizarea pacienţilor cu insuficienţă cardiacă congestivă pentru asiguraţi cu afecţiuni cardiovasculare grave de debut sau devenite cronice</t>
  </si>
  <si>
    <t>Monitorizarea pacienţilor cu tulburări de ritm/ conducere cu afecţiuni cardiovasculare grave de debut sau devenite cronice</t>
  </si>
  <si>
    <t>Incizia şi drenajul abceselor periosoase (loji superficiale ale capului şi gâtului)</t>
  </si>
  <si>
    <t>Suprimarea firelor de sutură la pacienţi cu despicături labio-maxilo-palatine după plastia buzei sau a palatului</t>
  </si>
  <si>
    <t>Iridectomia sau capsulotomia cu laser</t>
  </si>
  <si>
    <t>Implantare cateter peritoneal (tariful include şi costul cateterului)</t>
  </si>
  <si>
    <t>Monitorizarea sifilisului genital primar şi sifilisului secundar al pielii şi mucoaselor</t>
  </si>
  <si>
    <t>Monitorizarea și tratamentul colagenenozelor: poliartrita reumatoidă, lupus eritematos sistemic, dermato-polimiozită, sindrom Sjorgen, vasculite sistemice.</t>
  </si>
  <si>
    <t>Diagnostic și monitorizare artrită precoce</t>
  </si>
  <si>
    <t>Monitorizarea bolilor hematologice</t>
  </si>
  <si>
    <t>Întrerupere de sarcină cu recomandare medicală *valabil pentru sarcini de până la 12 săptămâni de amenoree</t>
  </si>
  <si>
    <t>Infecţia intestinală bacteriană, nespecificată</t>
  </si>
  <si>
    <t>Infecţia intestinală virală, nespecificată</t>
  </si>
  <si>
    <t>Diareea şi gastro-enterita probabil infecţioase</t>
  </si>
  <si>
    <t>Infecţia bacteriană, nespecificată</t>
  </si>
  <si>
    <t>Tumora lipomatoasă benignă a pielii şi a ţesutului subcutanat al trunchiului</t>
  </si>
  <si>
    <t>Anemia prin carenţă de fier secundară unei pierderi de sânge (cronică)</t>
  </si>
  <si>
    <t>Alte anemii prin carenţă de fier</t>
  </si>
  <si>
    <t>Anemia prin carenţă de fier, nespecificată</t>
  </si>
  <si>
    <t>Guşa multinodulară netoxică</t>
  </si>
  <si>
    <t>Tiroidita autoimună</t>
  </si>
  <si>
    <t>Diabet mellitus (zaharat) tip 1 cu control slab</t>
  </si>
  <si>
    <t>Diabet mellitus (zaharat) tip 2 fără complicaţii</t>
  </si>
  <si>
    <t>Malnutriţia proteino-energetică moderată</t>
  </si>
  <si>
    <t>Malnutriţia proteino-energetică uşoară</t>
  </si>
  <si>
    <t>Obezitate datorită unui exces caloric</t>
  </si>
  <si>
    <t>Tulburare anxioasă şi depresivă mixtă</t>
  </si>
  <si>
    <t>Tulburare de apetit, nespecificată</t>
  </si>
  <si>
    <t>Alte forme de angină pectorală (* fără coronarografie)</t>
  </si>
  <si>
    <t>Cardiopatia aterosclerotică a arterei coronariene native</t>
  </si>
  <si>
    <t>Cardiopatie ischemică cronică, nespecificată, fără coronarografie</t>
  </si>
  <si>
    <t>Insuficienţa mitrală (valva) (* fără indicaţie de intervenţie chirurgicală)</t>
  </si>
  <si>
    <t>Stenoza (valva) aortică (*fără indicaţie de intervenţie chirurgicală)</t>
  </si>
  <si>
    <t>Insuficienţă (valva) aortică (*fără coronarografie; fără indicaţie de intervenţie chirurgicală)</t>
  </si>
  <si>
    <t>Ateroscleroza cerebrală</t>
  </si>
  <si>
    <t>Vene varicoase ale extremităţilor inferioare fără ulceraţie sau inflamaţie</t>
  </si>
  <si>
    <t>Rino-faringita acută [guturaiul comun] (* pentru copii 0 - 5 ani)</t>
  </si>
  <si>
    <t>Faringita acută, nespecificată (* pentru copii 0 - 5 ani)</t>
  </si>
  <si>
    <t>Amigdalita acută, nespecificată</t>
  </si>
  <si>
    <t>Alte infecţii acute ale căilor respiratorii superioare cu localizări multiple</t>
  </si>
  <si>
    <t>Infecţii acute ale căilor respiratorii superioare, nespecificate</t>
  </si>
  <si>
    <t>Pneumonia virală, nespecificată</t>
  </si>
  <si>
    <t>Pneumonia lobară, nespecificată</t>
  </si>
  <si>
    <t>Pneumonie, nespecificată</t>
  </si>
  <si>
    <t>Bronşita acută, nespecificată</t>
  </si>
  <si>
    <t>Boala pulmonară obstructivă cronică cu infecţie acută a căilor respiratorii inferioare</t>
  </si>
  <si>
    <t>Boala pulmonară obstructivă cronică cu exacerbare acută, nespecificată</t>
  </si>
  <si>
    <t>Boala pulmonară obstructivă cronică, nespecificată</t>
  </si>
  <si>
    <t>Astmul cu predominenţă alergică</t>
  </si>
  <si>
    <t>Bronşiectazia</t>
  </si>
  <si>
    <t>Alte boli pulmonare interstiţiale specificate</t>
  </si>
  <si>
    <t>Boala pulmonară interstiţială, nespecificată</t>
  </si>
  <si>
    <t>Boala refluxului gastro-esofagian cu esofagită</t>
  </si>
  <si>
    <t>Boala refluxului gastro-esofagian fără esofagită</t>
  </si>
  <si>
    <t>Ulcerul duodenal, acut fără hemoragie sau perforaţie, diagnosticat anterior</t>
  </si>
  <si>
    <t>Gastrita cronică, nespecificată</t>
  </si>
  <si>
    <t>Gastro-duodenita, nespecificată</t>
  </si>
  <si>
    <t>Gastroenterita şi colita neinfecţioase, nespecificate</t>
  </si>
  <si>
    <t>Sindromul intestinului iritabil fără diaree</t>
  </si>
  <si>
    <t>Hepatita alcoolică</t>
  </si>
  <si>
    <t>Hepatita activă cronică, neclasificată altundeva</t>
  </si>
  <si>
    <t>Hepatita reactivă nespecifică</t>
  </si>
  <si>
    <t>Degenerescenţa grăsoasă a ficatului, neclasificată altundeva</t>
  </si>
  <si>
    <t>Colecistita cronică</t>
  </si>
  <si>
    <t>Sindroame după chirurgia gastrică</t>
  </si>
  <si>
    <t>Urticaria alergică (fără Edem Quinke)</t>
  </si>
  <si>
    <t>Unghia încarnată</t>
  </si>
  <si>
    <t>M16.9</t>
  </si>
  <si>
    <t>Coxartroza, nespecificata</t>
  </si>
  <si>
    <t>M17.9</t>
  </si>
  <si>
    <t>Gonartroza, nespecificata</t>
  </si>
  <si>
    <t>Altă deplasare a unui alt disc intervertebral specificat, fără indicaţie operatorie</t>
  </si>
  <si>
    <r>
      <t>Lumbago cu sciatică</t>
    </r>
    <r>
      <rPr>
        <b/>
        <strike/>
        <sz val="12"/>
        <color indexed="40"/>
        <rFont val="Times New Roman"/>
        <family val="1"/>
      </rPr>
      <t xml:space="preserve">- </t>
    </r>
  </si>
  <si>
    <r>
      <t>Dorsalgie joasă</t>
    </r>
    <r>
      <rPr>
        <b/>
        <strike/>
        <sz val="12"/>
        <color indexed="40"/>
        <rFont val="Times New Roman"/>
        <family val="1"/>
      </rPr>
      <t>-</t>
    </r>
  </si>
  <si>
    <t>Cistita acută</t>
  </si>
  <si>
    <t>Infecţia tractului urinar, cu localizare nespecificată</t>
  </si>
  <si>
    <t>Hipertrofia prepuţului, fimoza, parafimoza</t>
  </si>
  <si>
    <t>Boala inflamatorie pelviană feminină, nespecificată</t>
  </si>
  <si>
    <t>Menstruaţie excesivă şi frecventă cu ciclu menstrual regulat</t>
  </si>
  <si>
    <t>Menstruaţie excesivă şi frecventă cu ciclu menstrual neregulat</t>
  </si>
  <si>
    <t>Sângerări excesive în perioada de premenopauză</t>
  </si>
  <si>
    <t>Alte sângerări anormale specificate ale uterului şi vaginului</t>
  </si>
  <si>
    <t>Sângerări postmenopauză</t>
  </si>
  <si>
    <t>Avort spontan incomplet, fără complicaţii</t>
  </si>
  <si>
    <t>Edem gestaţional</t>
  </si>
  <si>
    <t>Hiperemeza gravidică uşoară</t>
  </si>
  <si>
    <t>Infecţiile vezicii urinare în sarcină</t>
  </si>
  <si>
    <t>Îngrijiri acordate mamei pentru cicatrice uterină datorită unei intervenţii chirurgicale anterioare</t>
  </si>
  <si>
    <t>Altă durere abdominală şi nespecificată</t>
  </si>
  <si>
    <t>Ganglioni limfatici măriţi localizaţi</t>
  </si>
  <si>
    <t>Plagă deschisă a degetului (degetelor) fără vătămarea unghiei</t>
  </si>
  <si>
    <t>Plagă deschisă a altor părţi ale pumnului şi mâinii</t>
  </si>
  <si>
    <t>Amplasarea şi ajustarea unei proteze urinare</t>
  </si>
  <si>
    <t>Îngrijiri implicând o procedură de reabilitare, nespecificată</t>
  </si>
  <si>
    <t>Alte îngrijiri medicale specificate</t>
  </si>
  <si>
    <t>Cardiomiopatie ischemică</t>
  </si>
  <si>
    <t>Ateroscleroza arterelor extremităţilor cu claudicaţie intermitentă</t>
  </si>
  <si>
    <t>Flebita şi tromboflebita extremităţilor inferioare, nespecificată</t>
  </si>
  <si>
    <t>Vene varicoase cu ulceraţie ale extremităţilor inferioare</t>
  </si>
  <si>
    <t>Insuficienţa venoasă (cronică) (periferică)</t>
  </si>
  <si>
    <t>Boala Lyme (*diagnostic şi tratament)</t>
  </si>
  <si>
    <t>Notă: La nivelul unui spital nu pot exista mai multe tarife negociate contractate pentru acelaşi tip de caz.</t>
  </si>
  <si>
    <t>Miringotomia cu inserţia de tub</t>
  </si>
  <si>
    <t>Miringotomia cu inserţie de tub, unilateral</t>
  </si>
  <si>
    <t>Miringotomia cu inserţie de tub, bilateral</t>
  </si>
  <si>
    <t>Tonsilectomia fără adenoidectomie</t>
  </si>
  <si>
    <t>Rinoplastie posttraumatică (reducerea şi imobilizarea fracturilor piramidei nazale după un traumatism recent)</t>
  </si>
  <si>
    <t>Rinoplastie implicând corecţia cartilajului</t>
  </si>
  <si>
    <t>Rinoplastia implicând corectarea conturului osos</t>
  </si>
  <si>
    <t>Rinoplastie totală</t>
  </si>
  <si>
    <t>Rinoplastie folosind grefa cartilaginoasă septală sau nazală</t>
  </si>
  <si>
    <t>Rinoplastie folosind grefă de os nazal</t>
  </si>
  <si>
    <t>Rinoplastie cu grefă de os nazal şi cartilaj septal/ nazal</t>
  </si>
  <si>
    <t>Rinoplastie folosind grefa de cartilaj de la zona donatoare de la distanţă</t>
  </si>
  <si>
    <t>Rinoplastia folosind grefa osoasă din zona donatoare de la distanţă</t>
  </si>
  <si>
    <t>Rinoplastia folosind os şi cartilaj ca grefă de la zona donatoare de la distanţă</t>
  </si>
  <si>
    <t>Biopsia pleurei</t>
  </si>
  <si>
    <t>G03103</t>
  </si>
  <si>
    <t>Biopsie ganglioni laterocervicali şi supraclaviculari</t>
  </si>
  <si>
    <t>I00601</t>
  </si>
  <si>
    <t>Biopsie de ganglion limfatic</t>
  </si>
  <si>
    <t>Puncţie biopsie transparietală cu ac pentru formaţiuni tumorale pulmonare</t>
  </si>
  <si>
    <t>G03102</t>
  </si>
  <si>
    <t>Biopsia percutanata (cu ac) a plamanului</t>
  </si>
  <si>
    <t>Implantare cateter pleural</t>
  </si>
  <si>
    <t>Adenoidectomia fără tonsilectomie</t>
  </si>
  <si>
    <t>Extracţia de corpi străini prin bronhoscopie</t>
  </si>
  <si>
    <t>Bronhoscopia cu extracţia unui corp străin</t>
  </si>
  <si>
    <t>Proceduri pentru strabism implicând 1 sau 2 muşchi, un ochi</t>
  </si>
  <si>
    <t xml:space="preserve"> Pterigion cu plastie  </t>
  </si>
  <si>
    <t>C01302</t>
  </si>
  <si>
    <t>Excizia pterigionului</t>
  </si>
  <si>
    <t>Refacerea staticii palpebrare (entropion, ectropion, lagoftalmie) ptoză palpebrala</t>
  </si>
  <si>
    <t>C08003</t>
  </si>
  <si>
    <t>C08004</t>
  </si>
  <si>
    <t>C08005</t>
  </si>
  <si>
    <t>corectia ectropion-ului sau entropion-ului prin tehnici de sutura</t>
  </si>
  <si>
    <t>C08006</t>
  </si>
  <si>
    <t>corectia ectropion-ului sau entropion-ului cu rezectie larga</t>
  </si>
  <si>
    <t>Extracţia dentară chirurgicală</t>
  </si>
  <si>
    <t>Extracţie dentară sau a unor părţi de dinte</t>
  </si>
  <si>
    <t>Extracţie dentară cu separare</t>
  </si>
  <si>
    <t>Îndepărtare chirurgicală a unui dinte erupt</t>
  </si>
  <si>
    <t>Îndepărtare chirurgicală a 2 sau mai mulţi dinţi erupţi</t>
  </si>
  <si>
    <t>Îndepărtarea chirurgicală a unui dinte inclus sau parţial erupt, fără îndepărtare de os sau separare</t>
  </si>
  <si>
    <t>Îndepărtarea chirurgicală a unui dinte inclus sau parţial erupt, cu îndepărtare de os sau separare</t>
  </si>
  <si>
    <t>Excizie polip cervical, dilataţia şi chiuretajul uterului</t>
  </si>
  <si>
    <t>Dilatarea şi chiuretajul uterin [D&amp;C]</t>
  </si>
  <si>
    <t>Chiuretajul uterin fără dilatare</t>
  </si>
  <si>
    <t>Dilatarea şi curetajul [D&amp;C] după avort sau pentru întrerupere de sarcină</t>
  </si>
  <si>
    <t>Curetajul aspirativ al cavităţii uterine</t>
  </si>
  <si>
    <t>Reparaţia cisto şi rectocelului</t>
  </si>
  <si>
    <t>Corecţia chirurgicală a rectocelului</t>
  </si>
  <si>
    <t>Corecţia chirurgicală a cistocelului şi rectocelului</t>
  </si>
  <si>
    <t>Operaţia artroscopică a meniscului</t>
  </si>
  <si>
    <t>Meniscectomie artroscopică a genunchiului</t>
  </si>
  <si>
    <t>Îndepărtarea materialului de osteosinteză</t>
  </si>
  <si>
    <t>Îndepărtarea de brosă, şurub sau fir metalic, neclasificată în altă parte</t>
  </si>
  <si>
    <t>Îndepărtarea de placă, tijă sau cui, neclasificată în altă parte</t>
  </si>
  <si>
    <t>Reparaţia diformităţii piciorului</t>
  </si>
  <si>
    <t>Corecţia diformităţii osoase</t>
  </si>
  <si>
    <t>Decompresia endoscopică a tunelului carpian</t>
  </si>
  <si>
    <t>Decompresia tunelului carpian</t>
  </si>
  <si>
    <t>Fasciotomia subcutanată pentru maladia Dupuytren</t>
  </si>
  <si>
    <t>Fasciectomia palmară pentru contractura Dupuytren</t>
  </si>
  <si>
    <t>Repararea ligamentului încrucişat</t>
  </si>
  <si>
    <t>Reconstrucţia artroscopică a ligamentului încrucişat al genunchiului cu repararea meniscului</t>
  </si>
  <si>
    <t>Reconstrucţia ligamentului încrucişat al genunchiului cu repararea meniscului</t>
  </si>
  <si>
    <t>Excizia locală a leziunilor sânului</t>
  </si>
  <si>
    <t>Excizia leziunilor sânului</t>
  </si>
  <si>
    <t>Colecistectomia laparoscopică</t>
  </si>
  <si>
    <t>Colecistectomia laparoscopică cu extragerea calculului de pe canalul biliar comun prin ductul cistic</t>
  </si>
  <si>
    <t>Colecistectomia laparoscopică cu extragerea calculului de pe canalul biliar comun prin coledocotomia laparoscopică</t>
  </si>
  <si>
    <t>Cura chirurgicală a herniei inghinale</t>
  </si>
  <si>
    <t>Cura chirurgicală a herniei inghinale unilaterale</t>
  </si>
  <si>
    <t>Cura chirurgicală a herniei inghinale bilaterale</t>
  </si>
  <si>
    <t>Endoscopie digestivă superioară</t>
  </si>
  <si>
    <t>Esofagoscopia flexibilă</t>
  </si>
  <si>
    <t>Endoscopie digestivă superioară cu biopsie</t>
  </si>
  <si>
    <t>Panendoscopia până la duoden</t>
  </si>
  <si>
    <t>Panendoscopia până la ileum</t>
  </si>
  <si>
    <t>Panendoscopia până la duoden cu biopsie</t>
  </si>
  <si>
    <t>Endoscopia ileală cu biopsie</t>
  </si>
  <si>
    <t>Circumcizia la bărbat</t>
  </si>
  <si>
    <t>Injectări multiple cu substanţe sclerozante la nivelul venelor varicoase</t>
  </si>
  <si>
    <t>Întreruperea joncţiunii safenofemurală varicoasă</t>
  </si>
  <si>
    <t>Întreruperea joncţiunii safeno-poplitee varicoasă</t>
  </si>
  <si>
    <t>Întreruperea joncţiunilor safeno-femurală şi safeno-poplitee varicoase</t>
  </si>
  <si>
    <t>Întreruperea a mai multor vene tributare unei vene varicoase</t>
  </si>
  <si>
    <t>Întreruperea subfascială a uneia sau mai multor vene perforante varicoase</t>
  </si>
  <si>
    <t>Debridarea nonexcizională a tegumentului şi ţesutului subcutanat</t>
  </si>
  <si>
    <t>Debridarea nonexcizională a arsurii</t>
  </si>
  <si>
    <t>Debridarea excizională a părţilor moi</t>
  </si>
  <si>
    <t>Debridarea excizională a tegumentului şi ţesutului subcutanat</t>
  </si>
  <si>
    <t>Dilatarea şi curetajul după avort sau pentru întrerupere de sarcină</t>
  </si>
  <si>
    <t>Aplicarea dispozitivului de fixare externă neclasificată altundeva</t>
  </si>
  <si>
    <t>Biopsia tegumentului şi ţesutului subcutanat</t>
  </si>
  <si>
    <t>Incizia şi drenajul tegumentelor şi ale ţesutului subcutanat</t>
  </si>
  <si>
    <t>Incizia şi drenajul hematomului tegumentar şi al ţesutului subcutanat</t>
  </si>
  <si>
    <t xml:space="preserve">Incizia şi drenajul  tegumentelor şi ale ţesutului subcutanat </t>
  </si>
  <si>
    <t>P00702</t>
  </si>
  <si>
    <t>P00703</t>
  </si>
  <si>
    <t>Examinare fibroscopică a faringelui</t>
  </si>
  <si>
    <t>Excizia leziunilor tegumentare şi ţesutului subcutanat</t>
  </si>
  <si>
    <t>Excizia leziunilor tegumentare şi ţesutului subcutanat în alte zone</t>
  </si>
  <si>
    <t>Chiuretaj cu biopsia de col uterin şi/sau endometru</t>
  </si>
  <si>
    <t>Îndepărtarea corpilor străini din tegument şi ţesutul subcutanat cu incizie</t>
  </si>
  <si>
    <t>Electroterapia leziunilor tegumentare, leziune unică</t>
  </si>
  <si>
    <t>Repararea plăgilor tegumentare şi ale ţesutului subcutanat, implicând ţesuturile mai profunde</t>
  </si>
  <si>
    <t>Repararea plăgilor tegumentare şi ale ţesutului subcutanat în alte zone implicând şi ţesuturile profunde</t>
  </si>
  <si>
    <t>Extragerea endoscopică a stentului ureteral</t>
  </si>
  <si>
    <t>Rezecţia parţială a unghiei încarnate</t>
  </si>
  <si>
    <t>Îndepărtarea dispozitivului de fixare externă</t>
  </si>
  <si>
    <t>Realizarea fistulei arteriovenoase la persoanele dializate</t>
  </si>
  <si>
    <t>Efectuarea unei fistule arteriovenoase native (cu venă) la nivelul membrului inferior</t>
  </si>
  <si>
    <t>Efectuarea unei fistule arteriovenoase native (cu venă) la nivelul membrului superior</t>
  </si>
  <si>
    <t>Biopsia leziunii peniene</t>
  </si>
  <si>
    <t>L03701</t>
  </si>
  <si>
    <t>Biopsia peniana</t>
  </si>
  <si>
    <t>Terapia chirurgicala a varicocelului</t>
  </si>
  <si>
    <t>L02801</t>
  </si>
  <si>
    <t>Cura varicocelului</t>
  </si>
  <si>
    <t>Orhidectomia unilaterala (excizia testicolului)</t>
  </si>
  <si>
    <t>L02501</t>
  </si>
  <si>
    <t>Orhidectomia unilaterala</t>
  </si>
  <si>
    <t>Orhidectomia bilaterala (excizia testicolelor)</t>
  </si>
  <si>
    <t>L02502</t>
  </si>
  <si>
    <t>Orhidectomia bilaterala</t>
  </si>
  <si>
    <t>Excizia spermatocelului, unilateral</t>
  </si>
  <si>
    <t>L02303</t>
  </si>
  <si>
    <t>Excizia spermatocelului, bilateral</t>
  </si>
  <si>
    <t>L02304</t>
  </si>
  <si>
    <t>Terapia chirurgicala a hidrocelului</t>
  </si>
  <si>
    <t>L02301</t>
  </si>
  <si>
    <t>Excizia hidrocelului</t>
  </si>
  <si>
    <t>Biopsia transrectala (cu ac de biopsie) a prostatei</t>
  </si>
  <si>
    <t>L00404</t>
  </si>
  <si>
    <t>Rezectia endoscopica a leziunii  prostatice</t>
  </si>
  <si>
    <t>L00302</t>
  </si>
  <si>
    <t>Rezectia endoscopică transuretrala a prostatei</t>
  </si>
  <si>
    <t>L00601</t>
  </si>
  <si>
    <t>Rezectia transuretrala a prostatei</t>
  </si>
  <si>
    <t>Uretrotomia optica interna pentru stricturi uretrale</t>
  </si>
  <si>
    <t>K07505</t>
  </si>
  <si>
    <t>Uretrotomia optica</t>
  </si>
  <si>
    <t>Distrugerea endoscopica a verucilor uretrale</t>
  </si>
  <si>
    <t>K07602</t>
  </si>
  <si>
    <t>Hidrodilatarea vezicii urinare sub control endoscopic</t>
  </si>
  <si>
    <t>K06801</t>
  </si>
  <si>
    <t>Rezectia endoscopica vezicala</t>
  </si>
  <si>
    <t>K06001</t>
  </si>
  <si>
    <t>Rezectia endoscopica de leziune sau tesut vezical</t>
  </si>
  <si>
    <t>Extragerea endoscopica a litiazei vezicale</t>
  </si>
  <si>
    <t>K05604</t>
  </si>
  <si>
    <t>Litolapaxia vezicii urinare</t>
  </si>
  <si>
    <t>Cistostomia percutanata cu insertia percutanata a cateterului suprapubic</t>
  </si>
  <si>
    <t>Cistoscopia</t>
  </si>
  <si>
    <t>K04901</t>
  </si>
  <si>
    <t>Rezectia endoscopica a ureterocelului</t>
  </si>
  <si>
    <t>K03801</t>
  </si>
  <si>
    <t>Excizia tumorii corneo-conjunctivale</t>
  </si>
  <si>
    <t>C01201</t>
  </si>
  <si>
    <t>Excizia tumorii limbus-ului</t>
  </si>
  <si>
    <t>C01202</t>
  </si>
  <si>
    <t>C02201</t>
  </si>
  <si>
    <t>Excizia pingueculei</t>
  </si>
  <si>
    <t>Repozitionarea cristalinului subluxat</t>
  </si>
  <si>
    <t>C04401</t>
  </si>
  <si>
    <t>Dacriocistorinostomia</t>
  </si>
  <si>
    <t>C08802</t>
  </si>
  <si>
    <t>C09001</t>
  </si>
  <si>
    <t>Septoplastia</t>
  </si>
  <si>
    <t>E01003</t>
  </si>
  <si>
    <t>Septoplastia cu rezectia submucoasa a septului nazal</t>
  </si>
  <si>
    <t>Chirurgia functionala endoscopica naso sinusala</t>
  </si>
  <si>
    <t>E01601</t>
  </si>
  <si>
    <t>Extragere intranazala de polip din antrum-ul maxilar</t>
  </si>
  <si>
    <t>E01602</t>
  </si>
  <si>
    <t>Extragerea intranazala de polip din sinusul frontal</t>
  </si>
  <si>
    <t>E01603</t>
  </si>
  <si>
    <t>Extragere intranazala de polip din sinusul etmoidal</t>
  </si>
  <si>
    <t>E01604</t>
  </si>
  <si>
    <t>Extragere intranazala de polip din sinusul sfenoidal</t>
  </si>
  <si>
    <t>E00801</t>
  </si>
  <si>
    <t>Extragerea de polip nazal</t>
  </si>
  <si>
    <t>E01805</t>
  </si>
  <si>
    <t>Antrostomia maxilara intranazala, unilateral</t>
  </si>
  <si>
    <t>Parotidectomia</t>
  </si>
  <si>
    <t>E02805</t>
  </si>
  <si>
    <t>Excizia partiala a glandei parotide</t>
  </si>
  <si>
    <t>Chirurgia ronhopatiei cronice</t>
  </si>
  <si>
    <t>E03601</t>
  </si>
  <si>
    <t>Uvulopalatofaringoplastia</t>
  </si>
  <si>
    <t>Timpanoplastia tip I</t>
  </si>
  <si>
    <t>D01401</t>
  </si>
  <si>
    <t>Miringoplastia, abord transcanalar</t>
  </si>
  <si>
    <t>D01402</t>
  </si>
  <si>
    <t>Miringoplastia, abord postauricular sau endauricular</t>
  </si>
  <si>
    <t>Cura chrirugicala a tumorilor benigne ale laringelui</t>
  </si>
  <si>
    <t>G00402</t>
  </si>
  <si>
    <t>Microlaringoscopia cu extirparea  laser a leziunii</t>
  </si>
  <si>
    <t>Terapia chirurgicala a apendicitei cronice</t>
  </si>
  <si>
    <t>J07002</t>
  </si>
  <si>
    <t>Apendicectomia laparoscopica</t>
  </si>
  <si>
    <t>Terapia chirurgicala a fisurii perianale</t>
  </si>
  <si>
    <t>J08101</t>
  </si>
  <si>
    <t>Excizia fistulei anale implicand jumatatea inferioara a sfincterului anal</t>
  </si>
  <si>
    <t>J08102</t>
  </si>
  <si>
    <t>Excizia fistulei anale implicand jumatatea superioara a sfincterului anal</t>
  </si>
  <si>
    <t>Terapia chirurgicala a tumorilor de perete abdominal sau ombilic</t>
  </si>
  <si>
    <t>J12401</t>
  </si>
  <si>
    <t>Biopsia peretelui abdominal sau a ombilicului</t>
  </si>
  <si>
    <t>Terapia chirurgicala a granulomului  ombilical</t>
  </si>
  <si>
    <t>J12507</t>
  </si>
  <si>
    <t>Excizia granulomului ombilical</t>
  </si>
  <si>
    <t>Hernia ombilicala</t>
  </si>
  <si>
    <t>J12801</t>
  </si>
  <si>
    <t>Cura chirurgicala a herniei ombilicale</t>
  </si>
  <si>
    <t>Hernia epigastrica</t>
  </si>
  <si>
    <t>J12802</t>
  </si>
  <si>
    <t>Cura chirurgicala a herniei epigastrice</t>
  </si>
  <si>
    <t>Eventratie postoperatorie</t>
  </si>
  <si>
    <t>J12903</t>
  </si>
  <si>
    <t>Cura chirurgicala a eventratiei postoperatorii cu prosteza</t>
  </si>
  <si>
    <t>Corecţia ectropionului sau entropionului prin strangerea sau scurtarea retractorilor inferiori</t>
  </si>
  <si>
    <t>corectia ectropionului sau entropionului prin alte corectii ale retractorilor inferiori</t>
  </si>
  <si>
    <t>Incizia şi drenajul abceselor tegumentelor şi ale ţesutului subcutanat</t>
  </si>
  <si>
    <t>Alte incizii și drenaje ale tegumentelor și țesutului subcutanat</t>
  </si>
  <si>
    <t>Excizia tumorii limbus-ului cu keratectomie</t>
  </si>
  <si>
    <t>Repozitionarea cristalinului artificial</t>
  </si>
  <si>
    <t>Procedee inchise de restabilire a permeabilitatii sistemului canalicular lacrimal, un ochi</t>
  </si>
  <si>
    <t>anexa 2</t>
  </si>
  <si>
    <t>anexa 3</t>
  </si>
  <si>
    <t xml:space="preserve">SECŢIA/      COMPARTIMENT </t>
  </si>
  <si>
    <t xml:space="preserve">SECŢIA/           COMPARTIMENT </t>
  </si>
  <si>
    <t>Diagnosticarea apneei de somn</t>
  </si>
  <si>
    <t>E10.71</t>
  </si>
  <si>
    <t>Diabet mellitus  tip 1 cu complicatii microvasculare multiple</t>
  </si>
  <si>
    <t>E11.71</t>
  </si>
  <si>
    <t>Diabet mellitus  tip 2 cu complicatii microvasculare multiple</t>
  </si>
  <si>
    <t>E13.65</t>
  </si>
  <si>
    <t>Alte forme specificate de diabet mellitus cu control slab</t>
  </si>
  <si>
    <t>E78.2</t>
  </si>
  <si>
    <t>Hiperlipidemie mixta</t>
  </si>
  <si>
    <t>Chiuretaj cu biopsia de  endometru</t>
  </si>
  <si>
    <t>M02501</t>
  </si>
  <si>
    <t>Biopsia de endometru</t>
  </si>
  <si>
    <t>M03701</t>
  </si>
  <si>
    <t>Biopsia de co uterin</t>
  </si>
  <si>
    <t>ANEXA 11</t>
  </si>
  <si>
    <t>SPT_M001</t>
  </si>
  <si>
    <t>SPT_M002</t>
  </si>
  <si>
    <t>SPT_M003</t>
  </si>
  <si>
    <t>SPT_M004</t>
  </si>
  <si>
    <t>SPT_M007</t>
  </si>
  <si>
    <t>SPT_M008</t>
  </si>
  <si>
    <t>SPT_M009</t>
  </si>
  <si>
    <t>SPT_M010</t>
  </si>
  <si>
    <t>SPT_M011</t>
  </si>
  <si>
    <t>SPT_M012</t>
  </si>
  <si>
    <t>SPT_M013</t>
  </si>
  <si>
    <t>SPT_M014</t>
  </si>
  <si>
    <t>SPT_M015</t>
  </si>
  <si>
    <t>SPT_M016</t>
  </si>
  <si>
    <t>SPT_M017</t>
  </si>
  <si>
    <t>SPT_M018</t>
  </si>
  <si>
    <t>SPT_M019</t>
  </si>
  <si>
    <t>SPT_M020</t>
  </si>
  <si>
    <t>SPT_M021</t>
  </si>
  <si>
    <t>SPT_M022</t>
  </si>
  <si>
    <t>SPT_M024</t>
  </si>
  <si>
    <t>SPT_M025</t>
  </si>
  <si>
    <t>SPT_M026</t>
  </si>
  <si>
    <t>SPT_M027</t>
  </si>
  <si>
    <t>SPT_M028</t>
  </si>
  <si>
    <t>SPT_M029</t>
  </si>
  <si>
    <t>SPT_M030</t>
  </si>
  <si>
    <t>SPT_M031</t>
  </si>
  <si>
    <t>SPT_M032</t>
  </si>
  <si>
    <t>SPT_M033</t>
  </si>
  <si>
    <t>SPT_M034</t>
  </si>
  <si>
    <t>SPT_M035</t>
  </si>
  <si>
    <t>SPT_M036</t>
  </si>
  <si>
    <t>SPT_M037</t>
  </si>
  <si>
    <t>SPT_M038</t>
  </si>
  <si>
    <t>SPT_M039</t>
  </si>
  <si>
    <t>SPT_M040</t>
  </si>
  <si>
    <t>SPT_M041</t>
  </si>
  <si>
    <t>SPT_M042</t>
  </si>
  <si>
    <t>SPT_M043</t>
  </si>
  <si>
    <t>SPT_M044</t>
  </si>
  <si>
    <t>SPT_M045</t>
  </si>
  <si>
    <t>SPT_M046</t>
  </si>
  <si>
    <t>SPT_M047</t>
  </si>
  <si>
    <t>SPT_M048</t>
  </si>
  <si>
    <t>SPT_M049</t>
  </si>
  <si>
    <t>SPT_M050</t>
  </si>
  <si>
    <t>SPT_M051</t>
  </si>
  <si>
    <t>SPT_M052</t>
  </si>
  <si>
    <t>SPT_M053</t>
  </si>
  <si>
    <t>SPT_M054</t>
  </si>
  <si>
    <t>SPT_M055</t>
  </si>
  <si>
    <t>SPT_M056</t>
  </si>
  <si>
    <t>SPT_M057</t>
  </si>
  <si>
    <t>SPT_M058</t>
  </si>
  <si>
    <t>SPT_M059</t>
  </si>
  <si>
    <t>SPT_M060</t>
  </si>
  <si>
    <t>SPT_M061</t>
  </si>
  <si>
    <t>SPT_M062</t>
  </si>
  <si>
    <t>SPT_M063</t>
  </si>
  <si>
    <t>SPT_M064</t>
  </si>
  <si>
    <t>SPT_M065</t>
  </si>
  <si>
    <t>SPT_M066</t>
  </si>
  <si>
    <t>SPT_M067</t>
  </si>
  <si>
    <t>SPT_M068</t>
  </si>
  <si>
    <t>SPT_M069</t>
  </si>
  <si>
    <t>SPT_M070</t>
  </si>
  <si>
    <t>SPT_M071</t>
  </si>
  <si>
    <t>SPT_M072</t>
  </si>
  <si>
    <t>SPT_M073</t>
  </si>
  <si>
    <t>SPT_M074</t>
  </si>
  <si>
    <t>SPT_M075</t>
  </si>
  <si>
    <t>SPT_M076</t>
  </si>
  <si>
    <t>SPT_M077</t>
  </si>
  <si>
    <t>SPT_M078</t>
  </si>
  <si>
    <t>SPT_M079</t>
  </si>
  <si>
    <t>SPT_M080</t>
  </si>
  <si>
    <t>SPT_M081</t>
  </si>
  <si>
    <t>SPT_M082</t>
  </si>
  <si>
    <t>SPT_M083</t>
  </si>
  <si>
    <t>SPT_M084</t>
  </si>
  <si>
    <t>SPT_M085</t>
  </si>
  <si>
    <t>SPT_M086</t>
  </si>
  <si>
    <t>SPT_M087</t>
  </si>
  <si>
    <t>SPT_M088</t>
  </si>
  <si>
    <t>SPT_M089</t>
  </si>
  <si>
    <t>SPT_M090</t>
  </si>
  <si>
    <t>SPT_M091</t>
  </si>
  <si>
    <t>SPT_M092</t>
  </si>
  <si>
    <t>SPT_M093</t>
  </si>
  <si>
    <t>SPT_M094</t>
  </si>
  <si>
    <t>SPT_M095</t>
  </si>
  <si>
    <t>SPT_M096</t>
  </si>
  <si>
    <t>SPT_M097</t>
  </si>
  <si>
    <t>SPT_M098</t>
  </si>
  <si>
    <t>SPT_M099</t>
  </si>
  <si>
    <t>SPT_M100</t>
  </si>
  <si>
    <t>SPT_M101</t>
  </si>
  <si>
    <t>SPT_M102</t>
  </si>
  <si>
    <t>SPT_M103</t>
  </si>
  <si>
    <t>SPT_M104</t>
  </si>
  <si>
    <t>SPT_M105</t>
  </si>
  <si>
    <t>SPT_M106</t>
  </si>
  <si>
    <t>SPT_M107</t>
  </si>
  <si>
    <t>SPT_M108</t>
  </si>
  <si>
    <t>SPT_M109</t>
  </si>
  <si>
    <t>G04103</t>
  </si>
  <si>
    <t>K05303</t>
  </si>
  <si>
    <t>SPT_C001</t>
  </si>
  <si>
    <t>SPT_C002</t>
  </si>
  <si>
    <t>SPT_C003</t>
  </si>
  <si>
    <t>SPT_C004</t>
  </si>
  <si>
    <t>SPT_C005</t>
  </si>
  <si>
    <t>SPT_C006</t>
  </si>
  <si>
    <t>SPT_C007</t>
  </si>
  <si>
    <t>SPT_C008</t>
  </si>
  <si>
    <t>SPT_C009</t>
  </si>
  <si>
    <t>SPT_C010</t>
  </si>
  <si>
    <t>SPT_C011</t>
  </si>
  <si>
    <t>SPT_C012</t>
  </si>
  <si>
    <t>SPT_C013</t>
  </si>
  <si>
    <t>SPT_C014</t>
  </si>
  <si>
    <t>SPT_C015</t>
  </si>
  <si>
    <t>SPT_C016</t>
  </si>
  <si>
    <t>SPT_C017</t>
  </si>
  <si>
    <t>SPT_C018</t>
  </si>
  <si>
    <t>SPT_C020</t>
  </si>
  <si>
    <t>SPT_C021</t>
  </si>
  <si>
    <t>SPT_C022</t>
  </si>
  <si>
    <t>SPT_C023</t>
  </si>
  <si>
    <t>SPT_C024</t>
  </si>
  <si>
    <t>SPT_C025</t>
  </si>
  <si>
    <t>SPT_C026</t>
  </si>
  <si>
    <t>SPT_C027</t>
  </si>
  <si>
    <t>SPT_C028</t>
  </si>
  <si>
    <t>SPT_C029</t>
  </si>
  <si>
    <t>SPT_C030</t>
  </si>
  <si>
    <t>SPT_C033</t>
  </si>
  <si>
    <t>SPT_C034</t>
  </si>
  <si>
    <t>SPT_C035</t>
  </si>
  <si>
    <t>SPT_C036</t>
  </si>
  <si>
    <t>SPT_C037</t>
  </si>
  <si>
    <t>SPT_C038</t>
  </si>
  <si>
    <t>SPT_C039</t>
  </si>
  <si>
    <t>SPT_C040</t>
  </si>
  <si>
    <t>SPT_C041</t>
  </si>
  <si>
    <t>SPT_C042</t>
  </si>
  <si>
    <t>SPT_C043</t>
  </si>
  <si>
    <t>SPT_C044</t>
  </si>
  <si>
    <t>SPT_C045</t>
  </si>
  <si>
    <t>SPT_C046</t>
  </si>
  <si>
    <t>SPT_C047</t>
  </si>
  <si>
    <t>SPT_C048</t>
  </si>
  <si>
    <t>SPT_C049</t>
  </si>
  <si>
    <t>SPT_C050</t>
  </si>
  <si>
    <t>SPT_C054</t>
  </si>
  <si>
    <t>SPT_C055</t>
  </si>
  <si>
    <t>SPT_C056</t>
  </si>
  <si>
    <t>SPT_C059</t>
  </si>
  <si>
    <t>SPT_C060</t>
  </si>
  <si>
    <t>SPT_C061</t>
  </si>
  <si>
    <t>SPT_C062</t>
  </si>
  <si>
    <t>SPT_C063</t>
  </si>
  <si>
    <t>SPT_C064</t>
  </si>
  <si>
    <t>SPT_C069</t>
  </si>
  <si>
    <t>SPT_C070</t>
  </si>
  <si>
    <t>SPT_C071</t>
  </si>
  <si>
    <t>SPT_C072</t>
  </si>
  <si>
    <t>SPT_C073</t>
  </si>
  <si>
    <t>SPT_C074</t>
  </si>
  <si>
    <t>SPT_C075</t>
  </si>
  <si>
    <t>SPT_C076</t>
  </si>
  <si>
    <t>SPT_C077</t>
  </si>
  <si>
    <t>SPT_C078</t>
  </si>
  <si>
    <t>SPT_C079</t>
  </si>
  <si>
    <t>SPT_C080</t>
  </si>
  <si>
    <t>SPT_C081</t>
  </si>
  <si>
    <t>SPT_C082</t>
  </si>
  <si>
    <t>SPT_C083</t>
  </si>
  <si>
    <t>SPT_C084</t>
  </si>
  <si>
    <t>SPT_C086</t>
  </si>
  <si>
    <t>SPT_C087</t>
  </si>
  <si>
    <t>SPT_C087.1</t>
  </si>
  <si>
    <t>SPT_C088</t>
  </si>
  <si>
    <t>SPT_C089</t>
  </si>
  <si>
    <t>SPT_C090</t>
  </si>
  <si>
    <t>SPT_C091</t>
  </si>
  <si>
    <t>SPT_C092</t>
  </si>
  <si>
    <t>SPT_C093</t>
  </si>
  <si>
    <t>SPT_C094</t>
  </si>
  <si>
    <t>SPT_C095</t>
  </si>
  <si>
    <t>SPT_C095.1</t>
  </si>
  <si>
    <t>SPT_C096</t>
  </si>
  <si>
    <t>SPT_C097</t>
  </si>
  <si>
    <t>SPT_C098</t>
  </si>
  <si>
    <t>SPT_C099</t>
  </si>
  <si>
    <t>SPT_C100</t>
  </si>
  <si>
    <t>SPT_C101</t>
  </si>
  <si>
    <t>SPT_C102</t>
  </si>
  <si>
    <t>SPT_C103</t>
  </si>
  <si>
    <t>SPT_C104</t>
  </si>
  <si>
    <t>SPT_C105</t>
  </si>
  <si>
    <t>SPT_C106</t>
  </si>
  <si>
    <t>SPT_C107</t>
  </si>
  <si>
    <t>SPT_C108</t>
  </si>
  <si>
    <t>SPT_C109</t>
  </si>
  <si>
    <t>SPT_C110</t>
  </si>
  <si>
    <t>SPT_C111</t>
  </si>
  <si>
    <t>SPT_C112</t>
  </si>
  <si>
    <t>SPT_C113</t>
  </si>
  <si>
    <t>SPT_C114</t>
  </si>
  <si>
    <t>SPT_C115</t>
  </si>
  <si>
    <t>SPT_C116</t>
  </si>
  <si>
    <t>SPT_C117</t>
  </si>
  <si>
    <t>SPT_C118</t>
  </si>
  <si>
    <t>SPT_C119</t>
  </si>
  <si>
    <t>SPT_C120</t>
  </si>
  <si>
    <t>SPT_C121</t>
  </si>
  <si>
    <t>SPT_C122</t>
  </si>
  <si>
    <t>SPT_C123</t>
  </si>
  <si>
    <t>SPT_C124</t>
  </si>
  <si>
    <t>SPT_C125</t>
  </si>
  <si>
    <t>SPT_C126</t>
  </si>
  <si>
    <t>SPT_C128</t>
  </si>
  <si>
    <t>SPT_C129</t>
  </si>
  <si>
    <t>SPT_C130</t>
  </si>
  <si>
    <t>SPT_C131</t>
  </si>
  <si>
    <t>SPT_C132</t>
  </si>
  <si>
    <t>SPT_C133</t>
  </si>
  <si>
    <t>SPT_C134</t>
  </si>
  <si>
    <t>SPT_C135</t>
  </si>
  <si>
    <t>SPT_C136</t>
  </si>
  <si>
    <t>SPT_C137</t>
  </si>
  <si>
    <t>SPT_C138</t>
  </si>
  <si>
    <t>SPT_C139</t>
  </si>
  <si>
    <t>SPT_C140</t>
  </si>
  <si>
    <t>SPT_C141</t>
  </si>
  <si>
    <t>SPT_C142</t>
  </si>
  <si>
    <t>SPT_C143</t>
  </si>
  <si>
    <t>SPT_C144</t>
  </si>
  <si>
    <t>SPT_C145</t>
  </si>
  <si>
    <t>SPT_C146</t>
  </si>
  <si>
    <t>SPT_C147</t>
  </si>
  <si>
    <t>SPT_C148</t>
  </si>
  <si>
    <t>SPT_C149</t>
  </si>
  <si>
    <t>SPT_C150</t>
  </si>
  <si>
    <t>SPT_C151</t>
  </si>
  <si>
    <t>NOTA:</t>
  </si>
  <si>
    <t>Bronhoscopia asociată echografiei (EBUS)</t>
  </si>
  <si>
    <t xml:space="preserve">2.) In coloana 1 se completeaza cu sectia/compartimentul de sine statatoare/statator, fara a se trece compartimentele aflate in structura sectiei, conform structurii </t>
  </si>
  <si>
    <t>organizatorice aprobate la nivelul spitalului,</t>
  </si>
  <si>
    <t>Boala pancreasului nespecificată</t>
  </si>
  <si>
    <t>K86.9</t>
  </si>
  <si>
    <t xml:space="preserve">Cod diagnostic CAS </t>
  </si>
  <si>
    <t>SPT_3.7</t>
  </si>
  <si>
    <t>SPT_6</t>
  </si>
  <si>
    <t>SPT_3.10</t>
  </si>
  <si>
    <t>SPT_3.11</t>
  </si>
  <si>
    <t>7=4*6</t>
  </si>
  <si>
    <t>SPT_3.12</t>
  </si>
  <si>
    <t>SPT_7</t>
  </si>
  <si>
    <t>SPT_8</t>
  </si>
  <si>
    <t>SPT_65</t>
  </si>
  <si>
    <t>SPT_66</t>
  </si>
  <si>
    <t>SPT_80</t>
  </si>
  <si>
    <t>SPT_83</t>
  </si>
  <si>
    <t>SPT_84</t>
  </si>
  <si>
    <t>SPT_85</t>
  </si>
  <si>
    <t>SPT_88</t>
  </si>
  <si>
    <t>SPT_89</t>
  </si>
  <si>
    <t>SPT_91</t>
  </si>
  <si>
    <t>SPT_92</t>
  </si>
  <si>
    <t>SPT_93</t>
  </si>
  <si>
    <t>SPT_94</t>
  </si>
  <si>
    <t>SPT_95</t>
  </si>
  <si>
    <t>SPT_96</t>
  </si>
  <si>
    <t>SPT_97</t>
  </si>
  <si>
    <t>SPT_98</t>
  </si>
  <si>
    <t>SPT_100</t>
  </si>
  <si>
    <t>SPT_101</t>
  </si>
  <si>
    <t>SPT_102</t>
  </si>
  <si>
    <t>SPT_103</t>
  </si>
  <si>
    <t>SPT_104</t>
  </si>
  <si>
    <t>SPT_105</t>
  </si>
  <si>
    <t>SPT_106</t>
  </si>
  <si>
    <t>SPT_107</t>
  </si>
  <si>
    <t>SPT_108</t>
  </si>
  <si>
    <t>SPT_109</t>
  </si>
  <si>
    <t>SPT_110</t>
  </si>
  <si>
    <t>SPT_111</t>
  </si>
  <si>
    <t>SPT_112</t>
  </si>
  <si>
    <t>SPT_113</t>
  </si>
  <si>
    <t>SPT_114</t>
  </si>
  <si>
    <t>SPT_115</t>
  </si>
  <si>
    <t>SPT_116</t>
  </si>
  <si>
    <t>SPT_117</t>
  </si>
  <si>
    <t>SPT_118</t>
  </si>
  <si>
    <t>SPT_119</t>
  </si>
  <si>
    <t>SPT_120</t>
  </si>
  <si>
    <t>SPT_121</t>
  </si>
  <si>
    <t>SPT_122</t>
  </si>
  <si>
    <t>SPT_123</t>
  </si>
  <si>
    <t>SPT_124</t>
  </si>
  <si>
    <t>SPT_125</t>
  </si>
  <si>
    <t>SPT_136</t>
  </si>
  <si>
    <t>SPT_137</t>
  </si>
  <si>
    <t>SPT_138</t>
  </si>
  <si>
    <t>SPT_139</t>
  </si>
  <si>
    <t>SPT_126</t>
  </si>
  <si>
    <t>SPT_127</t>
  </si>
  <si>
    <t>SPT_128</t>
  </si>
  <si>
    <t>SPT_129</t>
  </si>
  <si>
    <t>SPT_130</t>
  </si>
  <si>
    <t>SPT_131</t>
  </si>
  <si>
    <t>SPT_132</t>
  </si>
  <si>
    <t>SPT_133</t>
  </si>
  <si>
    <t>SPT_134</t>
  </si>
  <si>
    <t>SPT_135</t>
  </si>
  <si>
    <t>SPT_141</t>
  </si>
  <si>
    <t>SPT_142</t>
  </si>
  <si>
    <t>SPT_143</t>
  </si>
  <si>
    <t>SPT_144</t>
  </si>
  <si>
    <t>SPT_140</t>
  </si>
  <si>
    <t>SPT_145</t>
  </si>
  <si>
    <t>10=8*9</t>
  </si>
  <si>
    <t>Terapia spasticitatii membrului superior aparuta ca urmare a unui accident vascular cerebral pentru pacientul adult - cu toxină botulinică</t>
  </si>
  <si>
    <t>Cordonocenteza***)</t>
  </si>
  <si>
    <t>ANEXA 12</t>
  </si>
  <si>
    <t>Consultaţii de specialitate (Gastroenterologie), Creatinina, CT abdomen cu substanță de contrast / IRM abdomen cu substanță de contrast / Colangio-IRM</t>
  </si>
  <si>
    <t>Ciroza hepatica – monitorizare cu proceduri de înaltă performanta la pacienții cu suspiciune de hepatocarcinom                    (Serviciu anual per asigurat)</t>
  </si>
  <si>
    <t>Servicii obligatorii</t>
  </si>
  <si>
    <t>Ciroză hepatică – monitorizare pacienți cu ascită/hidrotorax</t>
  </si>
  <si>
    <t>Consultaţii de specialitate (Gastroenterologie sau Boli Infecțioase), Hemograma, INR, Albumina, Glicemie, Creatinina, Na, K, Citodiagnostic lichid puncție, Administrare Albumina umana 20%, 100 ml</t>
  </si>
  <si>
    <t>Ciroză hepatică virală - monitorizare și prescriere tratament antiviral****)  (Serviciu lunar per asigurat)</t>
  </si>
  <si>
    <t>Hepatita cronica virala B –diagnostic
(Serviciu anual per asigurat)</t>
  </si>
  <si>
    <t>Consultaţii de specialitate (Gastroenterologie sau Boli Infecțioase), Ac Anti HBs, AgHBe, Ac anti-HBe, Ac anti-VHD, Determinare cantitativa ADN VHB, Fibroscan</t>
  </si>
  <si>
    <t>Hepatită cronica virală B fără agent delta – monitorizare tratament antiviral (Serviciu anual per asigurat)</t>
  </si>
  <si>
    <t>Consultaţii de specialitate (Gastroenterologie sau Boli Infecțioase), Hemogramă, TGO, TGP, Ac Anti HBs, AgHBe, Ac anti-HBe, Determinare cantitativa ADN VHB,</t>
  </si>
  <si>
    <t>Consultaţii de specialitate (Gastroenterologie sau Boli Infecțioase), Determinare cantitativa ARN VHD</t>
  </si>
  <si>
    <t>Hepatită cronică virală B cu agent delta – diagnostic                                                  (Serviciu anual per asigurat.)</t>
  </si>
  <si>
    <t>Hepatită cronică virală B cu agent delta - Monitorizarea eficienței și stabilirea continuării terapiei antivirale                                       (Serviciu anual per asigurat.)</t>
  </si>
  <si>
    <t>Hepatita cronica virala C – diagnostic  (Serviciu anual per asigurat.)</t>
  </si>
  <si>
    <t>Consultaţii de specialitate (Gastroenterologie sau Boli Infecțioase), Determinare cantitativa ARN VHC, Fibroscan</t>
  </si>
  <si>
    <t>Consultaţii de specialitate (Gastroenterologie), HLG, Albumină, Glicemie, Creatinina, TGP, TGO, Na, K,</t>
  </si>
  <si>
    <t>Boli inflamatorii intestinale – monitorizare  (Serviciu bianual per asigurat.)</t>
  </si>
  <si>
    <t>Consultaţii de specialitate (Gastroenterologie), HLG, INR, Albumină, Glicemie, Creatinina serica, TGP, TGO, Fosfataza alcalina, Gama GT, Proteina C reactiva, VSH, Calprotectina in materii fecale (cantitativ), Feritina serică, Sideremie</t>
  </si>
  <si>
    <t>Monitorizare lunară și prescriere tratament antiviral B, C, D****)                               (Serviciu lunar per asigurat.)</t>
  </si>
  <si>
    <t>Consultaţii de specialitate (Gastroenterologie sau Boli Infecțioase), Hemograma, TGO, TGP, Creatinina</t>
  </si>
  <si>
    <t>Stadializare fibroza hepatica – Fibroscan la pacienții cu afecțiuni hepatice preexistente  (Serviciu anual per asigurat.)</t>
  </si>
  <si>
    <t>Consultaţii de specialitate (Gastroenterologie sau Boli Infecțioase), Fibroscan,</t>
  </si>
  <si>
    <t>Evaluare postransplant hepatic                   (Serviciu anual per asigurat.)</t>
  </si>
  <si>
    <t>Consultaţii de specialitate (Gastroenterologie in Clinici de Gastroenterologie și Hepatologie - Transplant Hepatic) , CMV Ig M, EBV Ig M, Tacrolinemie /sirolinemie/ciclosporinemie,AFP, Ecografie abdomen + pelvis, Determinare cantitativa ADN VHB sau ARN VHC</t>
  </si>
  <si>
    <t>Depistarea si controlul factorilor de risc ai bolilor cardiovasculare-tip I                           1 serviciu/asigurat/an</t>
  </si>
  <si>
    <t>Consultații de specialitate (cardiologie), Glicemie, Hemoglobina glicata, Colesterol seric total, LDL colesterol, HDL colesterol, Trigliceride serice, Creatinina, Acid uric, TGO, TGP, ECG de repaus 12 derivatii, Indicele glezna-brat (Doppler), Ecografie cardiaca, Calcularea riscului cardiovascular pe baza modelului Heart Score, Educatie in domeniul preventiei cardiovasculare</t>
  </si>
  <si>
    <t>Depistarea si controlul factorilor de risc ai bolilor cardiovasculare- tip II                                    1 serviciu/asigurat/an</t>
  </si>
  <si>
    <t>Consultații de specialitate (cardiologie), Glicemie, Hemoglobina glicata, Colesterol seric total, LDL colesterol, HDL colesterol, Trigliceride serice, Creatinina, Acid uric, TGO, TGP, ECG de repaus 12 derivatii, Indicele glezna-brat (Doppler), Ecografie cardiaca, Ecografie vasculara (artere) sau Monitorizare Holter tensiune arteriala, Calcularea riscului cardiovascular pe baza modelului Heart Score, Educatie in domeniul preventiei cardiovasculare</t>
  </si>
  <si>
    <t>Depistarea si controlul factorilor de risc ai bolilor cardiovasculare- tip III                             1 serviciu/asigurat/an</t>
  </si>
  <si>
    <t>Consultații de specialitate (cardiologie), Glicemie, Hemoglobina glicata, Colesterol seric total, LDL colesterol, HDL colesterol, Trigliceride serice, Creatinina, Acid uric, TGO, TGP, ECG de repaus 12 derivatii, Indicele glezna-brat (Doppler), Ecografie cardiaca, Ecografie vasculara (artere), Monitorizare Holter tensiune arteriala, Calcularea riscului cardiovascular pe baza modelului Heart Score, Educatie in domeniul preventiei cardiovasculare</t>
  </si>
  <si>
    <t>Monitorizarea sarcinii cu risc crescut la gravidă cu tulburari de coagulare / trombofilii ereditare și dobandite</t>
  </si>
  <si>
    <t>Consultații de specialitate obstetrică-ginecologie, Antitrombină III, Proteină C, Proteină S, Dozarea hemocisteinei serice, Control hemocisteină serică, Factor V Leyden, Anticoagulant lupic screening, Anticoagulant lupic confirmare, Ecografie obstetricală și ginecologică</t>
  </si>
  <si>
    <t>Consultaţii de specialitate (Gastroenterologie sau Boli Infecțioase), Hemograma, INR, TGO, TGP, Albumina, Glicemie, Bilirubina totala, Bilirubina directa, Creatinina, Na, K</t>
  </si>
  <si>
    <t>Observatii:</t>
  </si>
  <si>
    <t>Supravegherea unei sarcini normale (la gravida care nu deține documente medicale care să ateste existența în antecedentele personale patologice a rubeolei, toxoplasmozei, infecţiei CMV)*1)</t>
  </si>
  <si>
    <t>Supravegherea unei sarcini normale (la gravida care deține documente medicale ce atestă existența în antecedentele personale patologice a rubeolei, toxoplasmozei, infecţiei CMV)*1)</t>
  </si>
  <si>
    <t>Screening prenatal  (S11 - S19+6 zile) *2)</t>
  </si>
  <si>
    <t>Consultație de specialitate obstetrică-ginecologie (interpretare integrative a rezultatelor)  Dublu test / triplu test  Ecografie pentru depistarea anomaliilor fetale (S11 - S19+6 zile)</t>
  </si>
  <si>
    <t>Supravegherea altor sarcini cu risc crescut (edem gestațional)*3)</t>
  </si>
  <si>
    <t>Supravegherea altor sarcini cu risc crescut (hiperemeză gravidică ușoară)*3)</t>
  </si>
  <si>
    <t>Consultație de specialitate obstetrică-ginecologie
Hemoleucogramă completă
Sodiu seric
Potasiu seric
Examen complet de urină (sumar + sediment)
Uree serică
Acid uric seric
Creatinină serică
Ecografie obstetricală și ginecologică</t>
  </si>
  <si>
    <t>Supravegherea altor sarcini cu risc crescut (evaluarea gravidelor cu uter cicatriceal în trimestrul III) *3)</t>
  </si>
  <si>
    <t>Consultație de specialitate obstetrică-ginecologie
Cardiotocografie
Ecografie obstetricală și ginecologică</t>
  </si>
  <si>
    <t>Consultații de specialitate: obstetrică-ginecologie
Testare infecție HPV
Recoltare frotiu citovaginal
Comunicare rezultat si consiliere privind conduita in funcție de rezultate</t>
  </si>
  <si>
    <t>Consultații de specialitate: obstetrică-ginecologie
Testare infecție HPV
Recoltare frotiu citovaginal
Examen citologic
Comunicare rezultat si consiliere privind conduita in funcție de rezultate</t>
  </si>
  <si>
    <t>Consultații de specialitate: obstetrică-ginecologie
Biopsie
Examen histopatologic</t>
  </si>
  <si>
    <t>Nr. de paturi conform structurii aprobate de M.S.</t>
  </si>
  <si>
    <t>numărul de cazuri de urgenţă medico/chirurgicală prezentate , din care:</t>
  </si>
  <si>
    <t>STRUCTURI DE URGENŢĂ (unitate de primiri urgente, camere de gardă)</t>
  </si>
  <si>
    <t>Tarif pe serviciu medical</t>
  </si>
  <si>
    <t>DMS spital, conform Anexei 23 A la norme</t>
  </si>
  <si>
    <t>Supleere a funcţiei intestinale la bolnavii cu insuficienţă intestinală cronică care necesită nutriție parenterală pentru o perioadă mai mare de 3 luni de zile</t>
  </si>
  <si>
    <t>SPT_146</t>
  </si>
  <si>
    <t>SPT_148</t>
  </si>
  <si>
    <t>SPT_147</t>
  </si>
  <si>
    <t>SPT_M111</t>
  </si>
  <si>
    <t>SPT_149</t>
  </si>
  <si>
    <t>SPT_150</t>
  </si>
  <si>
    <t>SPT_151</t>
  </si>
  <si>
    <t>SPT_152</t>
  </si>
  <si>
    <t>SPT_153</t>
  </si>
  <si>
    <t>SPT_154</t>
  </si>
  <si>
    <t>SPT_155</t>
  </si>
  <si>
    <t>SPT_156</t>
  </si>
  <si>
    <t>SPT_157</t>
  </si>
  <si>
    <t>SPT_158</t>
  </si>
  <si>
    <t>SPT_159</t>
  </si>
  <si>
    <t>SPT_160</t>
  </si>
  <si>
    <t>SPT_161</t>
  </si>
  <si>
    <t>SPT_162</t>
  </si>
  <si>
    <t>SPT_163</t>
  </si>
  <si>
    <t>SPT_164</t>
  </si>
  <si>
    <t>SPT_165</t>
  </si>
  <si>
    <t>SPT_166</t>
  </si>
  <si>
    <t>SPT_167</t>
  </si>
  <si>
    <t>SPT_168</t>
  </si>
  <si>
    <t>SPT_169</t>
  </si>
  <si>
    <t>SPT_170</t>
  </si>
  <si>
    <t>SPT_171</t>
  </si>
  <si>
    <t>SPT_172</t>
  </si>
  <si>
    <t>SPT_173</t>
  </si>
  <si>
    <t>SPT_174</t>
  </si>
  <si>
    <t>Boli inflamatorii intestinale – administrare si prescriere tratament biologic****)               (Serviciu lunar per asigurat.)</t>
  </si>
  <si>
    <t>Tarif pe caz rezolvat  (TCP *ICM) conform Anexei 23 A la norme</t>
  </si>
  <si>
    <t>pentru unităţile sanitare din anexa nr. 23 A) la norme *)</t>
  </si>
  <si>
    <t>*) se completeaza numai de unitatile sanitare cu paturi prevazute in anexa 23A la norme, care sunt finantate in sistem DRG</t>
  </si>
  <si>
    <r>
      <t xml:space="preserve">Pentru secţiile/spitalele cu internări obligatorii pentru bolnavii aflaţi sub incidenţa art. 109, art. 110, art. 124 şi art. 125 din Legea nr. 286/2009 privind Codul penal, cu modificările şi completările ulterioare şi cele dispuse prin ordonanţa procurorului pe timpul judecării sau urmăririi penale, pentru bolnavii care necesită asistenţă medicală spitalicească de lungă durată (ani), precum şi pentru secţiile/compartimentele de neonatologie - prematuri din maternităţile de gradul II şi III, psihiatrie cronici și pneumoftiziologie adulți și copii  </t>
    </r>
    <r>
      <rPr>
        <b/>
        <sz val="12"/>
        <rFont val="Times New Roman"/>
        <family val="1"/>
      </rPr>
      <t>se  ia în considerare durata de spitalizare efectiv realizată în anul  2019.</t>
    </r>
  </si>
  <si>
    <t>7=5*6</t>
  </si>
  <si>
    <t xml:space="preserve">Evaluarea și tratamentul anemiei prin carență de fier cu fier injectabil intravenos 
- se recomandă numai la pacienții cu un risc mare de sângerare pentru intervențiile prevăzute în Anexa 1 la ordinul ministrului sănătății nr. 1251/2018 
pentru aprobarea Ghidului de gestionare a sângelui pacientului în perioada perioperatorie 
Evaluarea și tratamentul anemiei prin carență de fier cu fier injectabil intravenos 
- se recomandă numai la pacienții cu un risc mare de sângerare pentru intervențiile prevăzute în Anexa 1 la ordinul ministrului sănătății nr. 1251/2018 
pentru aprobarea Ghidului de gestionare a sângelui pacientului în perioada perioperatorie 
</t>
  </si>
  <si>
    <t xml:space="preserve">consultație de specialitate, analize de laborator: feritină serică, transferină, hemoleucogramă completă, sideremie, proteina C reactivă, glicemie, creatinină serică, uree, timp Quick (inclusiv INR), APTT; fier injectabil intravenos 500 mg </t>
  </si>
  <si>
    <t xml:space="preserve">Endoscopie digestivă inferioară cu sedare, fără biopsie - colonoscopie flexibilă până la cec </t>
  </si>
  <si>
    <t xml:space="preserve">consultație de specialitate; consultație ATI; analize medicale de laborator: hemoleucogramă, fibrinogen, timp Quick (inclusiv INR), APTT; EKG; anestezie mizadolam/propofol; colonoscopie până la cec </t>
  </si>
  <si>
    <t xml:space="preserve">Endoscopie digestivă inferioară fără sedare, fără biopsie - colonoscopie flexibilă până la cec </t>
  </si>
  <si>
    <t xml:space="preserve">consultație de specialitate; analize medicale de laborator: hemoleucogramă, fibrinogen, timp Quick (inclusiv INR), APTT; EKG; colonoscopie până la cec. </t>
  </si>
  <si>
    <t xml:space="preserve">Endoscopie digestivă inferioară cu sedare, cu polipectomie și biopsie - colonoscopie flexibilă până la cec </t>
  </si>
  <si>
    <t xml:space="preserve">consultație de specialitate; consultație ATI; analize medicale de laborator: hemoleucogramă, fibrinogen, timp Quick (inclusiv INR), APTT; EKG; anestezie mizadolam/propofol; colonoscopie până la cec; polipectomie; examen anatomo-patologic </t>
  </si>
  <si>
    <t xml:space="preserve">Endoscopie digestivă inferioară fără sedare, cu polipectomie și biopsie - colonoscopie flexibilă până la cec </t>
  </si>
  <si>
    <t xml:space="preserve">consultație de specialitate; analize medicale de laborator: hemoleucogramă, fibrinogen, timp Quick (inclusiv INR), APTT; EKG; colonoscopie până la cec; polipectomie; examen anatomo-patologic </t>
  </si>
  <si>
    <t xml:space="preserve">Endoscopie digestivă inferioară cu sedare, cu biopsie - colonoscopie flexibilă până la cec </t>
  </si>
  <si>
    <t xml:space="preserve">consultație de specialitate; consultație ATI; analize medicale de laborator: hemoleucogramă, fibrinogen, timp Quick (inclusiv INR), APTT; EKG; anestezie mizadolam/propofol; colonoscopie până la cec; examen anatomo-patologic. </t>
  </si>
  <si>
    <t xml:space="preserve">Endoscopie digestivă inferioară fără sedare, cu biopsie - colonoscopie flexibilă până la cec </t>
  </si>
  <si>
    <t xml:space="preserve">consultație de specialitate; analize medicale de laborator: hemoleucogramă, fibrinogen, timp Quick (inclusiv INR), APTT; EKG; colonoscopie până la cec; examen anatomo-patologic </t>
  </si>
  <si>
    <t xml:space="preserve">Endoscopie digestivă inferioară cu sedare, fără biopsie - colonoscopie flexibilă până la flexura hepatică </t>
  </si>
  <si>
    <t xml:space="preserve">consultație de specialitate; consultație ATI; analize medicale de laborator: hemoleucogramă, fibrinogen, timp Quick (inclusiv INR), APTT; EKG; anestezie mizadolam/propofol; colonoscopie până la flexura hepatică; </t>
  </si>
  <si>
    <t xml:space="preserve">Endoscopie digestivă inferioară fără sedare, fără biopsie - colonoscopie flexibilă până la flexura hepatică </t>
  </si>
  <si>
    <t xml:space="preserve">consultație de specialitate; analize medicale de laborator: hemoleucogramă, fibrinogen, timp Quick (inclusiv INR), APTT; EKG; colonoscopie până la flexura hepatică. </t>
  </si>
  <si>
    <t xml:space="preserve">Endoscopie digestivă inferioară cu sedare, cu polipectomie și biopsie - colonoscopie flexibilă până la flexura hepatică </t>
  </si>
  <si>
    <t xml:space="preserve">consultație de specialitate; consultație ATI; analize medicale de laborator: hemoleucogramă, fibrinogen, timp Quick (inclusiv INR), APTT; EKG; anestezie mizadolam/propofol; colonoscopie până la flexura hepatică; polipectomie; examen anatomo-patologic </t>
  </si>
  <si>
    <t xml:space="preserve">Endoscopie digestivă inferioară fără sedare, cu polipectomie și biopsie - colonoscopie flexibilă până la flexura hepatică </t>
  </si>
  <si>
    <t xml:space="preserve">consultație de specialitate; analize medicale de laborator: hemoleucogramă, fibrinogen, timp Quick (inclusiv INR), APTT; EKG; colonoscopie până la până la flexura hepatică; polipectomie; examen anatomo-patologic </t>
  </si>
  <si>
    <t xml:space="preserve">Endoscopie digestivă inferioară cu sedare, cu biopsie - colonoscopie flexibilă până la flexura hepatică </t>
  </si>
  <si>
    <t xml:space="preserve">consultație de specialitate; consultație ATI; analize medicale de laborator: hemoleucogramă, fibrinogen, timp Quick (inclusiv INR), APTT; EKG; anestezie mizadolam/propofol; colonoscopie până la flexura hepatică; examen anatomo-patologic </t>
  </si>
  <si>
    <t xml:space="preserve">Endoscopie digestivă inferioară fără sedare, cu biopsie - colonoscopie flexibilă până la flexura hepatică </t>
  </si>
  <si>
    <t xml:space="preserve">consultație de specialitate; analize medicale de laborator: hemoleucogramă, fibrinogen, timp Quick (inclusiv INR), APTT; EKG; colonoscopie până la flexura hepatică; examen anatomo-patologic </t>
  </si>
  <si>
    <t>3=1/2</t>
  </si>
  <si>
    <t>Unitatea sanitară:</t>
  </si>
  <si>
    <t>ANEXA 13</t>
  </si>
  <si>
    <t>11=5*9*10</t>
  </si>
  <si>
    <t>Tarif pe serviciu contractat</t>
  </si>
  <si>
    <t>Tarif pe caz contractat</t>
  </si>
  <si>
    <t>SPT_177</t>
  </si>
  <si>
    <t>SPT_178</t>
  </si>
  <si>
    <t>SPT_179</t>
  </si>
  <si>
    <t>SPT_180</t>
  </si>
  <si>
    <t>SPT_181</t>
  </si>
  <si>
    <t>SPT_182</t>
  </si>
  <si>
    <t>SPT_183</t>
  </si>
  <si>
    <t>SPT_184</t>
  </si>
  <si>
    <t>SPT_185</t>
  </si>
  <si>
    <t>SPT_186</t>
  </si>
  <si>
    <t>SPT_187</t>
  </si>
  <si>
    <t>SPT_188</t>
  </si>
  <si>
    <t>SPT_189</t>
  </si>
  <si>
    <t>Evaluarea Sindromului Post Covid-19</t>
  </si>
  <si>
    <t>SPT_191</t>
  </si>
  <si>
    <t>10=6*8*9</t>
  </si>
  <si>
    <t xml:space="preserve">Reprezentantul legal al furnizorului, .................................................... </t>
  </si>
  <si>
    <t>semnătură electronică extinsă/calificată </t>
  </si>
  <si>
    <t xml:space="preserve">1.)Tarifele cuprind cheltuielile aferente cazurilor rezolvate precum şi serviciilor medicale (cheltuieli de personal, cheltuieli cu medicamentele şi materialele sanitare, investigaţii medicale paraclinice, cheltuieli privind pregătirea sălii de operaţie, precum şi cheltuieli indirecte, după caz). </t>
  </si>
  <si>
    <t>5=2*3/4/12 luni*8 luni</t>
  </si>
  <si>
    <t xml:space="preserve">Durata de spitalizare (anexa 25 la norme) sau, după caz, durata de spitalizare efectiv realizată în anul 2021, pentru secţiile/compartimentele unde aceasta a fost mai mică decât cea prevăzută în anexa 25 , dar nu mai mică de 75% faţă de aceasta, </t>
  </si>
  <si>
    <t>6=4/5/12 luni*8 luni</t>
  </si>
  <si>
    <t>Servicii medicale spitalicești pentru afecțiuni acute, pentru care plata se face pe bază de tarif  pe caz rezolvat (DRG) pentru perioada  iulie-decembrie 2023</t>
  </si>
  <si>
    <t>Număr de cazuri externate calculat la capacitatea spitalului funcţie de numărul de paturi contractabile pentru  perioada iulie-decembrie 2023, din care :</t>
  </si>
  <si>
    <t>Suma contractată (SC) iulie-decembrie 2023</t>
  </si>
  <si>
    <t>Servicii medicale pentru care plata se face pe bază de tarif pe zi de spitalizare pentru perioada iulie-decembrie 2023</t>
  </si>
  <si>
    <t>Nr. cazuri estimate a fi externate, în funcţie de numărul de paturi contractabile, IM ut. Pat la nivel național cronici şi de durata de spitalizare în perioada iulie-decembrie 2023, din care:</t>
  </si>
  <si>
    <t>Tarif/zi spitalizare  2023**</t>
  </si>
  <si>
    <t xml:space="preserve">Durata de spitalizare (anexa 25 la norme) sau, după caz, durata de spitalizare efectiv realizată în anul 2022, pentru secţiile/compartimentele unde aceasta a fost mai mică decât cea prevăzută în anexa 25 , </t>
  </si>
  <si>
    <t>Valoare cazuri contractate iulie-decembrie 2023</t>
  </si>
  <si>
    <t>Servicii medicale în regim de spitalizare de zi decontate asiguraților prin tarif pe serviciu medical/vizită (zi) și pentru care în vederea decontării nu este necesară închiderea fișei de spitalizare de zi (FSZ) după fiecare vizită (zi)/ pentru perioada iulie-decembrie 2023</t>
  </si>
  <si>
    <t>Număr estimat de servicii ce urmează a fi externate pentru perioada iulie-decembrie 2023</t>
  </si>
  <si>
    <t>TOTAL SUMĂ PROPUSĂ  pentru perioada iulie-decembrie 2023</t>
  </si>
  <si>
    <r>
      <t>324 lei</t>
    </r>
    <r>
      <rPr>
        <sz val="12"/>
        <rFont val="Times New Roman"/>
        <family val="1"/>
      </rPr>
      <t>/şedinţă</t>
    </r>
  </si>
  <si>
    <t>405 lei/şedinţă</t>
  </si>
  <si>
    <t>393 lei/administrare</t>
  </si>
  <si>
    <t>276 lei/administrare</t>
  </si>
  <si>
    <t>57 lei/şedinţă</t>
  </si>
  <si>
    <t>1408 lei /administrare zilnică</t>
  </si>
  <si>
    <t>Inducția tratamentului cu Esketamina*) – maxim 7 vizite/lună/asigurat</t>
  </si>
  <si>
    <t>86 lei/vizită</t>
  </si>
  <si>
    <t>Întreținerea tratamentului cu Esketamină*) – maxim 4 vizite/lună/asigurat</t>
  </si>
  <si>
    <t>Servicii medicale în regim de spitalizare de zi decontate asiguraților prin tarif pe serviciu medical și pentru care în vederea decontării se închide fișa de spitalizare de zi (FSZ) după terminarea vizitei/vizitelor necesare finalizării serviciului medical / pentru perioada iulie-decembrie 2023</t>
  </si>
  <si>
    <t>1.216 lei/asigurat/un serviciu pentru fiecare ochi, maxim 2 servicii pe CNP</t>
  </si>
  <si>
    <t>315 lei/asigurat/serviciu</t>
  </si>
  <si>
    <t>1043 lei/asigurat/serviciu</t>
  </si>
  <si>
    <t>231 lei/lună/asigurat</t>
  </si>
  <si>
    <t>521 lei/lună/asigurat</t>
  </si>
  <si>
    <t>231 lei/asigurat/lună</t>
  </si>
  <si>
    <t xml:space="preserve">208 lei/asigurat/semestru </t>
  </si>
  <si>
    <t>80 lei/asigurat</t>
  </si>
  <si>
    <t>125 lei/asigurat</t>
  </si>
  <si>
    <t>158 lei/asigurat</t>
  </si>
  <si>
    <t>242 lei/asigurat</t>
  </si>
  <si>
    <t>139  lei/asigurat</t>
  </si>
  <si>
    <t>463 lei/asigurat</t>
  </si>
  <si>
    <t>139 lei/asigurat</t>
  </si>
  <si>
    <t>242 lei/nivel/ asigurat</t>
  </si>
  <si>
    <t>799 lei/asigurat</t>
  </si>
  <si>
    <t>474 lei/asigurat</t>
  </si>
  <si>
    <t>236 lei/asigurat</t>
  </si>
  <si>
    <t>66 lei/pacient</t>
  </si>
  <si>
    <t>799 lei/2 discuri/ asigurat/serviciu</t>
  </si>
  <si>
    <t>799 lei/asigurat/serviciu</t>
  </si>
  <si>
    <t>799 lei/2 discuri/ asigurat</t>
  </si>
  <si>
    <t>394lei/asigurat/sarcină</t>
  </si>
  <si>
    <t>236 lei/asigurat/lună</t>
  </si>
  <si>
    <t>405 lei/asigurat</t>
  </si>
  <si>
    <t>154  lei/asigurat</t>
  </si>
  <si>
    <t>602 lei/asigurat</t>
  </si>
  <si>
    <t>477 lei/asigurat</t>
  </si>
  <si>
    <t>173 lei/asigurat</t>
  </si>
  <si>
    <t>150 lei/asigurat/trimestru</t>
  </si>
  <si>
    <t>231 lei / asigurat / lună</t>
  </si>
  <si>
    <t>275 lei/asigurat</t>
  </si>
  <si>
    <t>1633 lei / asigurat</t>
  </si>
  <si>
    <t>2317 lei /asigurat / trimestru</t>
  </si>
  <si>
    <t>1043 lei / asigurat /serviciu</t>
  </si>
  <si>
    <t>479 lei/asigurat</t>
  </si>
  <si>
    <t>Monitorizarea pacientului cu stenoze coronariene sau periferice</t>
  </si>
  <si>
    <t>267 lei/ asigurat /serviciu</t>
  </si>
  <si>
    <t>Monitorizarea prin RMN cardiac a pacientului cu infarct miocardic acut în antecedente</t>
  </si>
  <si>
    <t>882 lei/ asigurat /serviciu</t>
  </si>
  <si>
    <t>Monitorizarea prin Angio CT cardiac a pacientului cu stent sau bypass coronarian</t>
  </si>
  <si>
    <t>967 lei/ asigurat /serviciu</t>
  </si>
  <si>
    <t>Monitorizarea prin Angio CT periferic a pacientului cu stent periferic, bypass periferic sau în urma unei proceduri de angioplastie periferică</t>
  </si>
  <si>
    <t>612 lei/ asigurat /serviciu</t>
  </si>
  <si>
    <t>Tratamentul anemiei prin carență de fier la pacienții cu insuficiență cardiacă cronică prin administrare de fier injectabil intravenos</t>
  </si>
  <si>
    <t>588 lei/ asigurat /serviciu</t>
  </si>
  <si>
    <t>Monitorizarea cardiacă a pacientului post-COVID prin RMN cardiac</t>
  </si>
  <si>
    <t>Monitorizarea cardiacă a pacientului post-COVID prin Angio CT coronarian</t>
  </si>
  <si>
    <t>1.007 lei/ asigurat /serviciu</t>
  </si>
  <si>
    <t>Tratamentul anemiei din boala cronică renală</t>
  </si>
  <si>
    <t>999 lei/ asigurat /serviciu</t>
  </si>
  <si>
    <t>Terapie imunosupresivă în boala cronică renală</t>
  </si>
  <si>
    <t>1.661 lei/ asigurat /serviciu</t>
  </si>
  <si>
    <t>Monitorizarea evoluţiei fenilcetonuriei</t>
  </si>
  <si>
    <t>359 lei/ asigurat /serviciu</t>
  </si>
  <si>
    <t>Diagnostic si/sau stadializare cu proceduri de inalta performanta (2 segmente torace/abdomen sau abdomen/pelvis) în tumori digestive</t>
  </si>
  <si>
    <t>868 lei/ asigurat /serviciu</t>
  </si>
  <si>
    <t>Diagnostic si stadializare cu proceduri de inalta performanta (3 segmente torace/abdomen/pelvis) în tumori digestive</t>
  </si>
  <si>
    <t>917 lei/ asigurat /serviciu</t>
  </si>
  <si>
    <t>Diagnostic cu proceduri de inalta performanta (1 segment abdomen) în boli inflamatorii intestinale</t>
  </si>
  <si>
    <t>867 lei/ asigurat /serviciu</t>
  </si>
  <si>
    <t>Paracenteza</t>
  </si>
  <si>
    <t>500 lei/ asigurat /serviciu</t>
  </si>
  <si>
    <t>Reechilibrare hidro-electrolitică la pacienţii cu boli cronice progresive</t>
  </si>
  <si>
    <t>491 lei/ asigurat /serviciu</t>
  </si>
  <si>
    <t>Iniţierea terapiei antalgice la pacienţii cu durere severă</t>
  </si>
  <si>
    <t>482 lei/ asigurat /serviciu</t>
  </si>
  <si>
    <t>Evaluare şi tratament la pacientul cu limfedem secundar</t>
  </si>
  <si>
    <t>Monitorizarea pacientului cu durere cronică severă generată de boli cronice progresive</t>
  </si>
  <si>
    <t>474 lei/ asigurat /serviciu</t>
  </si>
  <si>
    <t>Monitorizarea pacientului cu dermatita atopică forma moderat-severa în tratament cu terapii inovatoare (biologice sau cu molecule mici)</t>
  </si>
  <si>
    <t>Tratamentul prin titrare automata al apneei de somn diagnosticată prin poligrafie</t>
  </si>
  <si>
    <t>400 lei/ asigurat /serviciu</t>
  </si>
  <si>
    <t>Monitorizarea şi ajustarea tratamentului tulburărilor respiratorii de somn</t>
  </si>
  <si>
    <t>374 lei/ asigurat /serviciu</t>
  </si>
  <si>
    <t>Diagnosticul, tratamentul şi monitorizarea tulburărilor respiratorii de somn</t>
  </si>
  <si>
    <t>502 lei/asigurat /serviciu</t>
  </si>
  <si>
    <t>Poligrafie</t>
  </si>
  <si>
    <t>440 lei/asigurat /serviciu</t>
  </si>
  <si>
    <t>Poligrafie si titrare automata</t>
  </si>
  <si>
    <t>702 lei/asigurat /serviciu</t>
  </si>
  <si>
    <t>Polisomnografie si titrare automata</t>
  </si>
  <si>
    <t>802 lei/asigurat /serviciu</t>
  </si>
  <si>
    <t>Diagnosticul complex al bolii de suprafata oculară (DED) si al altor boli ale suprafatei oculare</t>
  </si>
  <si>
    <t>583 lei/asigurat /serviciu</t>
  </si>
  <si>
    <t>Tratamentul bolii de suprafata oculară (DED) cu ser autolog si sau imunomodulatoare topice</t>
  </si>
  <si>
    <t>325 lei/asigurat /serviciu</t>
  </si>
  <si>
    <t>Crosslinking pentru keratoconus</t>
  </si>
  <si>
    <t>950 lei/asigurat /serviciu</t>
  </si>
  <si>
    <t>Injectare intravitreana de substante terapeutice și monitorizare</t>
  </si>
  <si>
    <t>500 lei/asigurat /serviciu</t>
  </si>
  <si>
    <t>Tratament și monitorizare tratament chirurgical glob ocular</t>
  </si>
  <si>
    <t>300 lei/asigurat /serviciu</t>
  </si>
  <si>
    <t>Tratament și monitorizare examinare copil în narcoză</t>
  </si>
  <si>
    <t>731 lei/asigurat /serviciu</t>
  </si>
  <si>
    <t>Tratament și monitorizare injectie intraoculara</t>
  </si>
  <si>
    <t>350 lei/asigurat /serviciu</t>
  </si>
  <si>
    <t>Tratament și monitorizare tratament laser glaucom</t>
  </si>
  <si>
    <t>Tratament și monitorizare tratament laser pol posterior al globului ocular</t>
  </si>
  <si>
    <t>286 lei/asigurat /serviciu</t>
  </si>
  <si>
    <t>Tratament și monitorizare sondaj cai lacrimale la copil in narcoza</t>
  </si>
  <si>
    <t>800 lei/asigurat /serviciu</t>
  </si>
  <si>
    <t>Diagnosticul si tratamentul anemiei şi/sau deficitului de fier, cu fier intravenos, la pacienţii cu boli inflamatorii intestinale</t>
  </si>
  <si>
    <t>588 lei/asigurat /serviciu</t>
  </si>
  <si>
    <t>Monitorizarea pacienților cu tumori neuroendocrine utilizând scintigrafie 99m-Tc-EDDA-HYNIC TOC (Tektrotyd) ********)</t>
  </si>
  <si>
    <t>3.253 lei/asigurat /serviciu</t>
  </si>
  <si>
    <t>Inițiere protocol de administrare a Esketaminei*)</t>
  </si>
  <si>
    <t>126 lei/asigurat /serviciu</t>
  </si>
  <si>
    <t>Montare pompe de insulina sau pompe de insulina cu senzori de monitorizare continua a glicemiei</t>
  </si>
  <si>
    <t>222 lei/asigurat /serviciu</t>
  </si>
  <si>
    <t>Montare sisteme de monitorizare continua a glicemiei</t>
  </si>
  <si>
    <t>Urgenţă medicală cu investigaţii de înaltă performanţă (CT, RMN) în camerele de gardă</t>
  </si>
  <si>
    <t>517 lei/asigurat/serviciu</t>
  </si>
  <si>
    <t>Urgenţă medicală cu investigaţii de înaltă performanţă (CT, RMN, ANGIOGRAFIE) în structurile de urgenţă din cadrul spitalelor pentru care finanţarea nu se face din bugetul Ministerului Sănătăţii</t>
  </si>
  <si>
    <t>568 lei/asigurat/serviciu</t>
  </si>
  <si>
    <t xml:space="preserve"> SERVICII MEDICALE SPITALICEŞTI EFECTUATE ÎN REGIM DE SPITALIZARE DE ZI  TARIF/CAZ pentru perioada iulie-decembrie 2023</t>
  </si>
  <si>
    <t>Număr estimat de cazuri ce urmează a fi externate pentru perioada iulie-decembrie 2023</t>
  </si>
  <si>
    <t>SUMĂ PROPUSĂ  pentru perioada iulie-decembrie 2023</t>
  </si>
  <si>
    <t>G31.1</t>
  </si>
  <si>
    <t>Degenerescenta senila a creierului, neclasificata altundeva</t>
  </si>
  <si>
    <t>M85.80</t>
  </si>
  <si>
    <t>Osteoporoza (Alte afectiuni specificate ale densitatii si structurii osoase localizari multiple)</t>
  </si>
  <si>
    <t>E23</t>
  </si>
  <si>
    <t>Hiposecreția și alte tulburări ale glandei hipofizare</t>
  </si>
  <si>
    <t>E30.1</t>
  </si>
  <si>
    <t>Pubertate precoce</t>
  </si>
  <si>
    <t>E34.3</t>
  </si>
  <si>
    <t>Insuficienta staturala</t>
  </si>
  <si>
    <t>E05.8</t>
  </si>
  <si>
    <t>Alte tireotoxicoze</t>
  </si>
  <si>
    <t>D44.0</t>
  </si>
  <si>
    <t>Tumora tiroida cu evolutie imprevizibila si necunoscuta</t>
  </si>
  <si>
    <t>E30.0</t>
  </si>
  <si>
    <t>Pubertate intarziată</t>
  </si>
  <si>
    <t>Număr estimat de cazuri ce urmează a fi externatepentru perioada iulie-decembrie 2023</t>
  </si>
  <si>
    <t>Montare drenaj ureteral intern</t>
  </si>
  <si>
    <t>K02801</t>
  </si>
  <si>
    <t>Insertia endoscopica a stentului ureteral</t>
  </si>
  <si>
    <t>Dezobstrucția tractului urinar superior</t>
  </si>
  <si>
    <t>K02901</t>
  </si>
  <si>
    <t>Dezobstrucția tractului urinar superior prin ureteroscopie cu manipulare endoscopica de calcul ureteral</t>
  </si>
  <si>
    <t>Dilatarea progresiva a stricturilor uretrale</t>
  </si>
  <si>
    <t>K08202</t>
  </si>
  <si>
    <t>Lista serviciilor medicale standardizate acordate în regim de spitalizare de zi care se decontează numai dacă s-au efectuat toate serviciile obligatorii ESTIMATE A FI EXTERNATE pentru perioada iulie-decembrie 2023</t>
  </si>
  <si>
    <t>TOTAL SUMĂ ESTIMATA pentru perioada iulie-decembrie 2023</t>
  </si>
  <si>
    <t>Depistarea și controlul factorilor de risc ai bolilor cardiovasculare - tip IV
(Serviciu anual per asigurat)</t>
  </si>
  <si>
    <t>Consultație de specialitate cardiologie, Glicemie, Hemoglobina glicată, Colesterol seric total, LDL colesterol, HDL colesterol, Trigliceride serice, Creatinină, Acid uric, TGO, TGP, EKG de repaus 12 derivații, Indicele gleznă-braț (Doppler), Ecografie cardiacă, Ecografie vasculară (artere), Calcularea riscului cardiovascular pe baza modelului heart score, Educație în domeniul prevenției cardiovasculare, Angio CT</t>
  </si>
  <si>
    <t>Depistarea și controlul insuficienței cardiace la populația la risc (incluzând examinare RMN cord și determinarea NT-proBNP)
(Serviciu anual per asigurat)</t>
  </si>
  <si>
    <t>Consultație de specialitate cardiologie, RMN cord cu contrast, determinarea NT-pro BNP</t>
  </si>
  <si>
    <t>Monitorizarea prin RMN cardiac a pacientului cu infarct miocardic acut în antecedente
(Serviciu anual per asigurat)</t>
  </si>
  <si>
    <t>Consultație de specialitate cardiologie, EKG de repaus 12 derivații, Indicele gleznă-braț (Doppler), Ecografie cardiacă, Rezonanță magnetică nucleară cord cu contrast</t>
  </si>
  <si>
    <t>Monitorizarea prin Angio CT cardiac a pacientului cu stent sau bypass coronarian
(Serviciu anual per asigurat)</t>
  </si>
  <si>
    <t>Consultație de specialitate cardiologie sau chirurgie cardiovasculară, Angio CT cardiac cu contrast</t>
  </si>
  <si>
    <t>Monitorizarea prin Angio CT periferic a pacientului cu stent periferic, bypass periferic sau în urma unei proceduri de angioplastie periferică
(Serviciu anual per asigurat)</t>
  </si>
  <si>
    <t>Consultație de specialitate cardiologie, chirurgie vasculară sau chirurgie cardiovasculară, Angio CT periferic cu contrast</t>
  </si>
  <si>
    <t>Managementul sindroamelor coronariene cronice
(Serviciu anual per asigurat)</t>
  </si>
  <si>
    <t>Consult cardiologic, hemoleucogramă, glicemie, lipidogramă, ionogramă, uree, creatinină, EKG, Angio CT coronarian</t>
  </si>
  <si>
    <t>Evaluarea cardiomiopatiilor și a patologiei cardiace complexe
(Serviciu anual per asigurat)</t>
  </si>
  <si>
    <t>Consult cardiologic, hemoleucogramă, glicemie, lipidogramă, ionogramă, uree, creatinină, ecocardiografie, EKG, test de efort, RMN</t>
  </si>
  <si>
    <t>Evaluarea și monitorizarea ischemiei miocardice în sindromul coronarian cronic
(Serviciu anual per asigurat)</t>
  </si>
  <si>
    <t>Consultație de specialitate cardiologie, hemoleucogramă, glicemie, lipidogramă, ionogramă, uree, creatinină, ecocardiografie, EKG, test de efort, scintigrafie miocardică de stress și de repaus</t>
  </si>
  <si>
    <t>Evaluarea riscului cardiovascular la pacienții cu istoric familial, prin depistarea mutațiilor genetice asociate cu risc crescut de boli cardiovasculare rare cu transmitere genetică (o dată în viață)</t>
  </si>
  <si>
    <t>Consultație de specialitate cardiologie, hemoleucogramă, glicemie, lipidogramă, ionogramă, creatinină, creatinkinaza, BNP, ecocardiografie, EKG, testare genetică “next generation sequencing” panel boli cardiovasculare</t>
  </si>
  <si>
    <t>Boli alergice cu suspiciune de polisensibilizare și limitarea testării in vivo – diagnostic*****)
(Serviciu anual per asigurat)</t>
  </si>
  <si>
    <t>Consultație de specialitate alergologie şi imunologie clinică, IgE specifice serice pentru alergene moleculare multiple (multiplex)</t>
  </si>
  <si>
    <t>Boli alergice cu suspiciune de polisensibilizare și limitarea testării in vivo – monitorizare*****)
(Serviciu anual per asigurat)</t>
  </si>
  <si>
    <t>Boli alergice cu suspiciune de
sensibilizare la alergene
respiratorii și limitarea testării in vivo - diagnostic*****)
(Serviciu anual per asigurat)</t>
  </si>
  <si>
    <t>Consultație de specialitate alergologie şi imunologie clinică, IgE specifice serice pentru alergen molecular individual (singleplex) (set
de 8 alergene moleculare respiratorii)</t>
  </si>
  <si>
    <t>Boli alergice cu suspiciune de
sensibilizare la alergene
respiratorii și limitarea testării
in vivo – monitorizare*****)
(Serviciu anual per asigurat)</t>
  </si>
  <si>
    <t>Consultație de specialitate alergologie şi imunologie clinică, IgE specifice serice pentru alergen molecular individual (singleplex)
(singleplex) (set de 8 alergene moleculare respiratorii)</t>
  </si>
  <si>
    <t>Boli alergice cu suspiciune de
sensibilizare la alergene
alimentare și limitarea testării
in vivo – diagnostic*****)
(Serviciu anual per asigurat)</t>
  </si>
  <si>
    <t>Consultație de specialitate alergologie şi imunologie clinică, IgE specifice serice pentru alergen molecular individual (singleplex)
(singleplex) (set de 8 alergene moleculare alimentare)</t>
  </si>
  <si>
    <t>Boli alergice cu suspiciune de
sensibilizare la alergene alimentare și limitarea testării
in vivo – monitorizare*****)
(Serviciu anual per asigurat)</t>
  </si>
  <si>
    <t>Boli alergice cu suspiciune de
sensibilizare la alergene din
veninuri de himenoptere și
limitarea testării in vivo -
diagnostic*****)
(Serviciu anual per asigurat)</t>
  </si>
  <si>
    <t>Consultație de specialitate alergologie şi imunologie clinică, IgE specifice serice pentru alergen molecular individual (singleplex)
(singleplex) (set de 6 alergene moleculare din veninuri de himenoptere)</t>
  </si>
  <si>
    <t>Boli alergice cu suspiciune de
sensibilizare la alergene din
veninuri de himenoptere si
limitarea testarii in vivo-monitorizare*****)
(Serviciu anual per asigurat)</t>
  </si>
  <si>
    <t>Boli alergice cu suspiciune de
sensibilizare la medicamente și
limitarea testării in vivo –
diagnostic*****)
(Serviciu anual per asigurat)</t>
  </si>
  <si>
    <t>Consultație de specialitate alergologie şi imunologie clinică, IgE specifice serice pentru alergen molecular individual (singleplex)
(singleplex) (set de 4 alergene moleculare medicamentoase)</t>
  </si>
  <si>
    <t>Boli alergice cu suspiciune de
sensibilizare la medicamente și
limitarea testării in vivo –
monitorizare*****)
(Serviciu anual per asigurat)</t>
  </si>
  <si>
    <t>Boli alergice cu suspiciune de
sensibilizare la latex și limitarea
testării in vivo – diagnostic*****)
(Serviciu anual per asigurat)</t>
  </si>
  <si>
    <t>Consultație de specialitate alergologie şi imunologie clinică, IgE specifice serice pentru alergen molecular individual (singleplex)
(singleplex) (set de 2 alergene moleculare din latex)</t>
  </si>
  <si>
    <t>Boli alergice cu suspiciune de
sensibilizare la latex și limitarea
testării in vivo – monitorizare*****)
(Serviciu anual per asigurat)</t>
  </si>
  <si>
    <t>Acondroplazia – monitorizare cu proceduri de înaltă performanță la pacienții cu suspiciune de complicații neurologice și respiratorii severe
(Serviciu anual per asigurat)</t>
  </si>
  <si>
    <t>Consultație de specialitate genetică medicală sau neurologie, creatinina serică, spirometrie, RMN craniu nativ şi cu substanţă de contrast</t>
  </si>
  <si>
    <t>Boala Fabry – monitorizare
(Serviciu bianual per asigurat)</t>
  </si>
  <si>
    <t>Consultație de specialitate clinică în specialitatea medicului care monitorizează asiguratul, hemoleucogramă completă, uree serică, creatinină serică, rata filtrării glomerulare,dozare proteine urinare, microalbuminurie, examen sumar de urina, colesterol seric total, trigliceride serice, LDL-colesterol, HDL-colesterol, Na seric, K seric, Ca seric total, Ecocardiografie+ Doppler color
Spirometrie</t>
  </si>
  <si>
    <t>Osteogenza imperfecta - monitorizare
(Serviciu anual per asigurat)</t>
  </si>
  <si>
    <t>Consultație de specialitate clinică în specialitatea medicului care monitorizează asiguratul, hemoleucogramă completă, Ca seric total, fosfor seric, fosfataza alcalină, proteine totale serice, GOT, GPT, creatinină serică, eRFG, 25-OH Vit. D, examen complet de urină, DXA coloană lombară și șold, radiografie coloană anteroposterior și profil</t>
  </si>
  <si>
    <t>Sindromul Down – monitorizare
(Serviciu anual per asigurat)</t>
  </si>
  <si>
    <t>Consultație de specialitate clinică în specialitatea medicului care monitorizează asiguratul, hemoleucogramă completă, sideremie, feritină, glicemie, colesterol total, trigliceride serice, GOT, GPT, creatinină serică, Ca seric total, Na seric, K seric, proteina C reactivă, TSH, anticorpi anti-gliadina/anti-transglutaminaza tisulara, Examen complet de urină, EKG, Ecocardiografie + Doppler color, Audiogramă</t>
  </si>
  <si>
    <t>Distrofie musculară Duchenne/Becker – monitorizare
(Serviciu anual per asigurat)</t>
  </si>
  <si>
    <t>Consultație de specialitate clinică în specialitatea medicului care monitorizează asiguratul, hemoleucogramă completă, sideremie, feritină, glicemie, proteine serice totale, colesterol total, trigliceride serice, GOT, GPT, creatinină serică, Na seric, K seric, Ca seric total, 25-OH vitamina D, VSH, proteina C reactivă, CK, TSH, examen complet de urină, EKG, ecocardiografie+ Doppler color, evaluare respiratorie functională, evaluare status nutrițional</t>
  </si>
  <si>
    <t>Sindrom DiGeorge – monitorizare
(Serviciu anual per asigurat)</t>
  </si>
  <si>
    <t>Consultație de specialitate clinică în specialitatea medicului care monitorizează asiguratul, Hemoleucogramă completă, Calciu seric total, parathormon seric, TSH, FT4, EKG, ecocardiografie + Doppler color, ecografie renală, audiogramă, radiografie coloană vertebrală</t>
  </si>
  <si>
    <t>Sindromul Williams – monitorizare
(Serviciu anual per asigurat)</t>
  </si>
  <si>
    <t>Consultație de specialitate clinică în specialitatea medicului care monitorizează asiguratul, Hemoleucogramă completă, sideremie, glicemie, colesterol total, trigliceride serice, GOT, GPT, creatinină serică, Na seric, K seric, Ca seric total și Ca urinar, 25-OH vitamina D, VSH, proteina C reactivă, TSH, examen complet de urină, EKG, ecocardiografie + Doppler color, ecografie renală</t>
  </si>
  <si>
    <t>Hiperchilomicoanemie</t>
  </si>
  <si>
    <t>Consultatie de specialitate în specialitatea: pediatrie/diabet si boli metabolice
Analize de laborator: Hemograma, glicemie, TGO, TGP, bilirubina directa, bilirubina totala
proteine serice totale, albumina, GGT, fosfataza alcalina, LDH, TQ si INR, APTT
fibinogen, TSH, colesterol total, colesterol HDL, colesterol LDL, trigliceride</t>
  </si>
  <si>
    <t>Sindrom Smith Lemil Opitz</t>
  </si>
  <si>
    <t>Consultatie de specialitate în specialitatea: pediatrie/diabet si boli metabolice
Analize de laborator: Hemograma, glicemie, TGO, TGP, colesterol total, colesterol HDL
colesterol LDL, Lipaza, trigliceride</t>
  </si>
  <si>
    <t>Boala depozitarii glicogenului</t>
  </si>
  <si>
    <t>Consultatie de specialitate în specialitatea:
pediatrie/diabet si boli metabolice
Analize de laborator: Hemograma, glicemie
TGO, TGP, bilirubina directa, bilirubina totala
proteine serice totale, albumina, GGT, fosfataza alcalina, LDH, TQ si INR, APTT
fibinogen, colesterol total, colesterol HDL
colesterol LDL, acid uric, uree, creatinina
microalbuminuria, CK, Na, K
Investigatii imagistice: Ecografie abdomen, Ecografie cord</t>
  </si>
  <si>
    <t>Evaluarea preoperatorie a pacienților programați pentru
intervenții chirurgicale elective majore******)</t>
  </si>
  <si>
    <t>Hemoleucograma completă, feritina serică, proteina C
reactivă, glicemie, creatinina serică, uree, timp Quick (inclusiv INR), APTT, proteine totale, albumina serică, TGO, TGP, determinare grup sanguin și Rh
Consultație cardiologie EKG
Ecografie cardiacă
Consultație medic Anestezie şi
terapie intensivă</t>
  </si>
  <si>
    <t>Evaluarea preoperatorie a pacienților programați pentru
intervenții chirurgicale elective majore cu
administrare de fier intravenos 500 mg******)</t>
  </si>
  <si>
    <t>Hemoleucograma completă, feritina serică, proteina C reactivă, glicemie, creatinina serică, uree, timp Quick (inclusiv INR), APTT, proteine totale, albumina serică, TGO, TGP, determinare grup sanguin și Rh
Consultație cardiologie EKG
Ecografie cardiacă
Consultație medic Anestezie şi terapie intensivă
Fier injectabil intravenos 500 -1000 mg</t>
  </si>
  <si>
    <t>Evaluarea preoperatorie a pacienților programați pentru
intervenții chirurgicale elective majore cu
administrare de fier intravenos 1000 mg******)</t>
  </si>
  <si>
    <t>Hemoleucograma completă, feritina serică, proteina C reactivă, glicemie, creatinina serică, uree, timp Quick (inclusiv INR), APTT, proteine totale, albumina serică, TGO, TGP, determinare grup sanguin și Rh Consultație cardiologie EKG
Ecografie cardiacă
Consultație medic Anestezie şi terapie intensivă
Fier injectabil intravenos 500 -1000 mg</t>
  </si>
  <si>
    <t>Monitorizarea nou-născutului prematur</t>
  </si>
  <si>
    <t>Consultație de specialitate în specialitatea: Pediatrie/oftamologie/neurologie/ dermatologie
Analize de laborator: Hemograma, CRP, proteine totale, bilirubina directa, bilirubina totala, sideremie, IgM, IgG, uree, creatinina
Investigatii imagistice: Ecografie abdominala, Ecografie cord, Ecografie sold, ETF</t>
  </si>
  <si>
    <t>Gastroenterite alimentare si alergice la copii</t>
  </si>
  <si>
    <t>Consultatii de specialitate în specialitatea: pediatrie/gastroenterologie/alergologie
Analize de laborator: Hemograma, Frotiu sangvin, CRP, VSH, Proteine, Albumina serica, Colesterol, HDL colesterol, LDL colesterol, Trigliceride, Sideremie, Feritina
IgE, TGO, TGP, Uree, Creatinina, APTT
INR si timp Quick, Fibrinogen, Amilaza
Glicemie, Sodiu seric, Potasiu seric, Calciu ionic, Calciu total, Bicarbonat seric, Test pt hemoragii oculte, Antigen Helicobacter Pylori
Investigatii imagistice: Ecografie abdomen</t>
  </si>
  <si>
    <t>Evaluarea cardiologica a bolnavului oncologic, inainte de initierea tratamentul chimio si /sau radioterapic</t>
  </si>
  <si>
    <t>Consultație de specialitate în specialitatea cardiologie
EKG- 12 derivatii, Ecocardiografie Doppler color, colesterol total, colesterol HDL, colesterol LDL, trigliceride, glicemie, TGO, TGP, creatinina cu RFGe, uree, Ionograma serica completa, acid uric, Hemoleucograma, feritina, coeficiet de saturatie al transferinei, sideremie, FT4, TSH</t>
  </si>
  <si>
    <t>Evaluarea cardiologica a bolnavului oncologic, in timpul chimio/radioterapiei</t>
  </si>
  <si>
    <t>Consultație de specialitate în specialitatea cardiologie
EKG 12 derivatii, Ecografie Doppler vasculara periferica (artere sau vene), Ecocardiografie Doppler color, inclusiv GLS (deformare longitudinala globala), Holter EKG /24 sau 72 ore sau TA/24 ore
Creatinina cu RFGe, uree, proteine serice totale, electroforeza proteinelor serice, TGO, TGP, D-Dimeri, NT-proBNP, ionograma serica, Hemoleucograma completa, sideremie, feritina, coeficient de legare al transferinei</t>
  </si>
  <si>
    <t>Tratamentul cariei simple la copii cu nevoi speciale sau adulți cu dizabilități</t>
  </si>
  <si>
    <t>Consultație anestezie și terapie intensivă
Sedare procedurală
Tratamentul cariei simple</t>
  </si>
  <si>
    <t>Obturația dintelui după tratamentul afecțiunilor pulpare sau al gangrenei la copii cu nevoi speciale sau adulți cu dizabilități</t>
  </si>
  <si>
    <t>Consultație anestezie și terapie intensivă
Sedare procedurală
Obturația dintelui după tratamentul afecțiunilor pulpare sau al gangrenei</t>
  </si>
  <si>
    <t>Tratamentul de urgență al traumatismelor dento-alveolare la copii cu nevoi speciale sau adulți cu dizabilități</t>
  </si>
  <si>
    <t>Consultație anestezie și terapie intensivă
Sedare procedurală
Tratamentul de urgență al traumatismelor dento-alveolare</t>
  </si>
  <si>
    <t>Tratamentul afecțiunilor pulpare la copii cu nevoi speciale sau adulți cu dizabilități</t>
  </si>
  <si>
    <t>Consultație anestezie și terapie intensivă
Sedare procedurală
Tratamentul afecțiunilor pulpare</t>
  </si>
  <si>
    <t>Tratamentul gangrenei pulpare la copii cu nevoi speciale sau adulți cu dizabilități</t>
  </si>
  <si>
    <t>Consultație anestezie și terapie intensivă
Sedare procedurală
Tratamentul gangrenei pulpare</t>
  </si>
  <si>
    <t>Tratamentul paradontitelor apicale prin incizie la copii cu nevoi speciale sau adulți cu dizabilități</t>
  </si>
  <si>
    <t>Consultație anestezie și terapie intensivă
Sedare procedurală
Tratamentul paradontitelor apicale prin incizie</t>
  </si>
  <si>
    <t>Tratamentul afecțiunilor paradonțiului la copii cu nevoi speciale sau adulți cu dizabilități</t>
  </si>
  <si>
    <t>Consultație anestezie și terapie intensivă
Sedare procedurală
Tratamentul afecțiunilor paradonțiului</t>
  </si>
  <si>
    <t>Tratamentul afecțiunilor mucoasei bucale la copii cu nevoi speciale sau adulți cu dizabilități</t>
  </si>
  <si>
    <t>Consultație anestezie și terapie intensivă
Sedare procedurală
Tratamentul afecțiunilor mucoasei bucale</t>
  </si>
  <si>
    <t>Extracția dinților temporari la copii cu nevoi speciale</t>
  </si>
  <si>
    <t>Consultație anestezie și terapie intensivă
Sedare procedurală
Extracția dinților temporari</t>
  </si>
  <si>
    <t>Extracția dinților permanenți la copii cu nevoi speciale sau adulți cu dizabilități</t>
  </si>
  <si>
    <t>Consultație anestezie și terapie intensivă
Sedare procedurală
Extracția dinților permanenți</t>
  </si>
  <si>
    <t>Chiuretaj alveolar și tratamentul hemoragiei la copii cu nevoi speciale sau adulți cu dizabilități</t>
  </si>
  <si>
    <t>Consultație anestezie și terapie intensivă
Sedare procedurală
Chiuretaj alveolar și tratamentul hemoragiei</t>
  </si>
  <si>
    <t>Decapușonarea la copii cu nevoi speciale sau adulți cu dizabilități</t>
  </si>
  <si>
    <t>Consultație anestezie și terapie intensivă
Sedare procedurală
Decapușonare</t>
  </si>
  <si>
    <t>Reducerea luxației articulației temporo-mandibulare la copii cu nevoi speciale sau adulți cu dizabilități</t>
  </si>
  <si>
    <t>Consultație anestezie și terapie intensivă
Sedare procedurală
Reducerea luxației articulației temporo-mandibulare</t>
  </si>
  <si>
    <t>Fluorizare la copii cu nevoi speciale</t>
  </si>
  <si>
    <t>Consultație anestezie și terapie intensivă
Sedare procedurală
Fluorizare</t>
  </si>
  <si>
    <t xml:space="preserve">****) Monitorizare şi administrare tratament afecţiuni care necesită administrare de medicamente corespunzătoare DCI-urilor notate cu (**)1 (**)1β şi (**)1Ω, prevăzute în Hotărârea Guvernului nr. 720/2008, republicată, cu modificările şi completările ulterioare, cu administrare parenterală sub supraveghere specială; tariful nu cuprinde medicamentele specifice corespunzătoare DCI-urilor notate cu (**)1, (**)1β şi (**)1Ω, prevăzute în Hotărârea Guvernului nr. 720/2008, republicată, cu modificările şi completările ulterioare.
Serviciile de la poz. 14, 15 şi 16 nu se pot efectua şi raporta concomitent la un pacient într-un an.
Pentru serviciul de la poz. 17:
Se contractează numai cu spitalele de specialitate obstetrică-ginecologie şi celelalte unităţi sanitare cu paturi, care au în structură secţii sau compartimente de obstetrică-ginecologie şi neonatologie ierarhizate la nivelul 3 conform prevederilor Ordinului ministrului sănătăţii nr. 1881/2006 privind ierarhizarea unităţilor spitaliceşti, a secţiilor şi compartimentelor de obstetrică-ginecologie şi neonatologie, cu modificările şi completările ulterioare.
Se acordă în trimestrul I sau II de sarcină, la gravidele cu cel puţin unul din următorii factori de risc vascular şi obstetrical:
• antecedente personale de boală tromboembolică;
• istoric familial (rude de gradul I cu boala tromboembolică sau antecedente heredocolaterale pozitive de trombofilie);
• avorturi recurente de prim trimestru, de cauză necunoscută;
• sarcini oprite în evoluţie;
• naştere prematură;
• hipertensiune arterială indusă de sarcină;
• dezlipire de placentă normal inserată;
• insuficienţă placentară.
*****)Pentru serviciile de la poz. 40 și 41: investigația lgE specifice serice pentru alergene moleculare multiple (multiplex) cuprinde minim urmätoarele alergene moleculare: Der p/f 1, Der p/f 2, Der p 10, Der p 23 (acarieni din praf de casä); Alt a 1, Alt a 6, Asp f 1; Asp f 3, Asp f 6 (fungi);Fel d 1, Fel d 2, Fel d 4 (epitelii pisicä); Can f 1, Can f 2, Can f 3, Can f 4 (epitelii câine); Bet v 1, Bet v 2 (polen mesteacän); Phl p 1, Phl p 2, Phl p 5, Phl p 6, Phl p 7, Phl p 12 (polen graminee); Art v 1 (polen Artemisia vulgaris); Amb a 1 (polen Ambrosia artemisiifolia); Bos d 4, Bos d 5, Bos d 6, Bos d 8 (lapte de vacä); Gal d 1, Gal d 2, Gal d 3, Gal d 5 (ou gäinä); Gly m 4, Gly m 5, Gly m 6 (soia); Ara h 1, Ara h 2, Ara h 3, Ara h 6, Ara h 8, Ara h 9 (arahide); Cor a 1, Cor a 8, Cor a 9, Cor a 14 (alune de pädure); Jug r 1, Jug r 3 (nuci); Ana 0 3 (caju); Ses i 1 (susan); Tri a 14, Tri a 19, Tri a aA_Tl (grâu); Pru p 3 (piersicä); Mal d 1 (mär); Act d 1, Act d 5 (kiwi); Pen m 1, Pen m 2, Pen m 4, Gad c 1/Gad m 1 (fructe de mare si peste); Hev b 1, Hev b 3, Hev b 5, Hev b 6, Hev b 8 (latex natural).
</t>
  </si>
  <si>
    <t>Pentru serviciile de la pozițiile 42 și 43, se contractează numai cu unitățile sanitare care au angajați medici
din specialitatea alergologie şi imunologie clinică și pentru a fi decontată de CNAS investigația „IgE specifice serice pentru alergen molecular individual (singleplex)” trebuie să cuprindă un set de 8 alergene moleculare respiratorii din următoarea listă: Der p 1, Der p 2, Der p 23 (acarieni din praf de casă); Alt a 1, 3 Asp f 1, Asp f 2 (fungi); Fel d 1 (epitelii pisică); Can f 1, Can f 2, Can f 5 (epitelii câine); Bet v 1 (polen
mesteacan); Phl p 1, Phl p 5 (polen graminee); Art v 1 (polen Artemisia vulgaris); Amb a 1 (polen Ambrosia
artemisiifolia var elatior).
Pentru serviciile de la pozițiile 44 și 45, se contractează numai cu unitățile sanitare care au angajați medici
din specialitatea alergologie şi imunologie clinică și pentru a fi decontată de CNAS investigația „IgE specifice serice pentru alergen molecular individual (singleplex)” trebuie să cuprindă un set de 8 alergene
moleculare alimentare din următoarea listă: alfa-lactalbumina Bos d 4, beta-lactoglobulina Bos d 5, albumina serica Bos d 6, cazeina Bos d 8 (lapte de vacă); alfa-Gal (tiroglobulina bovină); ovomucoid Gal d
1, ovalbumina Gal d 2, conalbumina Gal d 3, lizozim Gal d 4 (ou găina); Gly m 5, Gly m 6 (soia); Ara h 1, Ara h 2, Ara h 3, Ara h 9 (arahide); Cor a 9, Cor a 14 (alune de pădure); Jug r 1 (nuci), Ana o 3 (caju), Tri
312
a 14, omega-5 gliadina Tri a 19 (grâu); Pru p 3, Pru p 7 (piersică); Pen m 1/Pen a 1, Gad c 1 (crevete si pește cod).
Pentru serviciile de la pozițiile 46 și 47, se contractează numai cu unitățile sanitare care au angajați medici
din specialitatea alergologie şi imunologie clinică și pentru a fi decontată de CNAS investigația „IgE specifice serice pentru alergen molecular individual (singleplex)” trebuie să cuprindă un set de 6 alergene moleculare din veninuri de himenoptere: Api m 1, Api m 3, Api m 4, Api m 10 (venin albină), Ves v 1, Ves v 5 (venin viespe).
Pentru serviciile de la pozițiile 48 și 49, se contractează numai cu unitățile sanitare care au angajați medici
din specialitatea alergologie şi imunologie clinică și pentru a fi decontată de CNAS investigația „IgE specifice serice pentru alergen molecular individual (singleplex)” trebuie să cuprindă un set de 4 alergene moleculare medicamentoase: peniciloil G, peniciloil V, ampiciloil/ampicilina, amoxiciloil/amoxicilina (molecule și determinanti antigenici peniciline).
Pentru serviciile de la pozițiile 50 și 51, se contractează numai cu unitățile sanitare care au angajați medici
din specialitatea alergologie şi imunologie clinică și pentru a fi decontată de CNAS investigația „IgE specifice serice pentru alergen molecular individual (singleplex)” trebuie să cuprindă un set de 2 alergene
moleculare din latex: Hev b 5, Hev b 6 (latex natural).
******) Se acordă numai pentru pacienții care urmează a fi supuși intervențiilor chirurgicale elective majore:
- chirurgie generală, ginecologică și toracică: Hemihepatectomie, Adrenalectomie, Esofagectomie, Duodeno-pancreatectomie, Gastrectomie, Hemicolectomie, Splenectomie, Alte intervenții mari pe abdomen, bazin sau torace
- chirurgie vasculară: Chirurgia vaselor mari, Amputații de membre inferioare
- neurochirurgie: Osteosinteză, repoziționare deschisă și osteoplastia coloanei vertebrale, Craniotomia, incizarea meningelor și/sau a creierului
- ortopedie-traumatologie: Operații pe bazin și articulația șoldului, Operații pe coloana vertebrală, Plastie cu lambouri, Operații pe coapsă (osteosinteză, osteotomie), Pacienți politraumatizați, Operații la nivelul brațului (endoproteze, osteosinteză, osteotomie)
- urologie: Cistectomie, Nefrectomie (inclusiv parțială), Prostatectomie deschisă
- chirurgie cardiacǎ: Intervenții care necesitǎ circulație extra-corporealǎ, Pericardectomii
Pacienții care sunt propuși pentru acest tip de intervenții au, de multe ori, comorbidități asociate și un status nutrițional precar.</t>
  </si>
  <si>
    <t>******) Se acordă numai pentru pacienții care urmează a fi supuși intervențiilor chirurgicale elective majore:
- chirurgie generală, ginecologică și toracică: Hemihepatectomie, Adrenalectomie, Esofagectomie, Duodeno-pancreatectomie, Gastrectomie, Hemicolectomie, Splenectomie, Alte intervenții mari pe abdomen, bazin sau torace
- chirurgie vasculară: Chirurgia vaselor mari, Amputații de membre inferioare
- neurochirurgie: Osteosinteză, repoziționare deschisă și osteoplastia coloanei vertebrale, Craniotomia, incizarea meningelor și/sau a creierului
- ortopedie-traumatologie: Operații pe bazin și articulația șoldului, Operații pe coloana vertebrală, Plastie cu lambouri, Operații pe coapsă (osteosinteză, osteotomie), Pacienți politraumatizați, Operații la nivelul brațului (endoproteze, osteosinteză, osteotomie)
- urologie: Cistectomie, Nefrectomie (inclusiv parțială), Prostatectomie deschisă
- chirurgie cardiacǎ: Intervenții care necesitǎ circulație extra-corporealǎ, Pericardectomii
Pacienții care sunt propuși pentru acest tip de intervenții au, de multe ori, comorbidități asociate și un status nutrițional precar.</t>
  </si>
  <si>
    <t>Lista serviciilor medicale standardizate acordate în regim de spitalizare de zi care se contactează și în ambulatoriul de specialitate clinic și se decontează numai dacă s-au efectuat toate serviciile obligatorii ESTIMATE A FI EXTERNATE pentru perioada iulie-decembrie 2023</t>
  </si>
  <si>
    <t>Consultații de specialitate obstetrică-ginecologie
Hemoleucogramă completă
Determinare la gravidă a grupului sanguin ABO
Determinare la gravidă a grupului sanguin Rh
Uree serică
Acid uric seric Creatinină serică
Glicemie
TGP
TGO
TSH
Examen complet de urină (sumar + sediment)
VDRL sau RPR
Testare HIV la gravidă
Evaluarea gravidei pentru infecţii cu risc pentru sarcină (pentru rubeolă, toxoplasmoză, infecţia CMV, hepatită B şi C)
Secreție vaginală
Examen citologic cervico-vaginal Babeş-Papanicolau (până la S23 + 6 zile) sau Test de toleranță la glucoză per os +/- Hemoglobină glicată (S24 – S28 + 6 zile) sau Biometrie fetală (S29-S33 + 6 zile) sau Detecția Streptococului de grup B (S34 – S37 + 6 zile)
Ecografie de confirmare, viabilitate și datare a sarcinii</t>
  </si>
  <si>
    <t>Consultație de specialitate obstetrică-ginecologie
Hemoleucogramă completă
Determinare la gravidă a grupului sanguin ABO
Determinare la gravidă a grupului sanguin Rh
Uree serică
Acid uric seric
Creatinină serică
Glicemie
TGP
TGO
TSH
Examen complet de urină (sumar + sediment)
VDRL sau RPR
Testare HIV la gravidă
Evaluarea gravidei pentru infecţii cu risc pentru sarcină (hepatită B şi C)
Secreție vaginală Examen citologic cervico-vaginal Babeş-Papanicolau (până la S23 + 6 zile) sau Test de toleranță la glucoză per os +/- Hemoglobină glicată (S24 – S28 + 6 zile) sau Biometrie fetală (S29-S33 + 6 zile) sau Detecția Streptococului de grup B (S34 – S37 + 6 zile)
Ecografie de confirmare, viabilitate și datare a sarcinii</t>
  </si>
  <si>
    <t>Consultație de specialitate obstetrică-ginecologie
163
Hemoleucogramă completă
Creatinina serică
Acid uric seric
TGP
TGO
Examen complet de urină (sumar + sediment)
Dozare proteine urinare
Proteine totale serice
Ecografie obstetricală și ginecologică</t>
  </si>
  <si>
    <t>Depistarea precoce a cancerului de sân *4)</t>
  </si>
  <si>
    <t>Consultatie chirurgie generală/obstetrica-ginecologie
Efectuare mamografie digitală*10)
Comunicare rezultat</t>
  </si>
  <si>
    <t>Depistarea precoce a cancerului de sân cu suspiciune identificată mamografic *5a)</t>
  </si>
  <si>
    <t>Consultație chirurgie generală/obstetrica-ginecologie
Efectuare mamografie digitală*10) Senologie imagistică*10)
Comunicare rezultat</t>
  </si>
  <si>
    <t>Depistarea precoce a cancerului de sân cu suspiciune identificată mamografic *5b)</t>
  </si>
  <si>
    <t>Consult chirurgie generală / obstetrică-ginecologie
Mamografie digitală *10)
Mamografie cu tomosinteză unilateral
Senologie imagistică*10)
Comunicare rezultat</t>
  </si>
  <si>
    <t>Depistarea si diagnosticarea precoce a leziunilor displazice ale colului uterin*6)</t>
  </si>
  <si>
    <t>Depistarea precoce a cancerului de sân cu suspiciune de leziuni infraclinice ale sânului identificate mamografic și ecografic *6a)</t>
  </si>
  <si>
    <t>Puncție biopsie mamară ghidată ecografic, cu marcaj aplicat*10a)
Examen histopatologic procedura completă HE şi coloraţii speciale (1 - 3 blocuri) *10a)
Teste imuno-histochimice *10a)
Comunicare rezultat</t>
  </si>
  <si>
    <t>Depistarea precoce a cancerului de sân cu suspiciune de leziuni infraclinice (microcalcificări) ale sânului identificate mamografic și / sau ecografic *6b)</t>
  </si>
  <si>
    <t>Puncție biopsie mamară cu vacuum ghidată mamografic (stereotactic) sau ecografic, cu marcaj aplicat*10a)
Examen histopatologic *10a)
Examen imunohistochimic *10a)
Comunicare rezultat</t>
  </si>
  <si>
    <t>Depistarea si diagnosticarea precoce a leziunilor displazice ale colului uterin cu examen citologic*7)</t>
  </si>
  <si>
    <t>Diagnosticarea precoce a leziunilor displazice ale colului uterin cu biopsie*8)</t>
  </si>
  <si>
    <t>Tratamentul excizional sau ablativ al leziunilor precanceroase ale colului uterin*9</t>
  </si>
  <si>
    <t>Consultație obstetrică-ginecologie; colposcopie; anestezie locală; prelevare ţesut ERAD (bisturiu rece) examen histopatologic (1-3 blocuri)</t>
  </si>
  <si>
    <t xml:space="preserve">  *1) Se contractează cu spitalele de specialitate obstetrică-ginecologie şi cu celelalte unităţi sanitare cu paturi, care au în structură secţii sau compartimente de obstetrică-ginecologie şi neonatologie.
Serviciile de la poz. 1 şi 2 nu se pot efectua şi raporta concomitent la o pacientă pentru aceeași sarcină a aceleiași paciente.
316
Se decontează un singur pachet de servicii medicale per gravidă, la luarea în evidenţă a acesteia de către medicul de specialitate obstetrică-ginecologie.
În situaţia în care serviciile medicale corespunzătoare poziţiilor 1 şi 2 se acordă în perioada S11 - S19 + 6 zile, acestea pot fi acordate concomitent cu serviciile medicale corespunzătoare poziţiei 3.
Rezultatele serviciilor se consemnează complet în scrisoarea medicală şi Carnetul gravidei, documente care se înmânează acesteia sub semnătura de primire.
*2) Se contractează cu spitalele de specialitate obstetrică-ginecologie şi cu celelalte unităţi sanitare cu paturi, care au în structură secţii sau compartimente de obstetrică-ginecologie şi neonatologie şi laborator de analize medicale pentru efectuarea dublului/triplului test.
Se decontează un singur serviciu medical per gravidă care se acordă în perioada S11 - S19 + 6 zile de sarcină.
*3) Se contractează numai cu spitalele de specialitate obstetrică-ginecologie şi cu celelalte unităţi sanitare cu paturi, care au în structură secţii sau compartimente de obstetrică-ginecologie şi neonatologie ierarhizate la nivelul 3, 2 sau 1 conform prevederilor Ordinului ministrului sănătăţii nr. 1881/2006, cu modificările şi completările ulterioare.
*4) Criterii de eligibilitate: Femei asimptomatice din grupa de vârstă 50 - 69 ani care nu au un diagnostic confirmat de cancer mamar;
Se efectuează o dată la 2 ani prin prezentare la examenul de depistare precoce a cancerului de sân.
În vederea validării, în cadrul depistării precoce a cancerului de sân, furnizorii de servicii specifice (tehnician radiolog, medic specialitatea radiologie imagistică medicală, medic cu atestat /competență senologie imagistică) au obligativitatea introducerii datelor corespunzătoare efectuării mamografiei digitale și a interpretării mamografiei în platforma informatică de depistare precoce a cancerului de sân. În cazul unui rezultat negativ, investigația se repetă peste 2 ani.
Serviciile de la poziția 7 se raportează și decontează numai pentru femeile care au un rezultat negativ la interpretarea mamografiilor digitale.
*5a) Criterii de eligibilitate: Femei asimptomatice din grupa de vârstă 50 - 69 ani, cu rezultate pozitive la mamografie digitală, care nu au un diagnostic confirmat de cancer mamar;
Se efectuează o dată la 2 ani prin prezentare la examenul de depistare precoce a cancerului de sân.
În vederea validării, în cadrul depistării precoce a cancerului de sân, furnizorii de servicii specifice (tehnician radiolog, medic specialitatea radiologie imagistică medicală, medic cu atestat /competență senologie imagistică) au obligativitatea introducerii datelor corespunzătoare efectuării mamografiei digitale, a interpretării mamografiei și a efectuării ecografiei mamare în platforma informatică de depistare precoce a cancerului de sân. În cazul unui rezultat negativ, investigația se repetă peste 2 ani.
Serviciile de la poziția 8a se raportează și decontează numai pentru femeile care au un rezultat pozitiv la interpretarea mamografiilor digitale.</t>
  </si>
  <si>
    <t>*5b) Criterii de eligibilitate: Femei asimptomatice din grupa de vârstă 50 - 69 ani, cu rezultate pozitive la mamografie digitală, care:
1.nu au un diagnostic confirmat de cancer mamar;
2. prezintă leziuni și densități asimetrice la interpretarea mamografiei digitale sau / și;
3. necesită evaluarea potențialelor distorsiuni arhitecturale și diferențierea acestora față de țesutul glandular sau /și;
4. prezintă suspiciunea unei densități acoperită de țesutul glandular.
Se efectuează o dată la 2 ani prin prezentare la examenul de depistare precoce a cancerului de sân.
În vederea validării, în cadrul depistării precoce a cancerului de sân, furnizorii de servicii specifice (tehnician radiolog, medic specialitatea radiologie imagistică medicală, medic cu atestat /competență senologie imagistică) au obligativitatea introducerii datelor corespunzătoare efectuării mamografiei digitale, interpretării mamografiei, efectuării și interpretării mamografiei cu tomosinteză unilateral și a efectuării ecografiei mamare în platforma informatică de screening specifică, în scopul depistării precoce a cancerului de sân. În cazul unui rezultat negativ, investigația se repetă peste 2 ani.
317
Serviciile de la poziția 8b se raportează și decontează numai pentru femeile care au un rezultat pozitiv la interpretarea mamografiilor digitale și care îndeplinesc criteriile de eligibilitate pentru mamografie digitală cu tomosinteză.
*6) Criterii de eligibilitate: Femei asimptomatice din grupa de vârstă 35 - 64 ani, în scopul depistării precoce a leziunilor displazice ale colului uterin şi la femeile din grupa de vârstă 25 - 34 ani, asimptomatice, cu rezultate pozitive la examenul citologic şi care:
1. nu au un diagnostic confirmat de cancer de col uterin;
2. sunt asimptomatice;
3. nu au antecedente sugestive pentru patologia de cancer de col uterin.
Se efectuează prin prezentare la medicul de specialitate obstetrică-ginecologie.
În cazul unui rezultat pozitiv la femeile cu vârsta cuprinsă între 35 și 64 ani se indică triaj citologic.
În cazul unui rezultat negativ, se repetă peste 5 ani.
Citirea şi interpretarea rezultatelor se efectuează în laboratoare din cadrul unităţilor sanitare în care s-au înfiinţat unităţi de asistenţă tehnică şi management ale programului de screening pentru cancer şi care au organizat o reţea proprie de screening în conformitate cu prevederile Normelor tehnice de realizare a programelor naţionale de sănătate publică în vigoare, aprobate prin Ordin al ministrului sănătăţii.
Serviciul se validează după consultaţia a II-a în cadrul căreia se comunicarea rezultatului şi se indică conduită în funcţie de rezultat; serviciul se efectuează cu raportarea obligatorie a rezultatului la test se raportează către programul naţional de screening pentru cancerul de col uterin (de la laborator).
Criterii de excludere: nu sunt eligibile femeile care:
1. prezintă absenţa congenitală a colului uterin;
2. prezintă histerectomie totală pentru afecţiuni benigne;
3. au diagnostic stabilit de cancer de col uterin;
4. au diagnostic stabilit pentru alte forme de cancer genital.
Serviciile de la poz. 9, 10 şi 11 nu se pot efectua şi raporta concomitent la o pacientă.
*6a) Se efectuează ulterior efectuării serviciilor de la pozițiile 8a/8b în cadrul depistării precoce a cancerului de sân, la femei asimptomatice din grupa de vârsta 50 - 69 ani, cu rezultate pozitive la mamografie și ecografie, care:</t>
  </si>
  <si>
    <t>1.nu au un diagnostic confirmat de cancer mamar;
2. prezintă leziuni și densități asimetrice la interpretarea mamografiei digitale sau / și;
3. necesită evaluarea potențialelor distorsiuni arhitecturale și diferențierea acestora față de țesutul glandular sau /și;
4. prezintă suspiciunea unei densități acoperită de țesutul glandular.
Se efectuează o dată la 2 ani prin prezentare la examenul de depistare precoce a cancerului de sân.
În vederea validării, în cadrul depistării precoce a cancerului de sân, furnizorii de servicii specifice (tehnician radiolog, medic specialitatea radiologie imagistică medicală, medic cu atestat /competență senologie imagistică) au obligativitatea introducerii datelor corespunzătoare efectuării mamografiei digitale, interpretării mamografiei, efectuării și interpretării mamografiei cu tomosinteză unilateral și a efectuării ecografiei mamare în platforma informatică de screening specifică, în scopul depistării precoce a cancerului de sân. În cazul unui rezultat negativ, investigația se repetă peste 2 ani.
317
Serviciile de la poziția 8b se raportează și decontează numai pentru femeile care au un rezultat pozitiv la interpretarea mamografiilor digitale și care îndeplinesc criteriile de eligibilitate pentru mamografie digitală cu tomosinteză.
*6) Criterii de eligibilitate: Femei asimptomatice din grupa de vârstă 35 - 64 ani, în scopul depistării precoce a leziunilor displazice ale colului uterin şi la femeile din grupa de vârstă 25 - 34 ani, asimptomatice, cu rezultate pozitive la examenul citologic şi care:
1. nu au un diagnostic confirmat de cancer de col uterin;
2. sunt asimptomatice;
3. nu au antecedente sugestive pentru patologia de cancer de col uterin.
Se efectuează prin prezentare la medicul de specialitate obstetrică-ginecologie.
În cazul unui rezultat pozitiv la femeile cu vârsta cuprinsă între 35 și 64 ani se indică triaj citologic.
În cazul unui rezultat negativ, se repetă peste 5 ani.
Citirea şi interpretarea rezultatelor se efectuează în laboratoare din cadrul unităţilor sanitare în care s-au înfiinţat unităţi de asistenţă tehnică şi management ale programului de screening pentru cancer şi care au organizat o reţea proprie de screening în conformitate cu prevederile Normelor tehnice de realizare a programelor naţionale de sănătate publică în vigoare, aprobate prin Ordin al ministrului sănătăţii.
Serviciul se validează după consultaţia a II-a în cadrul căreia se comunicarea rezultatului şi se indică conduită în funcţie de rezultat; serviciul se efectuează cu raportarea obligatorie a rezultatului la test se raportează către programul naţional de screening pentru cancerul de col uterin (de la laborator).</t>
  </si>
  <si>
    <t>Criterii de excludere: nu sunt eligibile femeile care:
1. prezintă absenţa congenitală a colului uterin;
2. prezintă histerectomie totală pentru afecţiuni benigne;
3. au diagnostic stabilit de cancer de col uterin;
4. au diagnostic stabilit pentru alte forme de cancer genital.
Serviciile de la poz. 9, 10 şi 11 nu se pot efectua şi raporta concomitent la o pacientă.
*6a) Se efectuează ulterior efectuării serviciilor de la pozițiile 8a/8b în cadrul depistării precoce a cancerului de sân, la femei asimptomatice din grupa de vârsta 50 - 69 ani, cu rezultate pozitive la mamografie și ecografie, care:
1. nu au un diagnostic confirmat de cancer mamar;
2. prezintă imagistic leziuni infraclinice ale sânului
În vederea validării în cadrul depistării precoce a cancerului de sân, medicul care efectuează procedura de biopsie, respectiv medicul care eliberează rezultatele testelor histopatologice și imunohistochimice au obligativitatea introducerii datelor corespunzătoare efectuării puncției biopsie mamare ghidate ecografic și a rezultatului anatomopatologic, în platforma informatică de depistare precoce a cancerului de sân.
*6b) Se efectuează ulterior efectuării serviciilor de la pozițiile 8a/8b, în cadrul depistării precoce a cancerului de sân, la femei asimptomatice din grupa de vârsta 50 - 69 ani, cu rezultate pozitive la mamografie și / sau ecografie, care:
1. nu au un diagnostic confirmat de cancer mamar;
2. prezintă imagistic leziuni infraclinice (microcalcificări) ale sânului
În vederea validării în cadrul screeningului pentru cancerul de sân, medicul care efectuează procedura, respectiv medicul care eliberează rezultatele testelor histopatologice și imunohistochimice au obligativitatea introducerii datelor corespunzătoare efectuării puncției biopsie mamare cu vacuum și a rezultatului anatomopatologic, în platforma informatică de depistare precoce a cancerului de sân.
*7) Se efectuează la femeile cu rezultat pozitiv la testarea HPV.
Serviciile de la poz. 9, 10 şi 11 nu se pot efectua şi raporta concomitent la o pacientă.
Citirea şi interpretarea rezultatelor se efectuează în laboratoare din cadrul unităţilor sanitare în care s-au înfiinţat unităţi de asistenţă tehnică şi management ale programului de screening pentru cancer şi care au organizat o reţea proprie de screening în conformitate cu prevederile Normelor tehnice de realizare a programelor naţionale de sănătate publică în vigoare, aprobate prin Ordin al ministrului sănătăţii.</t>
  </si>
  <si>
    <t>*8) Se efectuează la femeile cu rezultat pozitiv la examenul citologic.
Serviciile de la poz. 9, 10 şi 11 nu se pot efectua şi raporta concomitent la o pacientă.
Citirea şi interpretarea rezultatelor se efectuează în laboratoare din cadrul unităţilor sanitare în care s-au înfiinţat unităţi de asistenţă tehnică şi management ale programului de screening pentru cancer şi care au organizat o reţea proprie de screening în conformitate cu prevederile Normelor tehnice de realizare a programelor naţionale de sănătate publică în vigoare, aprobate prin Ordin al ministrului sănătăţii.
*9) Se efectuează la femeile din grupa de vârstă 25 - 64 ani, cu rezultat pozitiv la examenul precoce al leziunilor displazice ale colului uterin de la poz. 9 şi 10.
*10) Tariful pentru serviciul de la pozițiile 7, respectiv 8a/8b, este același, indiferent dacă mamografia digitală /ecografia de sân, după caz, se efectuează pentru un sân sau pentru ambii sâni.
*10a) Tariful pentru serviciul de la poziția 9a/9b este pentru o procedură de puncție biopsie a sânului și testele histopatologice și imunohistochimice aferente acesteia.
NOTA1a.
- tehnicienii radiologi care efectuează mamografiile digitale în cadrul serviciilor de la pozițiile 7, 8a, 8b, trebuie să facă dovada absolvirii unui curs specific de senologie imagistică de depistare precoce a cancerului de sân, cu durata minimă de 40 ore de pregătire;
- medicii care interpretează mamografiile digitale, și medicii care efectuează ecografii mamare în cadrul serviciilor de la pozițiile 7, 8a, 8b, trebuie să facă dovada absolvirii unui curs specific de senologie imagistică de depistare precoce a cancerului de sân, cu durata minimă de 60 ore de pregătire;
- cel puțin unul din medicii care interpretează mamografiile digitale în cadrul serviciilor de la pozițiile 7, 8a, 8b, trebuie să facă dovada absolvirii unui atestat / competențe de senologie imagistică iar celălalt este necesar să aibă specialitatea radiologie imagistică medicală;
- medicii care interpretează mamografia digitală cu tomosinteză în cadrul serviciilor de la poziția 8b, trebuie să facă dovada absolvirii unui atestat / competențe în senologie imagistică;
- medicii care efectuează ecografie mamară în cadrul serviciilor de la pozițiile 8a, 8b, trebuie să facă dovada absolvirii unui atestat / competențe în senologie imagistică.</t>
  </si>
  <si>
    <t>NOTA1b. Serviciile de la poziția 7 se validează cu cardul de asigurat (pentru persoane asigurate) la efectuarea mamografiei digitale și se decontează după raportarea în platforma de depistare precoce a cancerului de sân / SIUI a tuturor serviciilor aferente acestei poziții.
NOTA1c. Serviciile de la poziția 7 se pot contracta de către furnizorii de servicii imagistice din ambulator / unități sanitare cu paturi în condițiile în care pot fi furnizate complet și conform criteriilor aferente *4).
În cazul în care serviciile de la poziția 7 nu pot fi furnizate complet, furnizorii de servicii imagistice din ambulator / unități sanitare cu paturi, pot efectua doar examinarea imagistică (mamografia digitală) în condițiile subcontractării acestora de către un centru oncologic regional de depistare precoce a cancerului de sân și conform criteriilor aferente *4).
NOTA 1d. Serviciile de la pozițiile 8a, 8b se validează cu cardul de asigurat (pentru persoane asigurate) la efectuarea mamografiei digitale și se decontează după raportarea în platforma de depistare precoce a cancerului de sân / SIUI a tuturor serviciilor aferente acestei poziții.
NOTA1e. Serviciile de la pozițiile 8a, 8b se pot contracta de către furnizorii de servicii imagistice din ambulator / unități sanitare cu paturi în condițiile în care pot fi furnizate complet și conform criteriilor aferente *5a) respectiv *5b).
În cazul în care serviciile de la pozițiile 8a, 8b nu pot fi furnizate complet, furnizorii de servicii imagistice din ambulator / unități sanitare cu paturi pot efectua doar examinarea imagistică (mamografia digitală) în condițiile subcontractării de către un centru oncologic regional de de depistare precoce a cancerului de sân și conform criteriilor aferente *5a) respectiv *5b).
NOTA2a.
- medicii din specialitățile chirurgie generală, obstetrică ginecologie, respectiv oncologie medicală, radioterapie și radiologie si imagistică medicală care efectuează puncții biopsii mamare ghidate ecografic,
319
cu marcaj aplicat, în cadrul serviciilor de la poziția 9a, trebuie să facă dovada absolvirii unui curs specific de senologie imagistică de depistare precoce a cancerului de sân, cu durata minimă de 60 ore de pregătire;
- medicii din specialitățile oncologie medicală, radioterapie și radiologie si imagistică medicală care efectuează puncții biopsii mamare ghidate ecografic, cu marcaj aplicat, în cadrul serviciilor de la poziția 9a, trebuie facă dovada absolvirii unui atestat / competențe în senologie imagistică;
- medicii care efectuează puncții biopsii mamare cu vacuum ghidate mamografic (stereotactic) sau ecografic, cu marcaj aplicat, în cadrul serviciilor de la poziția 9b, trebuie să facă dovada absolvirii unui curs specific de senologie imagistică de depistare precoce a cancerului de sân, cu durata minimă de 60 ore de pregătire, să aibă permis CNCAN nivel 2 (pentru puncții biopsii mamare cu vacuum ghidate mamografic) și să facă dovada absolvirii unui atestat / competențe în senologie imagistică;
- medicii din specialitatea anatomopatologie care efectuează testele histopatologice și imunohistochimice aferente puncției biopsie a sânului în cadrul serviciilor de la poziția 9a, 9b trebuie să facă dovada absolvirii unui curs specific de anatomopatologie a leziunilor sânului în cadrul depistării precoce a cancerului de sân cancerului de sân, cu durata minimă de 60 ore de pregătire.</t>
  </si>
  <si>
    <t>NOTA2b. Serviciile de la poziția 9a se validează cu cardul de asigurat (pentru persoane asigurate) la efectuarea puncției biopsie mamare cu ghidaj ecografic, cu marcaj aplicat și se decontează după raportarea în platforma de depistare precoce a cancerului de sân / SIUI a tuturor serviciilor aferente acestei poziții.
NOTA2c. Serviciile de la poziția 9b se validează cu cardul de asigurat (pentru persoane asigurate) la efectuarea puncției biopsie mamare cu vacuum cu ghidaj mamografic (stereotactic) sau ecografic, cu marcaj aplicat și se decontează după raportarea în platforma de depistare precoce a cancerului de sân / SIUI a tuturor serviciilor aferente acestei poziții.</t>
  </si>
  <si>
    <t>Numărul de personal medical de specialitate existent conform structurii aprobate a spitalului, având în vedere numărul de posturi aprobate potrivit legii in anul 2023</t>
  </si>
  <si>
    <t>Gradul de operabilitate înregistrat in anul 2022</t>
  </si>
  <si>
    <t>Număr cazuri de urgență medico/chirurgicală prezentate în structurile de urgenţă (camere de gardă), din care numărul cazurilor internate in anul 2022</t>
  </si>
  <si>
    <t>Numărul de infecţii nosocomiale raportate la numărul total de externări  in anul 2022</t>
  </si>
  <si>
    <t>Numar cazuri de infectii nosocomiale in anul 2022</t>
  </si>
  <si>
    <t>Numar externari in anul 2022</t>
  </si>
  <si>
    <t xml:space="preserve">Numărul de internări corespunzătoare anului 2022 pentru care nu se justifică internarea </t>
  </si>
  <si>
    <t>Numărul de internări corespunzătoare anului 2022 pentru care nu se justifică internarea</t>
  </si>
  <si>
    <t>Mortalitatea raportată la numărul total de externări in anul 2022</t>
  </si>
  <si>
    <t>Numar cazuri externate ca decedati in anul 2022</t>
  </si>
  <si>
    <t>Gradul de mortalitate inregistrat in anul 2022</t>
  </si>
  <si>
    <t>6=4*5</t>
  </si>
  <si>
    <t>Infecţie cu SARS-CoV-2 confirmată, cu asigurarea medicaţiei prin Ministerul Sănătăţii1</t>
  </si>
  <si>
    <t>Consultaţie medicală de specialitate
 Hemoleucogramă completă-hemoglobina, hematocrit, numărătoare eritrocite, numărătoare leucocite, numărătoare trombocite, formulă leucocitară, indici eritrocitari
 TGO
TGP
 Glicemie
Creatinină serică
 Uree serică
 Proteina C reactivă
EKG
 Pulsoximetrie
 Administrare de medicamente injectabil/perfuzii/alte tipuri de administrări de medicamente
 Medicamente cu acţiune antivirală administrate parenteral/oral: anticorpi monoclonali neutralizanţi/molnupiravir/paxlovid sau alte medicamente achiziţionate de Ministerul Sănătăţii şi distribuite gratuit la nivelul centrului de evaluare</t>
  </si>
  <si>
    <t>SPT_192</t>
  </si>
  <si>
    <r>
      <t>Infecţie cu SARS-CoV-2 confirmată, cu asigurarea medicaţiei prin Ministerul Sănătăţii</t>
    </r>
    <r>
      <rPr>
        <vertAlign val="superscript"/>
        <sz val="10"/>
        <color indexed="8"/>
        <rFont val="Verdana"/>
        <family val="2"/>
      </rPr>
      <t>1</t>
    </r>
    <r>
      <rPr>
        <sz val="8"/>
        <color indexed="8"/>
        <rFont val="Verdana"/>
        <family val="2"/>
      </rPr>
      <t> - cu investigaţie CT</t>
    </r>
  </si>
  <si>
    <t xml:space="preserve"> Consultaţie medicală de specialitate
 Hemoleucogramă completă - hemoglobină, hematocrit, numărătoare eritrocite, numărătoare leucocite, numărătoare trombocite, formulă leucocitară, indici eritrocitari
 TGO
 TGP
 Glicemie
 Creatinină serică
 Uree serică
 Proteina C reactivă
 Investigaţii imagistice
 Investigaţii radiologice
 Computer tomografie torace
 EKG
 Pulsoximetrie
 Administrare de medicamente injectabil/perfuzii/alte tipuri de administrări de medicamente
 Medicamente cu acţiune antivirală administrate parenteral/oral: anticorpi monoclonali neutralizanţi/molnupiravir/paxlovid sau alte medicamente achiziţionate de Ministerul Sănătăţii şi distribuite gratuit la nivelul centrului de evaluare</t>
  </si>
  <si>
    <t>SPT_193</t>
  </si>
  <si>
    <t>Infecţie cu SARS-CoV-2 confirmată, cu asigurarea medicaţiei prin Ministerul Sănătăţii1 - cu investigaţie RX</t>
  </si>
  <si>
    <t xml:space="preserve"> Consultaţie medicală de specialitate
 Hemoleucogramă completă - hemoglobină, hematocrit, numărătoare eritrocite, numărătoare leucocite, numărătoare trombocite, formulă leucocitară, indici eritrocitari
 TGO
 TGP
 Glicemie
 Creatinină serică
Uree serică
 Proteina C reactivă
Investigaţii imagistice
Investigaţii radiologice
 RX cord pulmon
 Explorări funcţionale
 EKG
 Pulsoximetrie
 Administrare de medicamente injectabil/perfuzii/alte tipuri de administrări de medicamente
 Medicamente cu acţiune antivirală administrate parenteral/oral: anticorpi monoclonali neutralizanţi/molnupiravir/paxlovid sau alte medicamente achiziţionate de Ministerul Sănătăţii şi distribuite gratuit la nivelul centrului de evaluare</t>
  </si>
  <si>
    <t>SPT_194</t>
  </si>
  <si>
    <t>Infecţie cu SARS-CoV-2 confirmată, cu asigurarea medicaţiei prin farmacia cu circuit închis a spitalului2 - cu investigaţie CT</t>
  </si>
  <si>
    <t xml:space="preserve"> Consultaţie medicală de specialitate
 Hemoleucogramă completă - hemoglobină, hematocrit, numărătoare eritrocite, numărătoare leucocite, numărătoare trombocite, formulă leucocitară, indici eritrocitari
 TGO
TGP
 Glicemie
 Creatinină serică
 Uree serică
 Proteina C reactivă
 Potasiu
 Sodiu
 Investigaţii imagistice
 Investigaţii radiologice
 Computer tomografie torace
 EKG
 Pulsoximetrie
 Administrare de medicamente injectabil/perfuzii/alte tipuri de administrări
Medicamente cu acţiune antivirală, cu administrare orală, achiziţionate la nivelul unităţii sanitare: favipiravir administrat în centrul de evaluare şi eliberat pacientului pentru tratament la domiciliu</t>
  </si>
  <si>
    <t>SPT_195</t>
  </si>
  <si>
    <t>Infecţie cu SARS-CoV-2 confirmată, cu asigurarea medicaţiei prin farmacia cu circuit închis a spitalului2 - cu investigaţie RX</t>
  </si>
  <si>
    <t xml:space="preserve"> Consultaţie medicală de specialitate
 Hemoleucogramă completă - hemoglobină, hematocrit, numărătoare eritrocite, numărătoare leucocite, numărătoare trombocite, formulă leucocitară, indici eritrocitari
 TGO
 TGP
 Glicemie
 Creatinină serică
 Uree serică
 Proteina C reactivă
 Potasiu
 Sodiu
 Investigaţii imagistice
 Investigaţii radiologice
 RX cord pulmonar
 EKG
 Pulsoximetrie
 Administrare de medicamente injectabil/perfuzii/alte tipuri de administrări
Medicamente cu acţiune antivirală, cu administrare orală, achiziţionate la nivelul unităţii sanitare: favipiravir administrat în centrul de evaluare şi eliberat pacientului pentru tratament la domiciliu</t>
  </si>
  <si>
    <t>SPT_196</t>
  </si>
  <si>
    <r>
      <t>Infecţie cu SARS-CoV-2 confirmată, cu asigurarea medicaţiei prin farmacia cu circuit închis a spitalului</t>
    </r>
    <r>
      <rPr>
        <vertAlign val="superscript"/>
        <sz val="10"/>
        <color indexed="8"/>
        <rFont val="Verdana"/>
        <family val="2"/>
      </rPr>
      <t>2</t>
    </r>
  </si>
  <si>
    <t xml:space="preserve"> Consultaţie medicală de specialitate
 Hemoleucogramă completă - hemoglobină, hematocrit, numărătoare eritrocite, numărătoare leucocite, numărătoare trombocite, formulă leucocitară, indici eritrocitari
 TGO
 TGP
 Glicemie
 Creatinină serică
 Uree serică
 Proteina C reactivă
 Potasiu
 Sodiu
 EKG
 Pulsoximetrie
 Administrare de medicamente injectabil/perfuzii/alte tipuri de administrări
 Medicamente cu acţiune antivirală, cu administrare orală, achiziţionate la nivelul unităţii sanitare: favipiravir administrat în centrul de evaluare şi eliberat pacientului pentru tratament la domiciliu</t>
  </si>
  <si>
    <t>SPT_197</t>
  </si>
  <si>
    <t>Infecţie cu SARS-CoV-2 confirmată - fără tratament</t>
  </si>
  <si>
    <t xml:space="preserve"> Consultaţie medicală de specialitate
 Hemoleucogramă completă  hemoglobină, hematocrit, numărătoare eritrocite, numărătoare leucocite, numărătoare trombocite, formulă leucocitară, indici eritrocitari
 TGO
 TGP
 Glicemie
 Creatinină serică
 Uree serică
 Proteina C reactivă
 EKG
 Pulsoximetrie</t>
  </si>
  <si>
    <t>SPT_198</t>
  </si>
  <si>
    <t>Infecţie cu SARS-CoV-2 confirmată - cu RX - fără tratament</t>
  </si>
  <si>
    <t xml:space="preserve"> Consultaţie medicală de specialitate
 Hemoleucogramă completă - hemoglobină, hematocrit, numărătoare eritrocite, numărătoare leucocite, numărătoare trombocite, formulă leucocitară, indici eritrocitari
 TGO
 TGP
 Glicemie
 Creatinină serică
 Uree serică
 Proteina C reactivă
 Examen radiologic torace ansamblu
 EKG
 Pulsoximetrie</t>
  </si>
  <si>
    <t>SPT_199</t>
  </si>
  <si>
    <t>Infecţie cu SARS-CoV-2 confirmată - cu investigaţie CT - fără tratament</t>
  </si>
  <si>
    <t xml:space="preserve"> Consultaţie medicală de specialitate
 Hemoleucogramă completă - hemoglobină, hematocrit, numărătoare eritrocite, numărătoare leucocite, numărătoare trombocite, formulă leucocitară, indici eritrocitari
 TGO
 TGP
 Glicemie
 Creatinină serică
 Uree serică
 Proteina C reactivă
 Computer tomografie torace
 EKG
 Pulsoximetrie</t>
  </si>
  <si>
    <t>SPT_200</t>
  </si>
  <si>
    <t>Lista serviciilor medicale obligatorii acordate în regim de spitalizare de zi in cadrul centrului de evaluare si tratament antiviral COVID-19 care se decontează numai dacă s-au efectuat toate serviciile si pentru care in vederea decontarii se inchide fisa de spitalizare de zi (FSZ) dupa terminarea vizitei necesare finalizarii serviciului medical pentru perioada iulie-decembrie 2023</t>
  </si>
  <si>
    <t>Infecţii acute ale căilor respiratorii la copii - fără tratament</t>
  </si>
  <si>
    <t xml:space="preserve">Consultaţie medicală de specialitate - Hemoleucogramă completă - hemoglobină, hematocrit, numărătoare eritrocite, numărătoare leucocite, numărătoare trombocite, formulă leucocitară, indici eritrocitari -TGO - TGP - Glicemie - Creatinină serică - Uree serică - Proteină C reactivă - EKG - Pulsoximetrie </t>
  </si>
  <si>
    <t>SPT_201</t>
  </si>
  <si>
    <t>Infecţii acute ale căilor respiratorii la copii cu RX - fără tratament</t>
  </si>
  <si>
    <t xml:space="preserve">Consultaţie medicală de specialitate - Hemoleucogramă completă - hemoglobină, hematocrit, numărătoare eritrocite, numărătoare leucocite, numărătoare trombocite, formulă leucocitară, indici eritrocitari -TGO - TGP - Glicemie - Creatinină serică - Uree serică - Proteină C reactivă - Examen radiologic torace ansamblu - EKG - Pulsoximetrie </t>
  </si>
  <si>
    <t>SPT_202</t>
  </si>
  <si>
    <t>TOTAL SUMĂ ESTIMATA pentru perioada  iulie-decembrie 2023</t>
  </si>
  <si>
    <t>Număr estimat de servicii ce urmează a fi externate în perioada iulie-decembrie 2023</t>
  </si>
  <si>
    <t>198 lei/pacient</t>
  </si>
  <si>
    <t>798 lei/ asigurat/trimestru</t>
  </si>
  <si>
    <t>1693 lei/ asigurat/trimestru</t>
  </si>
  <si>
    <t>1049 lei/asigurat/trimestru</t>
  </si>
  <si>
    <t>1443 lei/ asigurat/trimestru</t>
  </si>
  <si>
    <t>1393 lei/asigurat/trimestrial</t>
  </si>
  <si>
    <t>1112 lei/asigurat/serviciu</t>
  </si>
  <si>
    <t>1.390 lei/asigurat/serviciu</t>
  </si>
  <si>
    <t>358 lei/asigurat/trimestrial</t>
  </si>
  <si>
    <t>378 lei/asigurat/trimestrial</t>
  </si>
  <si>
    <t>456 lei/asigurat/trimestrial</t>
  </si>
</sst>
</file>

<file path=xl/styles.xml><?xml version="1.0" encoding="utf-8"?>
<styleSheet xmlns="http://schemas.openxmlformats.org/spreadsheetml/2006/main">
  <numFmts count="3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L_E_I_-;\-* #,##0\ _L_E_I_-;_-* &quot;-&quot;\ _L_E_I_-;_-@_-"/>
    <numFmt numFmtId="173" formatCode="_-* #,##0.00\ _L_E_I_-;\-* #,##0.00\ _L_E_I_-;_-* &quot;-&quot;??\ _L_E_I_-;_-@_-"/>
    <numFmt numFmtId="174" formatCode="[$-418]d\ mmmm\ yyyy"/>
    <numFmt numFmtId="175" formatCode="&quot;Da&quot;;&quot;Da&quot;;&quot;Nu&quot;"/>
    <numFmt numFmtId="176" formatCode="&quot;Adevărat&quot;;&quot;Adevărat&quot;;&quot;Fals&quot;"/>
    <numFmt numFmtId="177" formatCode="&quot;Activat&quot;;&quot;Activat&quot;;&quot;Dezactivat&quot;"/>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00"/>
    <numFmt numFmtId="185" formatCode="#,##0.0000"/>
  </numFmts>
  <fonts count="76">
    <font>
      <sz val="10"/>
      <name val="Arial"/>
      <family val="0"/>
    </font>
    <font>
      <b/>
      <sz val="10"/>
      <name val="Arial"/>
      <family val="2"/>
    </font>
    <font>
      <sz val="12"/>
      <name val="Arial"/>
      <family val="2"/>
    </font>
    <font>
      <b/>
      <sz val="12"/>
      <name val="Arial"/>
      <family val="2"/>
    </font>
    <font>
      <b/>
      <i/>
      <sz val="12"/>
      <name val="Arial"/>
      <family val="2"/>
    </font>
    <font>
      <sz val="8"/>
      <name val="Arial"/>
      <family val="2"/>
    </font>
    <font>
      <b/>
      <u val="single"/>
      <sz val="12"/>
      <name val="Arial"/>
      <family val="2"/>
    </font>
    <font>
      <b/>
      <sz val="8"/>
      <name val="Arial"/>
      <family val="2"/>
    </font>
    <font>
      <b/>
      <sz val="14"/>
      <name val="Arial"/>
      <family val="2"/>
    </font>
    <font>
      <b/>
      <sz val="16"/>
      <name val="Arial"/>
      <family val="2"/>
    </font>
    <font>
      <sz val="16"/>
      <name val="Arial"/>
      <family val="2"/>
    </font>
    <font>
      <b/>
      <sz val="11"/>
      <name val="Arial"/>
      <family val="2"/>
    </font>
    <font>
      <b/>
      <sz val="18"/>
      <name val="Arial"/>
      <family val="2"/>
    </font>
    <font>
      <b/>
      <sz val="20"/>
      <name val="Arial"/>
      <family val="2"/>
    </font>
    <font>
      <sz val="20"/>
      <name val="Arial"/>
      <family val="2"/>
    </font>
    <font>
      <b/>
      <i/>
      <sz val="20"/>
      <name val="Arial"/>
      <family val="2"/>
    </font>
    <font>
      <b/>
      <sz val="12"/>
      <name val="Times New Roman"/>
      <family val="1"/>
    </font>
    <font>
      <b/>
      <sz val="14"/>
      <name val="Times New Roman"/>
      <family val="1"/>
    </font>
    <font>
      <b/>
      <sz val="16"/>
      <name val="Times New Roman"/>
      <family val="1"/>
    </font>
    <font>
      <sz val="14"/>
      <name val="Times New Roman"/>
      <family val="1"/>
    </font>
    <font>
      <b/>
      <sz val="18"/>
      <name val="Times New Roman"/>
      <family val="1"/>
    </font>
    <font>
      <sz val="18"/>
      <name val="Times New Roman"/>
      <family val="1"/>
    </font>
    <font>
      <b/>
      <i/>
      <sz val="18"/>
      <name val="Times New Roman"/>
      <family val="1"/>
    </font>
    <font>
      <sz val="14"/>
      <name val="Arial"/>
      <family val="2"/>
    </font>
    <font>
      <sz val="12"/>
      <name val="Times New Roman"/>
      <family val="1"/>
    </font>
    <font>
      <sz val="10"/>
      <name val="Times New Roman"/>
      <family val="1"/>
    </font>
    <font>
      <b/>
      <sz val="10"/>
      <name val="Times New Roman"/>
      <family val="1"/>
    </font>
    <font>
      <sz val="12"/>
      <color indexed="12"/>
      <name val="ArialMT"/>
      <family val="0"/>
    </font>
    <font>
      <b/>
      <i/>
      <sz val="12"/>
      <name val="Times New Roman"/>
      <family val="1"/>
    </font>
    <font>
      <b/>
      <i/>
      <sz val="10"/>
      <name val="Times New Roman"/>
      <family val="1"/>
    </font>
    <font>
      <u val="single"/>
      <sz val="10"/>
      <color indexed="12"/>
      <name val="Arial"/>
      <family val="2"/>
    </font>
    <font>
      <u val="single"/>
      <sz val="10"/>
      <color indexed="36"/>
      <name val="Arial"/>
      <family val="2"/>
    </font>
    <font>
      <b/>
      <sz val="8"/>
      <name val="Times New Roman"/>
      <family val="1"/>
    </font>
    <font>
      <sz val="8"/>
      <name val="Times New Roman"/>
      <family val="1"/>
    </font>
    <font>
      <sz val="11"/>
      <name val="Times New Roman"/>
      <family val="1"/>
    </font>
    <font>
      <b/>
      <strike/>
      <sz val="12"/>
      <color indexed="40"/>
      <name val="Times New Roman"/>
      <family val="1"/>
    </font>
    <font>
      <vertAlign val="superscript"/>
      <sz val="10"/>
      <color indexed="8"/>
      <name val="Verdana"/>
      <family val="2"/>
    </font>
    <font>
      <sz val="8"/>
      <color indexed="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sz val="8"/>
      <color rgb="FF000000"/>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medium"/>
    </border>
    <border>
      <left style="thin"/>
      <right style="medium"/>
      <top>
        <color indexed="63"/>
      </top>
      <bottom style="medium"/>
    </border>
    <border>
      <left style="thin"/>
      <right style="medium"/>
      <top style="medium"/>
      <bottom style="medium"/>
    </border>
    <border>
      <left style="medium"/>
      <right style="thin"/>
      <top style="medium"/>
      <bottom style="medium"/>
    </border>
    <border>
      <left style="thin"/>
      <right style="thin"/>
      <top style="thin"/>
      <bottom style="medium"/>
    </border>
    <border>
      <left style="medium"/>
      <right style="medium"/>
      <top style="medium"/>
      <bottom>
        <color indexed="63"/>
      </bottom>
    </border>
    <border>
      <left style="medium"/>
      <right>
        <color indexed="63"/>
      </right>
      <top style="thin"/>
      <bottom style="medium"/>
    </border>
    <border>
      <left style="medium"/>
      <right style="medium"/>
      <top>
        <color indexed="63"/>
      </top>
      <bottom style="medium"/>
    </border>
    <border>
      <left style="thin"/>
      <right style="thin"/>
      <top style="medium"/>
      <bottom>
        <color indexed="63"/>
      </bottom>
    </border>
    <border>
      <left>
        <color indexed="63"/>
      </left>
      <right style="medium"/>
      <top style="medium"/>
      <bottom>
        <color indexed="63"/>
      </bottom>
    </border>
    <border>
      <left style="thin"/>
      <right style="medium"/>
      <top style="medium"/>
      <bottom>
        <color indexed="63"/>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color indexed="63"/>
      </right>
      <top style="medium"/>
      <bottom style="thin"/>
    </border>
    <border>
      <left style="medium"/>
      <right>
        <color indexed="63"/>
      </right>
      <top style="thin"/>
      <bottom style="thin"/>
    </border>
    <border>
      <left style="medium"/>
      <right style="thin"/>
      <top style="thin"/>
      <bottom>
        <color indexed="63"/>
      </bottom>
    </border>
    <border>
      <left style="thin"/>
      <right style="medium"/>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style="medium"/>
      <right style="thin"/>
      <top style="thin"/>
      <bottom style="thin"/>
    </border>
    <border>
      <left style="medium"/>
      <right style="thin"/>
      <top style="medium"/>
      <bottom style="thin"/>
    </border>
    <border>
      <left style="thin"/>
      <right>
        <color indexed="63"/>
      </right>
      <top>
        <color indexed="63"/>
      </top>
      <bottom style="medium"/>
    </border>
    <border>
      <left>
        <color indexed="63"/>
      </left>
      <right style="thin"/>
      <top style="thin"/>
      <bottom style="thin"/>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color indexed="63"/>
      </left>
      <right style="thin"/>
      <top style="medium"/>
      <bottom style="thin"/>
    </border>
    <border>
      <left style="thin"/>
      <right>
        <color indexed="63"/>
      </right>
      <top style="medium"/>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style="medium"/>
      <right style="thin"/>
      <top>
        <color indexed="63"/>
      </top>
      <bottom style="thin"/>
    </border>
    <border>
      <left style="medium"/>
      <right style="medium"/>
      <top style="medium"/>
      <bottom style="medium"/>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medium"/>
      <right style="thin"/>
      <top style="medium"/>
      <bottom>
        <color indexed="63"/>
      </bottom>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medium"/>
      <right style="thin"/>
      <top>
        <color indexed="63"/>
      </top>
      <bottom>
        <color indexed="63"/>
      </bottom>
    </border>
    <border>
      <left style="medium"/>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3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30"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69"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414">
    <xf numFmtId="0" fontId="0" fillId="0" borderId="0" xfId="0" applyAlignment="1">
      <alignment/>
    </xf>
    <xf numFmtId="3" fontId="2" fillId="0" borderId="0" xfId="0" applyNumberFormat="1" applyFont="1" applyAlignment="1">
      <alignment/>
    </xf>
    <xf numFmtId="3" fontId="2" fillId="0" borderId="0" xfId="0" applyNumberFormat="1" applyFont="1" applyBorder="1" applyAlignment="1">
      <alignment/>
    </xf>
    <xf numFmtId="3" fontId="3" fillId="0" borderId="10" xfId="0" applyNumberFormat="1" applyFont="1" applyBorder="1" applyAlignment="1">
      <alignment/>
    </xf>
    <xf numFmtId="3" fontId="3" fillId="0" borderId="11" xfId="0" applyNumberFormat="1" applyFont="1" applyBorder="1" applyAlignment="1">
      <alignment/>
    </xf>
    <xf numFmtId="3" fontId="2" fillId="0" borderId="12" xfId="0" applyNumberFormat="1" applyFont="1" applyBorder="1" applyAlignment="1">
      <alignment horizontal="center" vertical="center" wrapText="1"/>
    </xf>
    <xf numFmtId="3" fontId="3" fillId="0" borderId="0" xfId="0" applyNumberFormat="1" applyFont="1" applyBorder="1" applyAlignment="1">
      <alignment/>
    </xf>
    <xf numFmtId="0" fontId="0" fillId="0" borderId="0" xfId="0" applyAlignment="1">
      <alignment vertical="center" wrapText="1"/>
    </xf>
    <xf numFmtId="3" fontId="8" fillId="0" borderId="0" xfId="0" applyNumberFormat="1" applyFont="1" applyAlignment="1">
      <alignment/>
    </xf>
    <xf numFmtId="3" fontId="3" fillId="0" borderId="0" xfId="0" applyNumberFormat="1" applyFont="1" applyAlignment="1">
      <alignment/>
    </xf>
    <xf numFmtId="3" fontId="4" fillId="0" borderId="0" xfId="0" applyNumberFormat="1" applyFont="1" applyAlignment="1">
      <alignment/>
    </xf>
    <xf numFmtId="3" fontId="0" fillId="0" borderId="0" xfId="0" applyNumberFormat="1" applyAlignment="1">
      <alignment/>
    </xf>
    <xf numFmtId="3" fontId="1" fillId="0" borderId="0" xfId="0" applyNumberFormat="1" applyFont="1" applyAlignment="1">
      <alignment/>
    </xf>
    <xf numFmtId="3" fontId="2" fillId="0" borderId="13" xfId="0" applyNumberFormat="1" applyFont="1" applyBorder="1" applyAlignment="1">
      <alignment horizontal="center" vertical="center" wrapText="1"/>
    </xf>
    <xf numFmtId="3" fontId="3" fillId="0" borderId="0" xfId="0" applyNumberFormat="1" applyFont="1" applyAlignment="1">
      <alignment/>
    </xf>
    <xf numFmtId="3" fontId="2" fillId="0" borderId="0" xfId="0" applyNumberFormat="1" applyFont="1" applyAlignment="1">
      <alignment/>
    </xf>
    <xf numFmtId="3" fontId="2" fillId="0" borderId="0" xfId="0" applyNumberFormat="1" applyFont="1" applyBorder="1" applyAlignment="1">
      <alignment/>
    </xf>
    <xf numFmtId="3" fontId="5" fillId="0" borderId="0" xfId="0" applyNumberFormat="1" applyFont="1" applyAlignment="1">
      <alignment/>
    </xf>
    <xf numFmtId="3" fontId="0" fillId="0" borderId="0" xfId="0" applyNumberFormat="1" applyAlignment="1">
      <alignment horizontal="center" vertical="center" wrapText="1"/>
    </xf>
    <xf numFmtId="3" fontId="5" fillId="0" borderId="14" xfId="0" applyNumberFormat="1" applyFont="1" applyBorder="1" applyAlignment="1">
      <alignment/>
    </xf>
    <xf numFmtId="3" fontId="10" fillId="0" borderId="0" xfId="0" applyNumberFormat="1" applyFont="1" applyAlignment="1">
      <alignment/>
    </xf>
    <xf numFmtId="3" fontId="10" fillId="0" borderId="0" xfId="0" applyNumberFormat="1" applyFont="1" applyBorder="1" applyAlignment="1">
      <alignment/>
    </xf>
    <xf numFmtId="3" fontId="3" fillId="0" borderId="13" xfId="0" applyNumberFormat="1" applyFont="1" applyBorder="1" applyAlignment="1">
      <alignment/>
    </xf>
    <xf numFmtId="3" fontId="3" fillId="0" borderId="12" xfId="0" applyNumberFormat="1" applyFont="1" applyBorder="1" applyAlignment="1">
      <alignment/>
    </xf>
    <xf numFmtId="3" fontId="0" fillId="0" borderId="0" xfId="0" applyNumberFormat="1" applyAlignment="1">
      <alignment/>
    </xf>
    <xf numFmtId="3" fontId="3" fillId="0" borderId="0" xfId="0" applyNumberFormat="1" applyFont="1" applyBorder="1" applyAlignment="1">
      <alignment/>
    </xf>
    <xf numFmtId="3" fontId="3" fillId="0" borderId="0" xfId="0" applyNumberFormat="1" applyFont="1" applyAlignment="1">
      <alignment/>
    </xf>
    <xf numFmtId="3" fontId="3" fillId="0" borderId="0" xfId="0" applyNumberFormat="1" applyFont="1" applyBorder="1" applyAlignment="1">
      <alignment horizontal="center"/>
    </xf>
    <xf numFmtId="3" fontId="1" fillId="0" borderId="0" xfId="0" applyNumberFormat="1" applyFont="1" applyAlignment="1">
      <alignment/>
    </xf>
    <xf numFmtId="3" fontId="11" fillId="0" borderId="15" xfId="0" applyNumberFormat="1" applyFont="1" applyBorder="1" applyAlignment="1">
      <alignment horizontal="center" vertical="center" wrapText="1"/>
    </xf>
    <xf numFmtId="3" fontId="1" fillId="0" borderId="16" xfId="0" applyNumberFormat="1" applyFont="1" applyBorder="1" applyAlignment="1">
      <alignment horizontal="center" vertical="center" wrapText="1"/>
    </xf>
    <xf numFmtId="3" fontId="11" fillId="0" borderId="0" xfId="0" applyNumberFormat="1" applyFont="1" applyAlignment="1">
      <alignment horizontal="center"/>
    </xf>
    <xf numFmtId="3" fontId="9" fillId="0" borderId="0" xfId="0" applyNumberFormat="1" applyFont="1" applyAlignment="1">
      <alignment/>
    </xf>
    <xf numFmtId="3" fontId="9" fillId="0" borderId="0" xfId="0" applyNumberFormat="1" applyFont="1" applyBorder="1" applyAlignment="1">
      <alignment/>
    </xf>
    <xf numFmtId="3" fontId="3" fillId="0" borderId="17" xfId="0" applyNumberFormat="1" applyFont="1" applyBorder="1" applyAlignment="1">
      <alignment horizontal="center"/>
    </xf>
    <xf numFmtId="3" fontId="11" fillId="0" borderId="18" xfId="0" applyNumberFormat="1" applyFont="1" applyBorder="1" applyAlignment="1">
      <alignment horizontal="center"/>
    </xf>
    <xf numFmtId="3" fontId="11" fillId="0" borderId="19" xfId="0" applyNumberFormat="1" applyFont="1" applyBorder="1" applyAlignment="1">
      <alignment horizontal="center"/>
    </xf>
    <xf numFmtId="3" fontId="11" fillId="0" borderId="20" xfId="0" applyNumberFormat="1" applyFont="1" applyBorder="1" applyAlignment="1">
      <alignment horizontal="center"/>
    </xf>
    <xf numFmtId="3" fontId="11" fillId="0" borderId="21" xfId="0" applyNumberFormat="1" applyFont="1" applyBorder="1" applyAlignment="1">
      <alignment horizontal="center"/>
    </xf>
    <xf numFmtId="3" fontId="11" fillId="0" borderId="22" xfId="0" applyNumberFormat="1" applyFont="1" applyBorder="1" applyAlignment="1">
      <alignment horizontal="center"/>
    </xf>
    <xf numFmtId="3" fontId="11" fillId="0" borderId="23" xfId="0" applyNumberFormat="1" applyFont="1" applyBorder="1" applyAlignment="1">
      <alignment horizontal="center"/>
    </xf>
    <xf numFmtId="3" fontId="11" fillId="0" borderId="24" xfId="0" applyNumberFormat="1" applyFont="1" applyBorder="1" applyAlignment="1">
      <alignment horizontal="center"/>
    </xf>
    <xf numFmtId="3" fontId="11" fillId="0" borderId="25" xfId="0" applyNumberFormat="1" applyFont="1" applyBorder="1" applyAlignment="1">
      <alignment horizontal="center" vertical="center" wrapText="1"/>
    </xf>
    <xf numFmtId="3" fontId="11" fillId="0" borderId="26" xfId="0" applyNumberFormat="1" applyFont="1" applyBorder="1" applyAlignment="1">
      <alignment horizontal="center" vertical="center" wrapText="1"/>
    </xf>
    <xf numFmtId="3" fontId="7" fillId="0" borderId="26" xfId="0" applyNumberFormat="1" applyFont="1" applyBorder="1" applyAlignment="1">
      <alignment horizontal="center" vertical="center" wrapText="1"/>
    </xf>
    <xf numFmtId="3" fontId="2" fillId="0" borderId="0" xfId="0" applyNumberFormat="1" applyFont="1" applyAlignment="1">
      <alignment/>
    </xf>
    <xf numFmtId="3" fontId="3" fillId="0" borderId="0" xfId="0" applyNumberFormat="1" applyFont="1" applyAlignment="1">
      <alignment/>
    </xf>
    <xf numFmtId="3" fontId="10" fillId="0" borderId="0" xfId="0" applyNumberFormat="1" applyFont="1" applyAlignment="1">
      <alignment/>
    </xf>
    <xf numFmtId="3" fontId="8" fillId="0" borderId="0" xfId="0" applyNumberFormat="1" applyFont="1" applyAlignment="1">
      <alignment/>
    </xf>
    <xf numFmtId="3" fontId="0" fillId="0" borderId="0" xfId="0" applyNumberFormat="1" applyFill="1" applyAlignment="1" applyProtection="1">
      <alignment horizontal="right"/>
      <protection locked="0"/>
    </xf>
    <xf numFmtId="3" fontId="1" fillId="0" borderId="0" xfId="0" applyNumberFormat="1" applyFont="1" applyFill="1" applyAlignment="1" applyProtection="1">
      <alignment horizontal="right"/>
      <protection locked="0"/>
    </xf>
    <xf numFmtId="3" fontId="9" fillId="0" borderId="0" xfId="0" applyNumberFormat="1" applyFont="1" applyFill="1" applyAlignment="1" applyProtection="1">
      <alignment horizontal="right"/>
      <protection locked="0"/>
    </xf>
    <xf numFmtId="3" fontId="3" fillId="0" borderId="0" xfId="0" applyNumberFormat="1" applyFont="1" applyFill="1" applyAlignment="1" applyProtection="1">
      <alignment vertical="center"/>
      <protection locked="0"/>
    </xf>
    <xf numFmtId="3" fontId="2" fillId="0" borderId="27" xfId="0" applyNumberFormat="1" applyFont="1" applyBorder="1" applyAlignment="1">
      <alignment/>
    </xf>
    <xf numFmtId="3" fontId="2" fillId="0" borderId="28" xfId="0" applyNumberFormat="1" applyFont="1" applyBorder="1" applyAlignment="1">
      <alignment/>
    </xf>
    <xf numFmtId="3" fontId="1" fillId="0" borderId="21" xfId="0" applyNumberFormat="1" applyFont="1" applyFill="1" applyBorder="1" applyAlignment="1" applyProtection="1">
      <alignment horizontal="center" vertical="center" wrapText="1"/>
      <protection locked="0"/>
    </xf>
    <xf numFmtId="3" fontId="1" fillId="0" borderId="0" xfId="0" applyNumberFormat="1" applyFont="1" applyFill="1" applyAlignment="1" applyProtection="1">
      <alignment vertical="center" wrapText="1"/>
      <protection locked="0"/>
    </xf>
    <xf numFmtId="3" fontId="10" fillId="0" borderId="0" xfId="0" applyNumberFormat="1" applyFont="1" applyFill="1" applyAlignment="1" applyProtection="1">
      <alignment horizontal="right"/>
      <protection locked="0"/>
    </xf>
    <xf numFmtId="3" fontId="10" fillId="0" borderId="0" xfId="0" applyNumberFormat="1" applyFont="1" applyAlignment="1">
      <alignment/>
    </xf>
    <xf numFmtId="3" fontId="10" fillId="0" borderId="0" xfId="0" applyNumberFormat="1" applyFont="1" applyBorder="1" applyAlignment="1">
      <alignment/>
    </xf>
    <xf numFmtId="3" fontId="10" fillId="0" borderId="0" xfId="0" applyNumberFormat="1" applyFont="1" applyBorder="1" applyAlignment="1">
      <alignment horizontal="center" vertical="center"/>
    </xf>
    <xf numFmtId="3" fontId="8" fillId="0" borderId="0" xfId="0" applyNumberFormat="1" applyFont="1" applyFill="1" applyAlignment="1" applyProtection="1">
      <alignment vertical="center"/>
      <protection locked="0"/>
    </xf>
    <xf numFmtId="3" fontId="13" fillId="0" borderId="0" xfId="0" applyNumberFormat="1" applyFont="1" applyAlignment="1">
      <alignment/>
    </xf>
    <xf numFmtId="3" fontId="13" fillId="0" borderId="0" xfId="0" applyNumberFormat="1" applyFont="1" applyBorder="1" applyAlignment="1">
      <alignment/>
    </xf>
    <xf numFmtId="3" fontId="13" fillId="0" borderId="0" xfId="0" applyNumberFormat="1" applyFont="1" applyFill="1" applyAlignment="1" applyProtection="1">
      <alignment vertical="center"/>
      <protection locked="0"/>
    </xf>
    <xf numFmtId="3" fontId="14" fillId="0" borderId="0" xfId="0" applyNumberFormat="1" applyFont="1" applyAlignment="1">
      <alignment/>
    </xf>
    <xf numFmtId="3" fontId="14" fillId="0" borderId="0" xfId="0" applyNumberFormat="1" applyFont="1" applyBorder="1" applyAlignment="1">
      <alignment/>
    </xf>
    <xf numFmtId="3" fontId="15" fillId="0" borderId="0" xfId="0" applyNumberFormat="1" applyFont="1" applyAlignment="1">
      <alignment horizontal="center"/>
    </xf>
    <xf numFmtId="3" fontId="13" fillId="0" borderId="0" xfId="0" applyNumberFormat="1" applyFont="1" applyAlignment="1">
      <alignment horizontal="center"/>
    </xf>
    <xf numFmtId="3" fontId="13" fillId="0" borderId="0" xfId="0" applyNumberFormat="1" applyFont="1" applyBorder="1" applyAlignment="1">
      <alignment horizontal="center"/>
    </xf>
    <xf numFmtId="3" fontId="13" fillId="0" borderId="0" xfId="0" applyNumberFormat="1" applyFont="1" applyBorder="1" applyAlignment="1">
      <alignment/>
    </xf>
    <xf numFmtId="3" fontId="13" fillId="0" borderId="0" xfId="0" applyNumberFormat="1" applyFont="1" applyAlignment="1">
      <alignment/>
    </xf>
    <xf numFmtId="3" fontId="8" fillId="0" borderId="0" xfId="0" applyNumberFormat="1" applyFont="1" applyBorder="1" applyAlignment="1">
      <alignment/>
    </xf>
    <xf numFmtId="0" fontId="0" fillId="0" borderId="0" xfId="0" applyAlignment="1">
      <alignment wrapText="1"/>
    </xf>
    <xf numFmtId="3" fontId="9" fillId="0" borderId="0" xfId="0" applyNumberFormat="1" applyFont="1" applyBorder="1" applyAlignment="1">
      <alignment vertical="center" wrapText="1"/>
    </xf>
    <xf numFmtId="3" fontId="20" fillId="0" borderId="0" xfId="0" applyNumberFormat="1" applyFont="1" applyAlignment="1">
      <alignment/>
    </xf>
    <xf numFmtId="3" fontId="20" fillId="0" borderId="0" xfId="0" applyNumberFormat="1" applyFont="1" applyAlignment="1">
      <alignment horizontal="center"/>
    </xf>
    <xf numFmtId="3" fontId="21" fillId="0" borderId="0" xfId="0" applyNumberFormat="1" applyFont="1" applyAlignment="1">
      <alignment/>
    </xf>
    <xf numFmtId="3" fontId="21" fillId="0" borderId="0" xfId="0" applyNumberFormat="1" applyFont="1" applyAlignment="1">
      <alignment horizontal="center" vertical="center" wrapText="1"/>
    </xf>
    <xf numFmtId="3" fontId="20" fillId="0" borderId="0" xfId="0" applyNumberFormat="1" applyFont="1" applyBorder="1" applyAlignment="1">
      <alignment/>
    </xf>
    <xf numFmtId="3" fontId="21" fillId="0" borderId="0" xfId="0" applyNumberFormat="1" applyFont="1" applyBorder="1" applyAlignment="1">
      <alignment/>
    </xf>
    <xf numFmtId="3" fontId="17" fillId="0" borderId="0" xfId="0" applyNumberFormat="1" applyFont="1" applyFill="1" applyAlignment="1" applyProtection="1">
      <alignment vertical="center"/>
      <protection locked="0"/>
    </xf>
    <xf numFmtId="3" fontId="19" fillId="0" borderId="0" xfId="0" applyNumberFormat="1" applyFont="1" applyBorder="1" applyAlignment="1">
      <alignment/>
    </xf>
    <xf numFmtId="3" fontId="19" fillId="0" borderId="0" xfId="0" applyNumberFormat="1" applyFont="1" applyAlignment="1">
      <alignment/>
    </xf>
    <xf numFmtId="3" fontId="2" fillId="0" borderId="0" xfId="0" applyNumberFormat="1" applyFont="1" applyBorder="1" applyAlignment="1">
      <alignment/>
    </xf>
    <xf numFmtId="3" fontId="2" fillId="0" borderId="0" xfId="0" applyNumberFormat="1" applyFont="1" applyAlignment="1">
      <alignment/>
    </xf>
    <xf numFmtId="3" fontId="23" fillId="0" borderId="0" xfId="0" applyNumberFormat="1" applyFont="1" applyAlignment="1">
      <alignment/>
    </xf>
    <xf numFmtId="3" fontId="23" fillId="0" borderId="0" xfId="0" applyNumberFormat="1" applyFont="1" applyBorder="1" applyAlignment="1">
      <alignment/>
    </xf>
    <xf numFmtId="3" fontId="16" fillId="0" borderId="0" xfId="0" applyNumberFormat="1" applyFont="1" applyBorder="1" applyAlignment="1">
      <alignment/>
    </xf>
    <xf numFmtId="3" fontId="16" fillId="0" borderId="0" xfId="0" applyNumberFormat="1" applyFont="1" applyAlignment="1">
      <alignment/>
    </xf>
    <xf numFmtId="3" fontId="24" fillId="0" borderId="0" xfId="0" applyNumberFormat="1" applyFont="1" applyAlignment="1">
      <alignment/>
    </xf>
    <xf numFmtId="3" fontId="24" fillId="0" borderId="0" xfId="0" applyNumberFormat="1" applyFont="1" applyBorder="1" applyAlignment="1">
      <alignment/>
    </xf>
    <xf numFmtId="3" fontId="24" fillId="0" borderId="0" xfId="0" applyNumberFormat="1" applyFont="1" applyBorder="1" applyAlignment="1">
      <alignment horizontal="center" vertical="center"/>
    </xf>
    <xf numFmtId="3" fontId="25" fillId="0" borderId="0" xfId="0" applyNumberFormat="1" applyFont="1" applyAlignment="1">
      <alignment/>
    </xf>
    <xf numFmtId="3" fontId="25" fillId="0" borderId="0" xfId="0" applyNumberFormat="1" applyFont="1" applyBorder="1" applyAlignment="1">
      <alignment/>
    </xf>
    <xf numFmtId="3" fontId="26" fillId="0" borderId="0" xfId="0" applyNumberFormat="1" applyFont="1" applyBorder="1" applyAlignment="1">
      <alignment/>
    </xf>
    <xf numFmtId="3" fontId="26" fillId="0" borderId="0" xfId="0" applyNumberFormat="1" applyFont="1" applyAlignment="1">
      <alignment/>
    </xf>
    <xf numFmtId="3" fontId="25" fillId="0" borderId="0" xfId="0" applyNumberFormat="1" applyFont="1" applyBorder="1" applyAlignment="1">
      <alignment horizontal="center" vertical="center"/>
    </xf>
    <xf numFmtId="3" fontId="3" fillId="0" borderId="0" xfId="0" applyNumberFormat="1" applyFont="1" applyBorder="1" applyAlignment="1">
      <alignment/>
    </xf>
    <xf numFmtId="3" fontId="1" fillId="0" borderId="0" xfId="0" applyNumberFormat="1" applyFont="1" applyFill="1" applyBorder="1" applyAlignment="1" applyProtection="1">
      <alignment vertical="center"/>
      <protection locked="0"/>
    </xf>
    <xf numFmtId="3" fontId="17" fillId="0" borderId="0" xfId="0" applyNumberFormat="1" applyFont="1" applyFill="1" applyBorder="1" applyAlignment="1" applyProtection="1">
      <alignment vertical="center"/>
      <protection locked="0"/>
    </xf>
    <xf numFmtId="3" fontId="11" fillId="0" borderId="18" xfId="0" applyNumberFormat="1" applyFont="1" applyBorder="1" applyAlignment="1">
      <alignment horizontal="center" vertical="center" wrapText="1"/>
    </xf>
    <xf numFmtId="3" fontId="11" fillId="0" borderId="20" xfId="0" applyNumberFormat="1" applyFont="1" applyBorder="1" applyAlignment="1">
      <alignment horizontal="center" vertical="center" wrapText="1"/>
    </xf>
    <xf numFmtId="0" fontId="27" fillId="0" borderId="0" xfId="0" applyFont="1" applyAlignment="1">
      <alignment/>
    </xf>
    <xf numFmtId="3" fontId="5" fillId="0" borderId="29" xfId="0" applyNumberFormat="1" applyFont="1" applyBorder="1" applyAlignment="1">
      <alignment/>
    </xf>
    <xf numFmtId="3" fontId="2" fillId="0" borderId="21" xfId="0" applyNumberFormat="1" applyFont="1" applyBorder="1" applyAlignment="1">
      <alignment horizontal="center" vertical="center" wrapText="1"/>
    </xf>
    <xf numFmtId="3" fontId="2" fillId="0" borderId="21" xfId="0" applyNumberFormat="1" applyFont="1" applyBorder="1" applyAlignment="1">
      <alignment horizontal="center"/>
    </xf>
    <xf numFmtId="0" fontId="0" fillId="0" borderId="0" xfId="0" applyAlignment="1">
      <alignment horizontal="center"/>
    </xf>
    <xf numFmtId="3" fontId="14" fillId="0" borderId="0" xfId="0" applyNumberFormat="1" applyFont="1" applyAlignment="1">
      <alignment horizontal="center"/>
    </xf>
    <xf numFmtId="3" fontId="14" fillId="0" borderId="0" xfId="0" applyNumberFormat="1" applyFont="1" applyBorder="1" applyAlignment="1">
      <alignment horizontal="center"/>
    </xf>
    <xf numFmtId="3" fontId="16" fillId="0" borderId="0" xfId="0" applyNumberFormat="1" applyFont="1" applyBorder="1" applyAlignment="1">
      <alignment horizontal="center"/>
    </xf>
    <xf numFmtId="3" fontId="16" fillId="0" borderId="0" xfId="0" applyNumberFormat="1" applyFont="1" applyFill="1" applyBorder="1" applyAlignment="1" applyProtection="1">
      <alignment vertical="center"/>
      <protection locked="0"/>
    </xf>
    <xf numFmtId="0" fontId="24" fillId="0" borderId="0" xfId="0" applyFont="1" applyAlignment="1">
      <alignment/>
    </xf>
    <xf numFmtId="3" fontId="28" fillId="0" borderId="0" xfId="0" applyNumberFormat="1" applyFont="1" applyAlignment="1">
      <alignment/>
    </xf>
    <xf numFmtId="3" fontId="16" fillId="0" borderId="0" xfId="0" applyNumberFormat="1" applyFont="1" applyFill="1" applyAlignment="1" applyProtection="1">
      <alignment vertical="center"/>
      <protection locked="0"/>
    </xf>
    <xf numFmtId="3" fontId="24" fillId="0" borderId="21" xfId="0" applyNumberFormat="1" applyFont="1" applyBorder="1" applyAlignment="1">
      <alignment/>
    </xf>
    <xf numFmtId="3" fontId="16" fillId="0" borderId="21" xfId="0" applyNumberFormat="1" applyFont="1" applyBorder="1" applyAlignment="1">
      <alignment/>
    </xf>
    <xf numFmtId="3" fontId="16" fillId="0" borderId="30" xfId="0" applyNumberFormat="1" applyFont="1" applyBorder="1" applyAlignment="1">
      <alignment/>
    </xf>
    <xf numFmtId="3" fontId="16" fillId="0" borderId="14" xfId="0" applyNumberFormat="1" applyFont="1" applyBorder="1" applyAlignment="1">
      <alignment/>
    </xf>
    <xf numFmtId="3" fontId="16" fillId="0" borderId="0" xfId="0" applyNumberFormat="1" applyFont="1" applyBorder="1" applyAlignment="1">
      <alignment/>
    </xf>
    <xf numFmtId="3" fontId="16" fillId="0" borderId="0" xfId="0" applyNumberFormat="1" applyFont="1" applyAlignment="1">
      <alignment/>
    </xf>
    <xf numFmtId="3" fontId="24" fillId="0" borderId="0" xfId="0" applyNumberFormat="1" applyFont="1" applyBorder="1" applyAlignment="1">
      <alignment horizontal="center"/>
    </xf>
    <xf numFmtId="3" fontId="16" fillId="0" borderId="31" xfId="0" applyNumberFormat="1" applyFont="1" applyBorder="1" applyAlignment="1">
      <alignment horizontal="center" vertical="center" wrapText="1"/>
    </xf>
    <xf numFmtId="3" fontId="16" fillId="0" borderId="32" xfId="0" applyNumberFormat="1" applyFont="1" applyBorder="1" applyAlignment="1">
      <alignment/>
    </xf>
    <xf numFmtId="3" fontId="16" fillId="0" borderId="33" xfId="0" applyNumberFormat="1" applyFont="1" applyBorder="1" applyAlignment="1">
      <alignment/>
    </xf>
    <xf numFmtId="3" fontId="24" fillId="0" borderId="34" xfId="0" applyNumberFormat="1" applyFont="1" applyBorder="1" applyAlignment="1">
      <alignment/>
    </xf>
    <xf numFmtId="3" fontId="24" fillId="0" borderId="31" xfId="0" applyNumberFormat="1" applyFont="1" applyBorder="1" applyAlignment="1">
      <alignment/>
    </xf>
    <xf numFmtId="3" fontId="24" fillId="0" borderId="35" xfId="0" applyNumberFormat="1" applyFont="1" applyBorder="1" applyAlignment="1">
      <alignment/>
    </xf>
    <xf numFmtId="3" fontId="24" fillId="0" borderId="22" xfId="0" applyNumberFormat="1" applyFont="1" applyBorder="1" applyAlignment="1">
      <alignment/>
    </xf>
    <xf numFmtId="3" fontId="16" fillId="0" borderId="34" xfId="0" applyNumberFormat="1" applyFont="1" applyBorder="1" applyAlignment="1">
      <alignment/>
    </xf>
    <xf numFmtId="3" fontId="16" fillId="0" borderId="35" xfId="0" applyNumberFormat="1" applyFont="1" applyBorder="1" applyAlignment="1">
      <alignment horizontal="center"/>
    </xf>
    <xf numFmtId="3" fontId="29" fillId="0" borderId="0" xfId="0" applyNumberFormat="1" applyFont="1" applyAlignment="1">
      <alignment/>
    </xf>
    <xf numFmtId="3" fontId="19" fillId="0" borderId="0" xfId="0" applyNumberFormat="1" applyFont="1" applyBorder="1" applyAlignment="1">
      <alignment horizontal="center"/>
    </xf>
    <xf numFmtId="3" fontId="19" fillId="0" borderId="0" xfId="0" applyNumberFormat="1" applyFont="1" applyAlignment="1">
      <alignment horizontal="center"/>
    </xf>
    <xf numFmtId="3" fontId="9" fillId="0" borderId="0" xfId="0" applyNumberFormat="1" applyFont="1" applyAlignment="1">
      <alignment horizontal="center"/>
    </xf>
    <xf numFmtId="3" fontId="9" fillId="0" borderId="0" xfId="0" applyNumberFormat="1" applyFont="1" applyBorder="1" applyAlignment="1">
      <alignment horizontal="center"/>
    </xf>
    <xf numFmtId="3" fontId="10" fillId="0" borderId="0" xfId="0" applyNumberFormat="1" applyFont="1" applyAlignment="1">
      <alignment horizontal="center"/>
    </xf>
    <xf numFmtId="3" fontId="10" fillId="0" borderId="0" xfId="0" applyNumberFormat="1" applyFont="1" applyBorder="1" applyAlignment="1">
      <alignment horizontal="center"/>
    </xf>
    <xf numFmtId="3" fontId="2" fillId="0" borderId="0" xfId="0" applyNumberFormat="1" applyFont="1" applyBorder="1" applyAlignment="1">
      <alignment horizontal="center"/>
    </xf>
    <xf numFmtId="3" fontId="0" fillId="0" borderId="0" xfId="0" applyNumberFormat="1" applyAlignment="1">
      <alignment horizontal="center"/>
    </xf>
    <xf numFmtId="3" fontId="5" fillId="0" borderId="21" xfId="0" applyNumberFormat="1" applyFont="1" applyBorder="1" applyAlignment="1">
      <alignment horizontal="center"/>
    </xf>
    <xf numFmtId="3" fontId="1" fillId="0" borderId="24" xfId="0" applyNumberFormat="1" applyFont="1" applyBorder="1" applyAlignment="1">
      <alignment horizontal="center"/>
    </xf>
    <xf numFmtId="3" fontId="5" fillId="0" borderId="14" xfId="0" applyNumberFormat="1" applyFont="1" applyBorder="1" applyAlignment="1">
      <alignment horizontal="center"/>
    </xf>
    <xf numFmtId="3" fontId="1" fillId="0" borderId="29" xfId="0" applyNumberFormat="1" applyFont="1" applyBorder="1" applyAlignment="1">
      <alignment horizontal="center"/>
    </xf>
    <xf numFmtId="3" fontId="3" fillId="0" borderId="10" xfId="0" applyNumberFormat="1" applyFont="1" applyBorder="1" applyAlignment="1">
      <alignment horizontal="center"/>
    </xf>
    <xf numFmtId="3" fontId="3" fillId="0" borderId="36" xfId="0" applyNumberFormat="1" applyFont="1" applyBorder="1" applyAlignment="1">
      <alignment horizontal="center"/>
    </xf>
    <xf numFmtId="3" fontId="3" fillId="0" borderId="11" xfId="0" applyNumberFormat="1" applyFont="1" applyBorder="1" applyAlignment="1">
      <alignment horizontal="center"/>
    </xf>
    <xf numFmtId="3" fontId="2" fillId="0" borderId="0" xfId="0" applyNumberFormat="1" applyFont="1" applyBorder="1" applyAlignment="1">
      <alignment horizontal="center"/>
    </xf>
    <xf numFmtId="3" fontId="2" fillId="0" borderId="0" xfId="0" applyNumberFormat="1" applyFont="1" applyAlignment="1">
      <alignment horizontal="center"/>
    </xf>
    <xf numFmtId="3" fontId="3" fillId="0" borderId="0" xfId="0" applyNumberFormat="1" applyFont="1" applyAlignment="1">
      <alignment horizontal="center"/>
    </xf>
    <xf numFmtId="3" fontId="3" fillId="0" borderId="0" xfId="0" applyNumberFormat="1" applyFont="1" applyBorder="1" applyAlignment="1">
      <alignment horizontal="center"/>
    </xf>
    <xf numFmtId="3" fontId="5" fillId="0" borderId="0" xfId="0" applyNumberFormat="1" applyFont="1" applyAlignment="1">
      <alignment horizontal="center"/>
    </xf>
    <xf numFmtId="3" fontId="1" fillId="0" borderId="0" xfId="0" applyNumberFormat="1" applyFont="1" applyAlignment="1">
      <alignment horizontal="center"/>
    </xf>
    <xf numFmtId="0" fontId="24" fillId="0" borderId="0" xfId="0" applyFont="1" applyAlignment="1">
      <alignment horizontal="center"/>
    </xf>
    <xf numFmtId="0" fontId="16" fillId="0" borderId="0" xfId="0" applyFont="1" applyAlignment="1">
      <alignment horizontal="center"/>
    </xf>
    <xf numFmtId="3" fontId="2" fillId="0" borderId="0" xfId="0" applyNumberFormat="1" applyFont="1" applyAlignment="1">
      <alignment horizontal="center"/>
    </xf>
    <xf numFmtId="3" fontId="18" fillId="0" borderId="0" xfId="0" applyNumberFormat="1" applyFont="1" applyFill="1" applyBorder="1" applyAlignment="1" applyProtection="1">
      <alignment vertical="center"/>
      <protection locked="0"/>
    </xf>
    <xf numFmtId="3" fontId="16" fillId="0" borderId="37" xfId="0" applyNumberFormat="1" applyFont="1" applyBorder="1" applyAlignment="1">
      <alignment vertical="center" wrapText="1"/>
    </xf>
    <xf numFmtId="3" fontId="29" fillId="0" borderId="13" xfId="0" applyNumberFormat="1" applyFont="1" applyBorder="1" applyAlignment="1">
      <alignment horizontal="center" vertical="center" wrapText="1"/>
    </xf>
    <xf numFmtId="3" fontId="29" fillId="0" borderId="38" xfId="0" applyNumberFormat="1" applyFont="1" applyBorder="1" applyAlignment="1">
      <alignment horizontal="center" vertical="center" wrapText="1"/>
    </xf>
    <xf numFmtId="3" fontId="29" fillId="0" borderId="39" xfId="0" applyNumberFormat="1" applyFont="1" applyBorder="1" applyAlignment="1">
      <alignment horizontal="center" vertical="center" wrapText="1"/>
    </xf>
    <xf numFmtId="3" fontId="29" fillId="0" borderId="40" xfId="0" applyNumberFormat="1" applyFont="1" applyBorder="1" applyAlignment="1">
      <alignment horizontal="center" vertical="center" wrapText="1"/>
    </xf>
    <xf numFmtId="3" fontId="16" fillId="0" borderId="41" xfId="0" applyNumberFormat="1" applyFont="1" applyBorder="1" applyAlignment="1">
      <alignment vertical="center" wrapText="1"/>
    </xf>
    <xf numFmtId="3" fontId="16" fillId="0" borderId="42" xfId="0" applyNumberFormat="1" applyFont="1" applyBorder="1" applyAlignment="1">
      <alignment horizontal="center" vertical="center" wrapText="1"/>
    </xf>
    <xf numFmtId="3" fontId="24" fillId="0" borderId="42" xfId="0" applyNumberFormat="1" applyFont="1" applyBorder="1" applyAlignment="1">
      <alignment/>
    </xf>
    <xf numFmtId="3" fontId="16" fillId="0" borderId="35" xfId="0" applyNumberFormat="1" applyFont="1" applyBorder="1" applyAlignment="1">
      <alignment/>
    </xf>
    <xf numFmtId="3" fontId="16" fillId="0" borderId="22" xfId="0" applyNumberFormat="1" applyFont="1" applyBorder="1" applyAlignment="1">
      <alignment/>
    </xf>
    <xf numFmtId="3" fontId="16" fillId="0" borderId="34" xfId="0" applyNumberFormat="1" applyFont="1" applyBorder="1" applyAlignment="1">
      <alignment horizontal="center"/>
    </xf>
    <xf numFmtId="3" fontId="16" fillId="0" borderId="30" xfId="0" applyNumberFormat="1" applyFont="1" applyBorder="1" applyAlignment="1">
      <alignment horizontal="center"/>
    </xf>
    <xf numFmtId="3" fontId="21" fillId="0" borderId="0" xfId="0" applyNumberFormat="1" applyFont="1" applyAlignment="1">
      <alignment horizontal="center"/>
    </xf>
    <xf numFmtId="3" fontId="20" fillId="0" borderId="0" xfId="0" applyNumberFormat="1" applyFont="1" applyBorder="1" applyAlignment="1">
      <alignment horizontal="center"/>
    </xf>
    <xf numFmtId="3" fontId="21" fillId="0" borderId="0" xfId="0" applyNumberFormat="1" applyFont="1" applyBorder="1" applyAlignment="1">
      <alignment horizontal="center"/>
    </xf>
    <xf numFmtId="3" fontId="20" fillId="0" borderId="30" xfId="0" applyNumberFormat="1" applyFont="1" applyBorder="1" applyAlignment="1">
      <alignment horizontal="center"/>
    </xf>
    <xf numFmtId="3" fontId="17" fillId="0" borderId="14" xfId="0" applyNumberFormat="1" applyFont="1" applyBorder="1" applyAlignment="1">
      <alignment/>
    </xf>
    <xf numFmtId="3" fontId="24" fillId="0" borderId="0" xfId="0" applyNumberFormat="1" applyFont="1" applyAlignment="1">
      <alignment horizontal="center"/>
    </xf>
    <xf numFmtId="3" fontId="16" fillId="0" borderId="21" xfId="0" applyNumberFormat="1" applyFont="1" applyFill="1" applyBorder="1" applyAlignment="1" applyProtection="1">
      <alignment horizontal="center" vertical="center" wrapText="1"/>
      <protection locked="0"/>
    </xf>
    <xf numFmtId="3" fontId="16" fillId="0" borderId="21" xfId="0" applyNumberFormat="1" applyFont="1" applyFill="1" applyBorder="1" applyAlignment="1" applyProtection="1">
      <alignment horizontal="right"/>
      <protection locked="0"/>
    </xf>
    <xf numFmtId="3" fontId="16" fillId="0" borderId="21" xfId="0" applyNumberFormat="1" applyFont="1" applyFill="1" applyBorder="1" applyAlignment="1" applyProtection="1">
      <alignment horizontal="left"/>
      <protection locked="0"/>
    </xf>
    <xf numFmtId="3" fontId="16" fillId="0" borderId="21" xfId="0" applyNumberFormat="1" applyFont="1" applyFill="1" applyBorder="1" applyAlignment="1" applyProtection="1">
      <alignment horizontal="left" vertical="center" wrapText="1"/>
      <protection locked="0"/>
    </xf>
    <xf numFmtId="3" fontId="28" fillId="0" borderId="21" xfId="0" applyNumberFormat="1" applyFont="1" applyFill="1" applyBorder="1" applyAlignment="1" applyProtection="1">
      <alignment horizontal="left"/>
      <protection locked="0"/>
    </xf>
    <xf numFmtId="3" fontId="1" fillId="0" borderId="0" xfId="0" applyNumberFormat="1" applyFont="1" applyFill="1" applyAlignment="1" applyProtection="1">
      <alignment horizontal="left"/>
      <protection locked="0"/>
    </xf>
    <xf numFmtId="3" fontId="16" fillId="0" borderId="0" xfId="0" applyNumberFormat="1" applyFont="1" applyFill="1" applyAlignment="1" applyProtection="1">
      <alignment horizontal="left"/>
      <protection locked="0"/>
    </xf>
    <xf numFmtId="3" fontId="29" fillId="0" borderId="12" xfId="0" applyNumberFormat="1" applyFont="1" applyBorder="1" applyAlignment="1">
      <alignment horizontal="center" vertical="center" wrapText="1"/>
    </xf>
    <xf numFmtId="3" fontId="16" fillId="0" borderId="23" xfId="0" applyNumberFormat="1" applyFont="1" applyBorder="1" applyAlignment="1">
      <alignment/>
    </xf>
    <xf numFmtId="3" fontId="16" fillId="0" borderId="24" xfId="0" applyNumberFormat="1" applyFont="1" applyBorder="1" applyAlignment="1">
      <alignment/>
    </xf>
    <xf numFmtId="3" fontId="16" fillId="0" borderId="29" xfId="0" applyNumberFormat="1" applyFont="1" applyBorder="1" applyAlignment="1">
      <alignment/>
    </xf>
    <xf numFmtId="3" fontId="4" fillId="0" borderId="40" xfId="0" applyNumberFormat="1" applyFont="1" applyBorder="1" applyAlignment="1">
      <alignment horizontal="center" vertical="center" wrapText="1"/>
    </xf>
    <xf numFmtId="183" fontId="24" fillId="0" borderId="21" xfId="0" applyNumberFormat="1" applyFont="1" applyBorder="1" applyAlignment="1">
      <alignment horizontal="center" vertical="center" wrapText="1"/>
    </xf>
    <xf numFmtId="3" fontId="1" fillId="0" borderId="0" xfId="0" applyNumberFormat="1" applyFont="1" applyBorder="1" applyAlignment="1">
      <alignment/>
    </xf>
    <xf numFmtId="3" fontId="24" fillId="0" borderId="34" xfId="0" applyNumberFormat="1" applyFont="1" applyBorder="1" applyAlignment="1">
      <alignment horizontal="center"/>
    </xf>
    <xf numFmtId="3" fontId="22" fillId="0" borderId="0" xfId="0" applyNumberFormat="1" applyFont="1" applyAlignment="1">
      <alignment horizontal="center"/>
    </xf>
    <xf numFmtId="3" fontId="20" fillId="0" borderId="14" xfId="0" applyNumberFormat="1" applyFont="1" applyBorder="1" applyAlignment="1">
      <alignment horizontal="center"/>
    </xf>
    <xf numFmtId="3" fontId="8" fillId="0" borderId="0" xfId="0" applyNumberFormat="1" applyFont="1" applyBorder="1" applyAlignment="1">
      <alignment horizontal="center"/>
    </xf>
    <xf numFmtId="3" fontId="16" fillId="0" borderId="0" xfId="0" applyNumberFormat="1" applyFont="1" applyBorder="1" applyAlignment="1">
      <alignment horizontal="right"/>
    </xf>
    <xf numFmtId="3" fontId="16" fillId="0" borderId="0" xfId="0" applyNumberFormat="1" applyFont="1" applyAlignment="1">
      <alignment horizontal="right"/>
    </xf>
    <xf numFmtId="3" fontId="16" fillId="0" borderId="0" xfId="0" applyNumberFormat="1" applyFont="1" applyAlignment="1">
      <alignment horizontal="center"/>
    </xf>
    <xf numFmtId="0" fontId="24" fillId="0" borderId="0" xfId="0" applyFont="1" applyAlignment="1">
      <alignment horizontal="left"/>
    </xf>
    <xf numFmtId="3" fontId="24" fillId="0" borderId="0" xfId="0" applyNumberFormat="1" applyFont="1" applyAlignment="1">
      <alignment horizontal="center" vertical="center" wrapText="1"/>
    </xf>
    <xf numFmtId="3" fontId="16" fillId="0" borderId="0" xfId="0" applyNumberFormat="1" applyFont="1" applyBorder="1" applyAlignment="1">
      <alignment vertical="center" wrapText="1"/>
    </xf>
    <xf numFmtId="3" fontId="16" fillId="0" borderId="21" xfId="0" applyNumberFormat="1" applyFont="1" applyBorder="1" applyAlignment="1">
      <alignment horizontal="center" vertical="center" wrapText="1"/>
    </xf>
    <xf numFmtId="3" fontId="15" fillId="0" borderId="14" xfId="0" applyNumberFormat="1" applyFont="1" applyBorder="1" applyAlignment="1">
      <alignment horizontal="center"/>
    </xf>
    <xf numFmtId="183" fontId="16" fillId="0" borderId="14" xfId="0" applyNumberFormat="1" applyFont="1" applyBorder="1" applyAlignment="1">
      <alignment horizontal="center" vertical="center" wrapText="1"/>
    </xf>
    <xf numFmtId="183" fontId="24" fillId="0" borderId="43" xfId="0" applyNumberFormat="1" applyFont="1" applyBorder="1" applyAlignment="1">
      <alignment horizontal="center" vertical="center" wrapText="1"/>
    </xf>
    <xf numFmtId="3" fontId="28" fillId="0" borderId="13" xfId="0" applyNumberFormat="1" applyFont="1" applyBorder="1" applyAlignment="1">
      <alignment horizontal="center" vertical="center" wrapText="1"/>
    </xf>
    <xf numFmtId="3" fontId="28" fillId="0" borderId="40" xfId="0" applyNumberFormat="1" applyFont="1" applyBorder="1" applyAlignment="1">
      <alignment horizontal="center" vertical="center" wrapText="1"/>
    </xf>
    <xf numFmtId="3" fontId="28" fillId="0" borderId="12" xfId="0" applyNumberFormat="1" applyFont="1" applyBorder="1" applyAlignment="1">
      <alignment horizontal="center" vertical="center" wrapText="1"/>
    </xf>
    <xf numFmtId="4" fontId="24" fillId="0" borderId="44" xfId="0" applyNumberFormat="1" applyFont="1" applyBorder="1" applyAlignment="1">
      <alignment horizontal="center" vertical="center" wrapText="1"/>
    </xf>
    <xf numFmtId="4" fontId="24" fillId="0" borderId="43" xfId="0" applyNumberFormat="1" applyFont="1" applyBorder="1" applyAlignment="1">
      <alignment horizontal="center" vertical="center" wrapText="1"/>
    </xf>
    <xf numFmtId="4" fontId="24" fillId="0" borderId="45" xfId="0" applyNumberFormat="1" applyFont="1" applyBorder="1" applyAlignment="1">
      <alignment horizontal="center" vertical="center" wrapText="1"/>
    </xf>
    <xf numFmtId="4" fontId="24" fillId="0" borderId="21" xfId="0" applyNumberFormat="1" applyFont="1" applyBorder="1" applyAlignment="1">
      <alignment horizontal="center" vertical="center" wrapText="1"/>
    </xf>
    <xf numFmtId="4" fontId="16" fillId="0" borderId="14" xfId="0" applyNumberFormat="1" applyFont="1" applyBorder="1" applyAlignment="1">
      <alignment horizontal="center" vertical="center" wrapText="1"/>
    </xf>
    <xf numFmtId="3" fontId="24" fillId="0" borderId="46" xfId="0" applyNumberFormat="1" applyFont="1" applyBorder="1" applyAlignment="1">
      <alignment horizontal="center"/>
    </xf>
    <xf numFmtId="3" fontId="16" fillId="0" borderId="0" xfId="0" applyNumberFormat="1" applyFont="1" applyAlignment="1">
      <alignment vertical="center" wrapText="1"/>
    </xf>
    <xf numFmtId="0" fontId="25" fillId="0" borderId="0" xfId="0" applyFont="1" applyAlignment="1">
      <alignment/>
    </xf>
    <xf numFmtId="0" fontId="25" fillId="0" borderId="0" xfId="0" applyFont="1" applyAlignment="1">
      <alignment horizontal="center"/>
    </xf>
    <xf numFmtId="3" fontId="28" fillId="0" borderId="47" xfId="0" applyNumberFormat="1" applyFont="1" applyBorder="1" applyAlignment="1">
      <alignment horizontal="center" vertical="center" wrapText="1"/>
    </xf>
    <xf numFmtId="3" fontId="28" fillId="0" borderId="38" xfId="0" applyNumberFormat="1" applyFont="1" applyBorder="1" applyAlignment="1">
      <alignment horizontal="center" vertical="center" wrapText="1"/>
    </xf>
    <xf numFmtId="0" fontId="28" fillId="0" borderId="40" xfId="0" applyFont="1" applyBorder="1" applyAlignment="1">
      <alignment horizontal="center" vertical="center" wrapText="1"/>
    </xf>
    <xf numFmtId="0" fontId="28" fillId="0" borderId="39" xfId="0" applyFont="1" applyBorder="1" applyAlignment="1">
      <alignment horizontal="center" vertical="center" wrapText="1"/>
    </xf>
    <xf numFmtId="0" fontId="28" fillId="0" borderId="12" xfId="0" applyFont="1" applyBorder="1" applyAlignment="1">
      <alignment horizontal="center" vertical="center" wrapText="1"/>
    </xf>
    <xf numFmtId="3" fontId="28" fillId="0" borderId="0" xfId="0" applyNumberFormat="1" applyFont="1" applyAlignment="1">
      <alignment horizontal="center"/>
    </xf>
    <xf numFmtId="4" fontId="24" fillId="0" borderId="43" xfId="0" applyNumberFormat="1" applyFont="1" applyBorder="1" applyAlignment="1">
      <alignment horizontal="left" vertical="center" wrapText="1"/>
    </xf>
    <xf numFmtId="3" fontId="24" fillId="0" borderId="43" xfId="0" applyNumberFormat="1" applyFont="1" applyBorder="1" applyAlignment="1">
      <alignment horizontal="center" vertical="center" wrapText="1"/>
    </xf>
    <xf numFmtId="4" fontId="24" fillId="0" borderId="43" xfId="0" applyNumberFormat="1" applyFont="1" applyBorder="1" applyAlignment="1">
      <alignment horizontal="center"/>
    </xf>
    <xf numFmtId="3" fontId="24" fillId="0" borderId="21" xfId="0" applyNumberFormat="1" applyFont="1" applyBorder="1" applyAlignment="1">
      <alignment horizontal="center" vertical="center" wrapText="1"/>
    </xf>
    <xf numFmtId="4" fontId="24" fillId="0" borderId="21" xfId="0" applyNumberFormat="1" applyFont="1" applyBorder="1" applyAlignment="1">
      <alignment horizontal="center"/>
    </xf>
    <xf numFmtId="4" fontId="16" fillId="0" borderId="30" xfId="0" applyNumberFormat="1" applyFont="1" applyBorder="1" applyAlignment="1">
      <alignment/>
    </xf>
    <xf numFmtId="4" fontId="16" fillId="33" borderId="14" xfId="0" applyNumberFormat="1" applyFont="1" applyFill="1" applyBorder="1" applyAlignment="1">
      <alignment horizontal="left" vertical="center" wrapText="1"/>
    </xf>
    <xf numFmtId="3" fontId="16" fillId="0" borderId="14" xfId="0" applyNumberFormat="1" applyFont="1" applyBorder="1" applyAlignment="1">
      <alignment horizontal="center"/>
    </xf>
    <xf numFmtId="4" fontId="16" fillId="0" borderId="10" xfId="0" applyNumberFormat="1" applyFont="1" applyBorder="1" applyAlignment="1">
      <alignment horizontal="center" vertical="center" wrapText="1"/>
    </xf>
    <xf numFmtId="4" fontId="28" fillId="0" borderId="14" xfId="0" applyNumberFormat="1" applyFont="1" applyBorder="1" applyAlignment="1">
      <alignment horizontal="center"/>
    </xf>
    <xf numFmtId="4" fontId="16" fillId="0" borderId="14" xfId="0" applyNumberFormat="1" applyFont="1" applyBorder="1" applyAlignment="1">
      <alignment horizontal="center"/>
    </xf>
    <xf numFmtId="3" fontId="28" fillId="0" borderId="14" xfId="0" applyNumberFormat="1" applyFont="1" applyBorder="1" applyAlignment="1">
      <alignment horizontal="center"/>
    </xf>
    <xf numFmtId="4" fontId="16" fillId="0" borderId="11" xfId="0" applyNumberFormat="1" applyFont="1" applyBorder="1" applyAlignment="1">
      <alignment horizontal="center" vertical="center" wrapText="1"/>
    </xf>
    <xf numFmtId="0" fontId="16" fillId="0" borderId="0" xfId="0" applyFont="1" applyAlignment="1">
      <alignment/>
    </xf>
    <xf numFmtId="0" fontId="26" fillId="0" borderId="0" xfId="0" applyFont="1" applyBorder="1" applyAlignment="1">
      <alignment/>
    </xf>
    <xf numFmtId="0" fontId="32" fillId="33" borderId="0" xfId="0" applyFont="1" applyFill="1" applyBorder="1" applyAlignment="1">
      <alignment horizontal="left" vertical="center" wrapText="1"/>
    </xf>
    <xf numFmtId="3" fontId="28" fillId="0" borderId="0" xfId="0" applyNumberFormat="1" applyFont="1" applyBorder="1" applyAlignment="1">
      <alignment horizontal="center"/>
    </xf>
    <xf numFmtId="0" fontId="26" fillId="0" borderId="0" xfId="0" applyFont="1" applyAlignment="1">
      <alignment/>
    </xf>
    <xf numFmtId="0" fontId="33" fillId="33" borderId="0" xfId="0" applyFont="1" applyFill="1" applyBorder="1" applyAlignment="1">
      <alignment horizontal="left" vertical="center" wrapText="1"/>
    </xf>
    <xf numFmtId="3" fontId="26" fillId="0" borderId="0" xfId="0" applyNumberFormat="1" applyFont="1" applyFill="1" applyBorder="1" applyAlignment="1" applyProtection="1">
      <alignment vertical="center"/>
      <protection locked="0"/>
    </xf>
    <xf numFmtId="4" fontId="28" fillId="0" borderId="36" xfId="0" applyNumberFormat="1" applyFont="1" applyBorder="1" applyAlignment="1">
      <alignment horizontal="center"/>
    </xf>
    <xf numFmtId="0" fontId="24" fillId="0" borderId="0" xfId="0" applyFont="1" applyAlignment="1">
      <alignment horizontal="justify" vertical="center"/>
    </xf>
    <xf numFmtId="0" fontId="24" fillId="0" borderId="0" xfId="0" applyFont="1" applyAlignment="1">
      <alignment horizontal="left" vertical="center"/>
    </xf>
    <xf numFmtId="3" fontId="19" fillId="0" borderId="0" xfId="0" applyNumberFormat="1" applyFont="1" applyBorder="1" applyAlignment="1">
      <alignment/>
    </xf>
    <xf numFmtId="4" fontId="16" fillId="0" borderId="29" xfId="0" applyNumberFormat="1" applyFont="1" applyBorder="1" applyAlignment="1">
      <alignment horizontal="center" vertical="center" wrapText="1"/>
    </xf>
    <xf numFmtId="3" fontId="24" fillId="0" borderId="21" xfId="0" applyNumberFormat="1" applyFont="1" applyBorder="1" applyAlignment="1">
      <alignment horizontal="center"/>
    </xf>
    <xf numFmtId="0" fontId="24" fillId="0" borderId="21" xfId="0" applyFont="1" applyBorder="1" applyAlignment="1">
      <alignment vertical="center" wrapText="1"/>
    </xf>
    <xf numFmtId="3" fontId="24" fillId="0" borderId="35" xfId="0" applyNumberFormat="1" applyFont="1" applyBorder="1" applyAlignment="1">
      <alignment horizontal="center"/>
    </xf>
    <xf numFmtId="0" fontId="24" fillId="0" borderId="22" xfId="0" applyFont="1" applyBorder="1" applyAlignment="1">
      <alignment vertical="center" wrapText="1"/>
    </xf>
    <xf numFmtId="0" fontId="24" fillId="0" borderId="21" xfId="0" applyFont="1" applyBorder="1" applyAlignment="1">
      <alignment horizontal="justify" vertical="center" wrapText="1"/>
    </xf>
    <xf numFmtId="4" fontId="21" fillId="0" borderId="23" xfId="0" applyNumberFormat="1" applyFont="1" applyBorder="1" applyAlignment="1">
      <alignment horizontal="center" vertical="center" wrapText="1"/>
    </xf>
    <xf numFmtId="4" fontId="21" fillId="0" borderId="24" xfId="0" applyNumberFormat="1" applyFont="1" applyBorder="1" applyAlignment="1">
      <alignment horizontal="center" vertical="center" wrapText="1"/>
    </xf>
    <xf numFmtId="4" fontId="20" fillId="0" borderId="29" xfId="0" applyNumberFormat="1" applyFont="1" applyBorder="1" applyAlignment="1">
      <alignment horizontal="center"/>
    </xf>
    <xf numFmtId="0" fontId="0" fillId="0" borderId="0" xfId="0" applyFont="1" applyBorder="1" applyAlignment="1">
      <alignment vertical="center" wrapText="1"/>
    </xf>
    <xf numFmtId="0" fontId="24" fillId="0" borderId="0" xfId="0" applyFont="1" applyAlignment="1">
      <alignment vertical="center"/>
    </xf>
    <xf numFmtId="0" fontId="16" fillId="0" borderId="21" xfId="0" applyFont="1" applyBorder="1" applyAlignment="1">
      <alignment/>
    </xf>
    <xf numFmtId="0" fontId="16" fillId="0" borderId="22" xfId="0" applyFont="1" applyBorder="1" applyAlignment="1">
      <alignment/>
    </xf>
    <xf numFmtId="0" fontId="16" fillId="0" borderId="14" xfId="0" applyFont="1" applyBorder="1" applyAlignment="1">
      <alignment/>
    </xf>
    <xf numFmtId="3" fontId="24" fillId="0" borderId="14" xfId="0" applyNumberFormat="1" applyFont="1" applyBorder="1" applyAlignment="1">
      <alignment/>
    </xf>
    <xf numFmtId="3" fontId="24" fillId="0" borderId="14" xfId="0" applyNumberFormat="1" applyFont="1" applyBorder="1" applyAlignment="1">
      <alignment horizontal="center"/>
    </xf>
    <xf numFmtId="0" fontId="74" fillId="0" borderId="21" xfId="0" applyFont="1" applyBorder="1" applyAlignment="1">
      <alignment vertical="center" wrapText="1"/>
    </xf>
    <xf numFmtId="0" fontId="24" fillId="0" borderId="48" xfId="0" applyFont="1" applyBorder="1" applyAlignment="1">
      <alignment vertical="center" wrapText="1"/>
    </xf>
    <xf numFmtId="0" fontId="34" fillId="0" borderId="21" xfId="0" applyFont="1" applyBorder="1" applyAlignment="1">
      <alignment vertical="center" wrapText="1"/>
    </xf>
    <xf numFmtId="0" fontId="24" fillId="0" borderId="21" xfId="0" applyFont="1" applyBorder="1" applyAlignment="1">
      <alignment horizontal="right" vertical="center" wrapText="1"/>
    </xf>
    <xf numFmtId="0" fontId="24" fillId="0" borderId="48" xfId="0" applyFont="1" applyBorder="1" applyAlignment="1">
      <alignment horizontal="center" vertical="center" wrapText="1"/>
    </xf>
    <xf numFmtId="0" fontId="0" fillId="0" borderId="21" xfId="0" applyBorder="1" applyAlignment="1">
      <alignment/>
    </xf>
    <xf numFmtId="0" fontId="0" fillId="0" borderId="21" xfId="0" applyFont="1" applyBorder="1" applyAlignment="1">
      <alignment/>
    </xf>
    <xf numFmtId="3" fontId="13" fillId="0" borderId="0" xfId="0" applyNumberFormat="1" applyFont="1" applyFill="1" applyAlignment="1" applyProtection="1">
      <alignment horizontal="center" vertical="center"/>
      <protection locked="0"/>
    </xf>
    <xf numFmtId="3" fontId="13" fillId="0" borderId="30" xfId="0" applyNumberFormat="1" applyFont="1" applyBorder="1" applyAlignment="1">
      <alignment horizontal="center"/>
    </xf>
    <xf numFmtId="3" fontId="3" fillId="0" borderId="46" xfId="0" applyNumberFormat="1" applyFont="1" applyBorder="1" applyAlignment="1">
      <alignment horizontal="center"/>
    </xf>
    <xf numFmtId="3" fontId="3" fillId="0" borderId="34" xfId="0" applyNumberFormat="1" applyFont="1" applyBorder="1" applyAlignment="1">
      <alignment horizontal="center"/>
    </xf>
    <xf numFmtId="3" fontId="16" fillId="0" borderId="0" xfId="0" applyNumberFormat="1" applyFont="1" applyFill="1" applyAlignment="1" applyProtection="1">
      <alignment horizontal="left" vertical="center"/>
      <protection locked="0"/>
    </xf>
    <xf numFmtId="3" fontId="2" fillId="0" borderId="43" xfId="0" applyNumberFormat="1" applyFont="1" applyBorder="1" applyAlignment="1">
      <alignment horizontal="center"/>
    </xf>
    <xf numFmtId="4" fontId="3" fillId="0" borderId="0" xfId="0" applyNumberFormat="1" applyFont="1" applyAlignment="1">
      <alignment/>
    </xf>
    <xf numFmtId="3" fontId="13" fillId="0" borderId="0" xfId="0" applyNumberFormat="1" applyFont="1" applyAlignment="1">
      <alignment horizontal="left"/>
    </xf>
    <xf numFmtId="0" fontId="24" fillId="0" borderId="21" xfId="0" applyFont="1" applyBorder="1" applyAlignment="1">
      <alignment horizontal="center" vertical="center" wrapText="1"/>
    </xf>
    <xf numFmtId="0" fontId="24" fillId="0" borderId="48" xfId="0" applyFont="1" applyBorder="1" applyAlignment="1">
      <alignment horizontal="justify" vertical="center" wrapText="1"/>
    </xf>
    <xf numFmtId="4" fontId="24" fillId="0" borderId="22" xfId="0" applyNumberFormat="1" applyFont="1" applyBorder="1" applyAlignment="1">
      <alignment horizontal="center" vertical="center" wrapText="1"/>
    </xf>
    <xf numFmtId="0" fontId="0" fillId="0" borderId="49" xfId="0" applyBorder="1" applyAlignment="1">
      <alignment/>
    </xf>
    <xf numFmtId="0" fontId="0" fillId="0" borderId="50" xfId="0" applyBorder="1" applyAlignment="1">
      <alignment/>
    </xf>
    <xf numFmtId="3" fontId="24" fillId="0" borderId="37" xfId="0" applyNumberFormat="1" applyFont="1" applyBorder="1" applyAlignment="1">
      <alignment horizontal="center"/>
    </xf>
    <xf numFmtId="3" fontId="24" fillId="0" borderId="51" xfId="0" applyNumberFormat="1" applyFont="1" applyBorder="1" applyAlignment="1">
      <alignment horizontal="center"/>
    </xf>
    <xf numFmtId="3" fontId="24" fillId="0" borderId="41" xfId="0" applyNumberFormat="1" applyFont="1" applyBorder="1" applyAlignment="1">
      <alignment horizontal="center"/>
    </xf>
    <xf numFmtId="3" fontId="20" fillId="0" borderId="33" xfId="0" applyNumberFormat="1" applyFont="1" applyBorder="1" applyAlignment="1">
      <alignment horizontal="center"/>
    </xf>
    <xf numFmtId="3" fontId="16" fillId="0" borderId="21" xfId="0" applyNumberFormat="1" applyFont="1" applyBorder="1" applyAlignment="1">
      <alignment horizontal="center"/>
    </xf>
    <xf numFmtId="3" fontId="16" fillId="0" borderId="21" xfId="0" applyNumberFormat="1" applyFont="1" applyBorder="1" applyAlignment="1">
      <alignment horizontal="center" vertical="center"/>
    </xf>
    <xf numFmtId="4" fontId="21" fillId="0" borderId="21" xfId="0" applyNumberFormat="1" applyFont="1" applyBorder="1" applyAlignment="1">
      <alignment horizontal="center" vertical="center" wrapText="1"/>
    </xf>
    <xf numFmtId="3" fontId="20" fillId="0" borderId="21" xfId="0" applyNumberFormat="1" applyFont="1" applyBorder="1" applyAlignment="1">
      <alignment horizontal="center"/>
    </xf>
    <xf numFmtId="3" fontId="16" fillId="0" borderId="21" xfId="0" applyNumberFormat="1" applyFont="1" applyFill="1" applyBorder="1" applyAlignment="1" applyProtection="1">
      <alignment vertical="center"/>
      <protection locked="0"/>
    </xf>
    <xf numFmtId="4" fontId="20" fillId="0" borderId="21" xfId="0" applyNumberFormat="1" applyFont="1" applyBorder="1" applyAlignment="1">
      <alignment horizontal="center"/>
    </xf>
    <xf numFmtId="3" fontId="24" fillId="0" borderId="0" xfId="0" applyNumberFormat="1" applyFont="1" applyAlignment="1">
      <alignment/>
    </xf>
    <xf numFmtId="3" fontId="24" fillId="0" borderId="21" xfId="0" applyNumberFormat="1" applyFont="1" applyBorder="1" applyAlignment="1">
      <alignment vertical="center" wrapText="1"/>
    </xf>
    <xf numFmtId="0" fontId="24" fillId="0" borderId="21" xfId="0" applyFont="1" applyBorder="1" applyAlignment="1">
      <alignment vertical="center" wrapText="1"/>
    </xf>
    <xf numFmtId="0" fontId="74" fillId="0" borderId="22" xfId="0" applyFont="1" applyBorder="1" applyAlignment="1">
      <alignment vertical="center" wrapText="1"/>
    </xf>
    <xf numFmtId="0" fontId="74" fillId="0" borderId="21" xfId="0" applyFont="1" applyBorder="1" applyAlignment="1">
      <alignment horizontal="center" vertical="center" wrapText="1"/>
    </xf>
    <xf numFmtId="0" fontId="24" fillId="0" borderId="43" xfId="0" applyFont="1" applyBorder="1" applyAlignment="1">
      <alignment vertical="center" wrapText="1"/>
    </xf>
    <xf numFmtId="3" fontId="20" fillId="0" borderId="52" xfId="0" applyNumberFormat="1" applyFont="1" applyBorder="1" applyAlignment="1">
      <alignment horizontal="center"/>
    </xf>
    <xf numFmtId="3" fontId="16" fillId="0" borderId="52" xfId="0" applyNumberFormat="1" applyFont="1" applyFill="1" applyBorder="1" applyAlignment="1" applyProtection="1">
      <alignment vertical="center"/>
      <protection locked="0"/>
    </xf>
    <xf numFmtId="4" fontId="20" fillId="0" borderId="52" xfId="0" applyNumberFormat="1" applyFont="1" applyBorder="1" applyAlignment="1">
      <alignment horizontal="center"/>
    </xf>
    <xf numFmtId="3" fontId="24" fillId="0" borderId="0" xfId="0" applyNumberFormat="1" applyFont="1" applyFill="1" applyBorder="1" applyAlignment="1" applyProtection="1">
      <alignment vertical="center"/>
      <protection locked="0"/>
    </xf>
    <xf numFmtId="4" fontId="24" fillId="0" borderId="0" xfId="0" applyNumberFormat="1" applyFont="1" applyBorder="1" applyAlignment="1">
      <alignment horizontal="center"/>
    </xf>
    <xf numFmtId="4" fontId="24" fillId="0" borderId="21" xfId="0" applyNumberFormat="1" applyFont="1" applyBorder="1" applyAlignment="1">
      <alignment horizontal="center" vertical="center"/>
    </xf>
    <xf numFmtId="4" fontId="24" fillId="0" borderId="22" xfId="0" applyNumberFormat="1" applyFont="1" applyBorder="1" applyAlignment="1">
      <alignment horizontal="center" vertical="center"/>
    </xf>
    <xf numFmtId="0" fontId="0" fillId="0" borderId="49" xfId="0" applyBorder="1" applyAlignment="1">
      <alignment horizontal="center" vertical="center"/>
    </xf>
    <xf numFmtId="0" fontId="24" fillId="0" borderId="53" xfId="0" applyFont="1" applyBorder="1" applyAlignment="1">
      <alignment vertical="center" wrapText="1"/>
    </xf>
    <xf numFmtId="4" fontId="24" fillId="0" borderId="48" xfId="0" applyNumberFormat="1" applyFont="1" applyBorder="1" applyAlignment="1">
      <alignment horizontal="center" vertical="center"/>
    </xf>
    <xf numFmtId="4" fontId="21" fillId="0" borderId="28" xfId="0" applyNumberFormat="1" applyFont="1" applyBorder="1" applyAlignment="1">
      <alignment horizontal="center" vertical="center" wrapText="1"/>
    </xf>
    <xf numFmtId="3" fontId="2" fillId="0" borderId="21" xfId="0" applyNumberFormat="1" applyFont="1" applyBorder="1" applyAlignment="1">
      <alignment/>
    </xf>
    <xf numFmtId="3" fontId="3" fillId="0" borderId="21" xfId="0" applyNumberFormat="1" applyFont="1" applyBorder="1" applyAlignment="1">
      <alignment/>
    </xf>
    <xf numFmtId="3" fontId="3" fillId="0" borderId="0" xfId="0" applyNumberFormat="1" applyFont="1" applyBorder="1" applyAlignment="1">
      <alignment/>
    </xf>
    <xf numFmtId="4" fontId="22" fillId="0" borderId="21" xfId="0" applyNumberFormat="1" applyFont="1" applyBorder="1" applyAlignment="1">
      <alignment horizontal="center"/>
    </xf>
    <xf numFmtId="4" fontId="20" fillId="0" borderId="22" xfId="0" applyNumberFormat="1" applyFont="1" applyBorder="1" applyAlignment="1">
      <alignment horizontal="center" vertical="center"/>
    </xf>
    <xf numFmtId="4" fontId="20" fillId="0" borderId="21" xfId="0" applyNumberFormat="1" applyFont="1" applyBorder="1" applyAlignment="1">
      <alignment horizontal="center" vertical="center"/>
    </xf>
    <xf numFmtId="4" fontId="20" fillId="0" borderId="48" xfId="0" applyNumberFormat="1" applyFont="1" applyBorder="1" applyAlignment="1">
      <alignment horizontal="center" vertical="center"/>
    </xf>
    <xf numFmtId="3" fontId="24" fillId="0" borderId="27" xfId="0" applyNumberFormat="1" applyFont="1" applyBorder="1" applyAlignment="1">
      <alignment horizontal="center"/>
    </xf>
    <xf numFmtId="0" fontId="24" fillId="0" borderId="18" xfId="0" applyFont="1" applyBorder="1" applyAlignment="1">
      <alignment vertical="center" wrapText="1"/>
    </xf>
    <xf numFmtId="3" fontId="28" fillId="0" borderId="39" xfId="0" applyNumberFormat="1" applyFont="1" applyBorder="1" applyAlignment="1">
      <alignment horizontal="center" vertical="center" wrapText="1"/>
    </xf>
    <xf numFmtId="4" fontId="16" fillId="0" borderId="32" xfId="0" applyNumberFormat="1" applyFont="1" applyBorder="1" applyAlignment="1">
      <alignment horizontal="center" vertical="center" wrapText="1"/>
    </xf>
    <xf numFmtId="0" fontId="25" fillId="0" borderId="0" xfId="0" applyFont="1" applyAlignment="1">
      <alignment/>
    </xf>
    <xf numFmtId="3" fontId="24" fillId="0" borderId="0" xfId="0" applyNumberFormat="1" applyFont="1" applyBorder="1" applyAlignment="1">
      <alignment horizontal="left"/>
    </xf>
    <xf numFmtId="3" fontId="74" fillId="0" borderId="21" xfId="0" applyNumberFormat="1" applyFont="1" applyBorder="1" applyAlignment="1">
      <alignment/>
    </xf>
    <xf numFmtId="0" fontId="2" fillId="0" borderId="0" xfId="0" applyFont="1" applyAlignment="1">
      <alignment/>
    </xf>
    <xf numFmtId="0" fontId="0" fillId="0" borderId="0" xfId="0" applyFont="1" applyAlignment="1">
      <alignment/>
    </xf>
    <xf numFmtId="0" fontId="0" fillId="0" borderId="21" xfId="0" applyBorder="1" applyAlignment="1">
      <alignment wrapText="1"/>
    </xf>
    <xf numFmtId="4" fontId="20" fillId="0" borderId="21" xfId="0" applyNumberFormat="1" applyFont="1" applyBorder="1" applyAlignment="1">
      <alignment horizontal="center" vertical="center" wrapText="1"/>
    </xf>
    <xf numFmtId="4" fontId="16" fillId="0" borderId="0" xfId="0" applyNumberFormat="1" applyFont="1" applyAlignment="1">
      <alignment vertical="center" wrapText="1"/>
    </xf>
    <xf numFmtId="0" fontId="16" fillId="0" borderId="48" xfId="0" applyFont="1" applyBorder="1" applyAlignment="1">
      <alignment/>
    </xf>
    <xf numFmtId="3" fontId="16" fillId="0" borderId="48" xfId="0" applyNumberFormat="1" applyFont="1" applyBorder="1" applyAlignment="1">
      <alignment/>
    </xf>
    <xf numFmtId="0" fontId="0" fillId="0" borderId="0" xfId="0" applyBorder="1" applyAlignment="1">
      <alignment/>
    </xf>
    <xf numFmtId="3" fontId="24" fillId="0" borderId="48" xfId="0" applyNumberFormat="1" applyFont="1" applyBorder="1" applyAlignment="1">
      <alignment/>
    </xf>
    <xf numFmtId="4" fontId="24" fillId="0" borderId="0" xfId="0" applyNumberFormat="1" applyFont="1" applyAlignment="1">
      <alignment/>
    </xf>
    <xf numFmtId="3" fontId="24" fillId="0" borderId="0" xfId="0" applyNumberFormat="1" applyFont="1" applyBorder="1" applyAlignment="1">
      <alignment horizontal="left" wrapText="1"/>
    </xf>
    <xf numFmtId="3" fontId="24" fillId="0" borderId="54" xfId="0" applyNumberFormat="1" applyFont="1" applyBorder="1" applyAlignment="1">
      <alignment horizontal="center"/>
    </xf>
    <xf numFmtId="0" fontId="0" fillId="0" borderId="50" xfId="0" applyBorder="1" applyAlignment="1">
      <alignment horizontal="center" vertical="center"/>
    </xf>
    <xf numFmtId="0" fontId="0" fillId="0" borderId="21" xfId="0" applyFont="1" applyBorder="1" applyAlignment="1">
      <alignment horizontal="center" vertical="center"/>
    </xf>
    <xf numFmtId="3" fontId="17" fillId="0" borderId="21" xfId="0" applyNumberFormat="1" applyFont="1" applyBorder="1" applyAlignment="1">
      <alignment/>
    </xf>
    <xf numFmtId="0" fontId="74" fillId="0" borderId="21" xfId="0" applyFont="1" applyBorder="1" applyAlignment="1">
      <alignment vertical="center" wrapText="1"/>
    </xf>
    <xf numFmtId="0" fontId="75" fillId="0" borderId="21" xfId="0" applyFont="1" applyBorder="1" applyAlignment="1">
      <alignment vertical="center" wrapText="1"/>
    </xf>
    <xf numFmtId="0" fontId="75" fillId="0" borderId="21" xfId="0" applyFont="1" applyBorder="1" applyAlignment="1">
      <alignment horizontal="left" vertical="center" wrapText="1"/>
    </xf>
    <xf numFmtId="0" fontId="24" fillId="0" borderId="21" xfId="57" applyFont="1" applyBorder="1" applyAlignment="1">
      <alignment vertical="center" wrapText="1"/>
      <protection/>
    </xf>
    <xf numFmtId="0" fontId="75" fillId="0" borderId="21" xfId="57" applyFont="1" applyBorder="1" applyAlignment="1">
      <alignment horizontal="left" vertical="center" wrapText="1"/>
      <protection/>
    </xf>
    <xf numFmtId="0" fontId="74" fillId="0" borderId="21" xfId="57" applyFont="1" applyBorder="1" applyAlignment="1">
      <alignment vertical="center" wrapText="1"/>
      <protection/>
    </xf>
    <xf numFmtId="4" fontId="21" fillId="0" borderId="21" xfId="57" applyNumberFormat="1" applyFont="1" applyBorder="1" applyAlignment="1">
      <alignment horizontal="center" vertical="center" wrapText="1"/>
      <protection/>
    </xf>
    <xf numFmtId="4" fontId="34" fillId="0" borderId="21" xfId="57" applyNumberFormat="1" applyFont="1" applyBorder="1">
      <alignment/>
      <protection/>
    </xf>
    <xf numFmtId="0" fontId="74" fillId="0" borderId="21" xfId="0" applyFont="1" applyBorder="1" applyAlignment="1">
      <alignment horizontal="right" vertical="center" wrapText="1"/>
    </xf>
    <xf numFmtId="3" fontId="16" fillId="0" borderId="21" xfId="0" applyNumberFormat="1" applyFont="1" applyBorder="1" applyAlignment="1">
      <alignment horizontal="center" vertical="center" wrapText="1"/>
    </xf>
    <xf numFmtId="3" fontId="16" fillId="0" borderId="14" xfId="0" applyNumberFormat="1" applyFont="1" applyBorder="1" applyAlignment="1">
      <alignment horizontal="center" vertical="center" wrapText="1"/>
    </xf>
    <xf numFmtId="3" fontId="16" fillId="0" borderId="31" xfId="0" applyNumberFormat="1" applyFont="1" applyBorder="1" applyAlignment="1">
      <alignment horizontal="center" vertical="center" wrapText="1"/>
    </xf>
    <xf numFmtId="3" fontId="16" fillId="0" borderId="32" xfId="0" applyNumberFormat="1" applyFont="1" applyBorder="1" applyAlignment="1">
      <alignment horizontal="center" vertical="center" wrapText="1"/>
    </xf>
    <xf numFmtId="3" fontId="16" fillId="0" borderId="34" xfId="0" applyNumberFormat="1" applyFont="1" applyBorder="1" applyAlignment="1">
      <alignment horizontal="center" vertical="center" wrapText="1"/>
    </xf>
    <xf numFmtId="3" fontId="16" fillId="0" borderId="30" xfId="0" applyNumberFormat="1" applyFont="1" applyBorder="1" applyAlignment="1">
      <alignment horizontal="center" vertical="center" wrapText="1"/>
    </xf>
    <xf numFmtId="3" fontId="16" fillId="0" borderId="15" xfId="0" applyNumberFormat="1" applyFont="1" applyBorder="1" applyAlignment="1">
      <alignment horizontal="center" vertical="center" wrapText="1"/>
    </xf>
    <xf numFmtId="3" fontId="16" fillId="0" borderId="55" xfId="0" applyNumberFormat="1" applyFont="1" applyBorder="1" applyAlignment="1">
      <alignment horizontal="center" vertical="center" wrapText="1"/>
    </xf>
    <xf numFmtId="3" fontId="16" fillId="0" borderId="17" xfId="0" applyNumberFormat="1" applyFont="1" applyBorder="1" applyAlignment="1">
      <alignment horizontal="center" vertical="center" wrapText="1"/>
    </xf>
    <xf numFmtId="1" fontId="16" fillId="0" borderId="35" xfId="0" applyNumberFormat="1" applyFont="1" applyBorder="1" applyAlignment="1">
      <alignment horizontal="center"/>
    </xf>
    <xf numFmtId="1" fontId="16" fillId="0" borderId="22" xfId="0" applyNumberFormat="1" applyFont="1" applyBorder="1" applyAlignment="1">
      <alignment horizontal="center"/>
    </xf>
    <xf numFmtId="1" fontId="16" fillId="0" borderId="42" xfId="0" applyNumberFormat="1" applyFont="1" applyBorder="1" applyAlignment="1">
      <alignment horizontal="center"/>
    </xf>
    <xf numFmtId="3" fontId="16" fillId="0" borderId="35" xfId="0" applyNumberFormat="1" applyFont="1" applyBorder="1" applyAlignment="1">
      <alignment horizontal="center"/>
    </xf>
    <xf numFmtId="3" fontId="16" fillId="0" borderId="22" xfId="0" applyNumberFormat="1" applyFont="1" applyBorder="1" applyAlignment="1">
      <alignment horizontal="center"/>
    </xf>
    <xf numFmtId="3" fontId="16" fillId="0" borderId="23" xfId="0" applyNumberFormat="1" applyFont="1" applyBorder="1" applyAlignment="1">
      <alignment horizontal="center"/>
    </xf>
    <xf numFmtId="3" fontId="16" fillId="0" borderId="24" xfId="0" applyNumberFormat="1" applyFont="1" applyBorder="1" applyAlignment="1">
      <alignment horizontal="center" vertical="center" wrapText="1"/>
    </xf>
    <xf numFmtId="3" fontId="16" fillId="0" borderId="29" xfId="0" applyNumberFormat="1" applyFont="1" applyBorder="1" applyAlignment="1">
      <alignment horizontal="center" vertical="center" wrapText="1"/>
    </xf>
    <xf numFmtId="3" fontId="16" fillId="0" borderId="56" xfId="0" applyNumberFormat="1" applyFont="1" applyBorder="1" applyAlignment="1">
      <alignment horizontal="center" vertical="center" wrapText="1"/>
    </xf>
    <xf numFmtId="3" fontId="16" fillId="0" borderId="57" xfId="0" applyNumberFormat="1" applyFont="1" applyBorder="1" applyAlignment="1">
      <alignment horizontal="center" vertical="center" wrapText="1"/>
    </xf>
    <xf numFmtId="3" fontId="16" fillId="0" borderId="58" xfId="0" applyNumberFormat="1" applyFont="1" applyBorder="1" applyAlignment="1">
      <alignment horizontal="center" vertical="center" wrapText="1"/>
    </xf>
    <xf numFmtId="0" fontId="16" fillId="0" borderId="15" xfId="0" applyFont="1" applyBorder="1" applyAlignment="1">
      <alignment horizontal="center" vertical="center" wrapText="1"/>
    </xf>
    <xf numFmtId="0" fontId="16" fillId="0" borderId="55" xfId="0" applyFont="1" applyBorder="1" applyAlignment="1">
      <alignment horizontal="center" vertical="center" wrapText="1"/>
    </xf>
    <xf numFmtId="0" fontId="16" fillId="0" borderId="17" xfId="0" applyFont="1" applyBorder="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left" vertical="center" wrapText="1"/>
    </xf>
    <xf numFmtId="3" fontId="16" fillId="0" borderId="59" xfId="0" applyNumberFormat="1" applyFont="1" applyBorder="1" applyAlignment="1">
      <alignment horizontal="center" vertical="center" wrapText="1"/>
    </xf>
    <xf numFmtId="3" fontId="24" fillId="0" borderId="0" xfId="0" applyNumberFormat="1" applyFont="1" applyBorder="1" applyAlignment="1">
      <alignment horizontal="left"/>
    </xf>
    <xf numFmtId="0" fontId="24" fillId="0" borderId="55" xfId="0" applyFont="1" applyBorder="1" applyAlignment="1">
      <alignment horizontal="center" vertical="center" wrapText="1"/>
    </xf>
    <xf numFmtId="3" fontId="16" fillId="0" borderId="48" xfId="0" applyNumberFormat="1" applyFont="1" applyBorder="1" applyAlignment="1">
      <alignment horizontal="center" vertical="center" wrapText="1"/>
    </xf>
    <xf numFmtId="3" fontId="16" fillId="0" borderId="53" xfId="0" applyNumberFormat="1" applyFont="1" applyBorder="1" applyAlignment="1">
      <alignment horizontal="center" vertical="center" wrapText="1"/>
    </xf>
    <xf numFmtId="3" fontId="16" fillId="0" borderId="43" xfId="0" applyNumberFormat="1" applyFont="1" applyBorder="1" applyAlignment="1">
      <alignment horizontal="center" vertical="center" wrapText="1"/>
    </xf>
    <xf numFmtId="0" fontId="16" fillId="0" borderId="0" xfId="0" applyFont="1" applyAlignment="1">
      <alignment horizontal="center" vertical="center" wrapText="1"/>
    </xf>
    <xf numFmtId="0" fontId="2" fillId="0" borderId="0" xfId="0" applyFont="1" applyAlignment="1">
      <alignment horizontal="left" wrapText="1"/>
    </xf>
    <xf numFmtId="0" fontId="24" fillId="0" borderId="0" xfId="0" applyFont="1" applyAlignment="1">
      <alignment horizontal="left" wrapText="1"/>
    </xf>
    <xf numFmtId="3" fontId="16" fillId="0" borderId="0" xfId="0" applyNumberFormat="1" applyFont="1" applyAlignment="1">
      <alignment horizontal="center" vertical="center" wrapText="1"/>
    </xf>
    <xf numFmtId="3" fontId="16" fillId="0" borderId="54" xfId="0" applyNumberFormat="1" applyFont="1" applyBorder="1" applyAlignment="1">
      <alignment horizontal="center" vertical="center" wrapText="1"/>
    </xf>
    <xf numFmtId="3" fontId="16" fillId="0" borderId="60" xfId="0" applyNumberFormat="1" applyFont="1" applyBorder="1" applyAlignment="1">
      <alignment horizontal="center" vertical="center" wrapText="1"/>
    </xf>
    <xf numFmtId="3" fontId="16" fillId="0" borderId="61" xfId="0" applyNumberFormat="1" applyFont="1" applyBorder="1" applyAlignment="1">
      <alignment horizontal="center" vertical="center" wrapText="1"/>
    </xf>
    <xf numFmtId="3" fontId="16" fillId="0" borderId="22" xfId="0" applyNumberFormat="1" applyFont="1" applyBorder="1" applyAlignment="1">
      <alignment horizontal="center" vertical="center" wrapText="1"/>
    </xf>
    <xf numFmtId="3" fontId="16" fillId="0" borderId="18" xfId="0" applyNumberFormat="1" applyFont="1" applyBorder="1" applyAlignment="1">
      <alignment horizontal="center" vertical="center" wrapText="1"/>
    </xf>
    <xf numFmtId="3" fontId="16" fillId="0" borderId="10" xfId="0" applyNumberFormat="1" applyFont="1" applyBorder="1" applyAlignment="1">
      <alignment horizontal="center" vertical="center" wrapText="1"/>
    </xf>
    <xf numFmtId="3" fontId="24" fillId="0" borderId="0" xfId="0" applyNumberFormat="1" applyFont="1" applyBorder="1" applyAlignment="1">
      <alignment horizontal="left" wrapText="1"/>
    </xf>
    <xf numFmtId="3" fontId="24" fillId="0" borderId="0" xfId="0" applyNumberFormat="1" applyFont="1" applyBorder="1" applyAlignment="1">
      <alignment horizontal="center"/>
    </xf>
    <xf numFmtId="3" fontId="24" fillId="0" borderId="0" xfId="0" applyNumberFormat="1" applyFont="1" applyAlignment="1">
      <alignment horizontal="left" wrapText="1"/>
    </xf>
    <xf numFmtId="3" fontId="24" fillId="0" borderId="0" xfId="0" applyNumberFormat="1" applyFont="1" applyAlignment="1">
      <alignment horizontal="left" vertical="center" wrapText="1"/>
    </xf>
    <xf numFmtId="3" fontId="1" fillId="0" borderId="0" xfId="0" applyNumberFormat="1" applyFont="1" applyFill="1" applyAlignment="1" applyProtection="1">
      <alignment horizontal="left"/>
      <protection locked="0"/>
    </xf>
    <xf numFmtId="3" fontId="12" fillId="0" borderId="0" xfId="0" applyNumberFormat="1" applyFont="1" applyFill="1" applyAlignment="1" applyProtection="1">
      <alignment horizontal="center" vertical="center" wrapText="1"/>
      <protection locked="0"/>
    </xf>
    <xf numFmtId="3" fontId="16" fillId="0" borderId="48" xfId="0" applyNumberFormat="1" applyFont="1" applyFill="1" applyBorder="1" applyAlignment="1" applyProtection="1">
      <alignment horizontal="center" vertical="center" wrapText="1"/>
      <protection locked="0"/>
    </xf>
    <xf numFmtId="3" fontId="16" fillId="0" borderId="43" xfId="0" applyNumberFormat="1" applyFont="1" applyFill="1" applyBorder="1" applyAlignment="1" applyProtection="1">
      <alignment horizontal="center" vertical="center" wrapText="1"/>
      <protection locked="0"/>
    </xf>
    <xf numFmtId="3" fontId="16" fillId="0" borderId="31" xfId="0" applyNumberFormat="1" applyFont="1" applyFill="1" applyBorder="1" applyAlignment="1" applyProtection="1">
      <alignment horizontal="center"/>
      <protection locked="0"/>
    </xf>
    <xf numFmtId="3" fontId="16" fillId="0" borderId="37" xfId="0" applyNumberFormat="1" applyFont="1" applyFill="1" applyBorder="1" applyAlignment="1" applyProtection="1">
      <alignment horizontal="center"/>
      <protection locked="0"/>
    </xf>
    <xf numFmtId="3" fontId="3" fillId="0" borderId="15"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3" fontId="3" fillId="0" borderId="15" xfId="0" applyNumberFormat="1" applyFont="1" applyBorder="1" applyAlignment="1">
      <alignment horizontal="center" vertical="center" wrapText="1"/>
    </xf>
    <xf numFmtId="3" fontId="3" fillId="0" borderId="55" xfId="0" applyNumberFormat="1" applyFont="1" applyBorder="1" applyAlignment="1">
      <alignment horizontal="center" vertical="center" wrapText="1"/>
    </xf>
    <xf numFmtId="3" fontId="2" fillId="0" borderId="55" xfId="0" applyNumberFormat="1" applyFont="1" applyBorder="1" applyAlignment="1">
      <alignment horizontal="center"/>
    </xf>
    <xf numFmtId="3" fontId="2" fillId="0" borderId="17" xfId="0" applyNumberFormat="1" applyFont="1" applyBorder="1" applyAlignment="1">
      <alignment horizontal="center"/>
    </xf>
    <xf numFmtId="3" fontId="3" fillId="0" borderId="17" xfId="0" applyNumberFormat="1" applyFont="1" applyBorder="1" applyAlignment="1">
      <alignment horizontal="center" vertical="center" wrapText="1"/>
    </xf>
    <xf numFmtId="3" fontId="6" fillId="0" borderId="15" xfId="0" applyNumberFormat="1" applyFont="1" applyBorder="1" applyAlignment="1">
      <alignment horizontal="center" vertical="center" wrapText="1"/>
    </xf>
    <xf numFmtId="3" fontId="6" fillId="0" borderId="17" xfId="0" applyNumberFormat="1" applyFont="1" applyBorder="1" applyAlignment="1">
      <alignment horizontal="center" vertical="center" wrapText="1"/>
    </xf>
    <xf numFmtId="3" fontId="8" fillId="0" borderId="0" xfId="0" applyNumberFormat="1" applyFont="1" applyAlignment="1">
      <alignment horizontal="center" vertical="center" wrapText="1"/>
    </xf>
    <xf numFmtId="3" fontId="3" fillId="0" borderId="21" xfId="0" applyNumberFormat="1" applyFont="1" applyBorder="1" applyAlignment="1">
      <alignment horizontal="center" vertical="center" wrapText="1"/>
    </xf>
    <xf numFmtId="3" fontId="9" fillId="0" borderId="0" xfId="0" applyNumberFormat="1" applyFont="1" applyAlignment="1">
      <alignment horizontal="center" vertical="center" wrapText="1"/>
    </xf>
    <xf numFmtId="3" fontId="8" fillId="0" borderId="21" xfId="0" applyNumberFormat="1" applyFont="1" applyBorder="1" applyAlignment="1">
      <alignment horizontal="center" vertical="center" wrapText="1"/>
    </xf>
    <xf numFmtId="3" fontId="9" fillId="0" borderId="0" xfId="0" applyNumberFormat="1" applyFont="1" applyAlignment="1">
      <alignment horizontal="center" vertical="center" wrapText="1"/>
    </xf>
    <xf numFmtId="3" fontId="8" fillId="0" borderId="56" xfId="0" applyNumberFormat="1" applyFont="1" applyBorder="1" applyAlignment="1">
      <alignment horizontal="center" vertical="center" wrapText="1"/>
    </xf>
    <xf numFmtId="3" fontId="8" fillId="0" borderId="57" xfId="0" applyNumberFormat="1" applyFont="1" applyBorder="1" applyAlignment="1">
      <alignment horizontal="center" vertical="center" wrapText="1"/>
    </xf>
    <xf numFmtId="3" fontId="8" fillId="0" borderId="58" xfId="0" applyNumberFormat="1"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1028700</xdr:colOff>
      <xdr:row>28</xdr:row>
      <xdr:rowOff>95250</xdr:rowOff>
    </xdr:from>
    <xdr:to>
      <xdr:col>5</xdr:col>
      <xdr:colOff>133350</xdr:colOff>
      <xdr:row>28</xdr:row>
      <xdr:rowOff>95250</xdr:rowOff>
    </xdr:to>
    <xdr:sp>
      <xdr:nvSpPr>
        <xdr:cNvPr id="1" name="Line 1"/>
        <xdr:cNvSpPr>
          <a:spLocks/>
        </xdr:cNvSpPr>
      </xdr:nvSpPr>
      <xdr:spPr>
        <a:xfrm>
          <a:off x="3438525" y="6667500"/>
          <a:ext cx="3314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37"/>
  <sheetViews>
    <sheetView zoomScale="75" zoomScaleNormal="75" zoomScalePageLayoutView="0" workbookViewId="0" topLeftCell="A1">
      <selection activeCell="X7" sqref="X7:Z7"/>
    </sheetView>
  </sheetViews>
  <sheetFormatPr defaultColWidth="15.00390625" defaultRowHeight="12.75"/>
  <cols>
    <col min="1" max="1" width="7.28125" style="90" customWidth="1"/>
    <col min="2" max="2" width="15.57421875" style="90" customWidth="1"/>
    <col min="3" max="3" width="13.57421875" style="90" customWidth="1"/>
    <col min="4" max="4" width="8.140625" style="90" customWidth="1"/>
    <col min="5" max="5" width="11.28125" style="90" customWidth="1"/>
    <col min="6" max="6" width="9.8515625" style="90" customWidth="1"/>
    <col min="7" max="7" width="13.28125" style="90" customWidth="1"/>
    <col min="8" max="8" width="8.57421875" style="90" customWidth="1"/>
    <col min="9" max="9" width="11.57421875" style="90" customWidth="1"/>
    <col min="10" max="10" width="10.140625" style="90" customWidth="1"/>
    <col min="11" max="11" width="15.421875" style="90" customWidth="1"/>
    <col min="12" max="12" width="8.57421875" style="90" customWidth="1"/>
    <col min="13" max="13" width="10.421875" style="90" customWidth="1"/>
    <col min="14" max="14" width="11.140625" style="90" customWidth="1"/>
    <col min="15" max="15" width="12.421875" style="90" customWidth="1"/>
    <col min="16" max="16" width="10.7109375" style="90" customWidth="1"/>
    <col min="17" max="17" width="11.28125" style="90" customWidth="1"/>
    <col min="18" max="18" width="11.421875" style="90" customWidth="1"/>
    <col min="19" max="19" width="13.421875" style="90" customWidth="1"/>
    <col min="20" max="20" width="9.8515625" style="91" customWidth="1"/>
    <col min="21" max="21" width="10.7109375" style="91" customWidth="1"/>
    <col min="22" max="22" width="10.140625" style="91" customWidth="1"/>
    <col min="23" max="23" width="13.421875" style="90" customWidth="1"/>
    <col min="24" max="24" width="12.8515625" style="90" customWidth="1"/>
    <col min="25" max="25" width="10.28125" style="90" customWidth="1"/>
    <col min="26" max="26" width="12.28125" style="90" customWidth="1"/>
    <col min="27" max="16384" width="15.00390625" style="90" customWidth="1"/>
  </cols>
  <sheetData>
    <row r="1" spans="1:26" ht="18.75" customHeight="1">
      <c r="A1" s="114" t="s">
        <v>49</v>
      </c>
      <c r="B1" s="89"/>
      <c r="C1" s="91"/>
      <c r="T1" s="90"/>
      <c r="U1" s="113"/>
      <c r="V1" s="90"/>
      <c r="Z1" s="113" t="s">
        <v>1</v>
      </c>
    </row>
    <row r="2" ht="18.75" customHeight="1">
      <c r="S2" s="91"/>
    </row>
    <row r="3" spans="3:23" ht="18.75" customHeight="1">
      <c r="C3" s="114"/>
      <c r="W3" s="91"/>
    </row>
    <row r="4" spans="2:22" ht="18.75" customHeight="1">
      <c r="B4" s="89" t="s">
        <v>53</v>
      </c>
      <c r="C4" s="89"/>
      <c r="D4" s="89"/>
      <c r="R4" s="91"/>
      <c r="S4" s="91"/>
      <c r="V4" s="90"/>
    </row>
    <row r="5" spans="3:23" ht="18.75" customHeight="1">
      <c r="C5" s="91"/>
      <c r="W5" s="91"/>
    </row>
    <row r="6" spans="3:26" ht="18.75" customHeight="1" thickBot="1">
      <c r="C6" s="91"/>
      <c r="W6" s="91"/>
      <c r="X6" s="91"/>
      <c r="Y6" s="91"/>
      <c r="Z6" s="91"/>
    </row>
    <row r="7" spans="1:26" s="89" customFormat="1" ht="18.75" customHeight="1">
      <c r="A7" s="352" t="s">
        <v>17</v>
      </c>
      <c r="B7" s="352" t="s">
        <v>52</v>
      </c>
      <c r="C7" s="352" t="s">
        <v>1086</v>
      </c>
      <c r="D7" s="355">
        <v>2018</v>
      </c>
      <c r="E7" s="356"/>
      <c r="F7" s="356"/>
      <c r="G7" s="357"/>
      <c r="H7" s="355">
        <v>2019</v>
      </c>
      <c r="I7" s="356"/>
      <c r="J7" s="356"/>
      <c r="K7" s="357"/>
      <c r="L7" s="355">
        <v>2020</v>
      </c>
      <c r="M7" s="356"/>
      <c r="N7" s="356"/>
      <c r="O7" s="357"/>
      <c r="P7" s="355">
        <v>2021</v>
      </c>
      <c r="Q7" s="356"/>
      <c r="R7" s="356"/>
      <c r="S7" s="357"/>
      <c r="T7" s="355">
        <v>2022</v>
      </c>
      <c r="U7" s="356"/>
      <c r="V7" s="356"/>
      <c r="W7" s="357"/>
      <c r="X7" s="358" t="s">
        <v>9</v>
      </c>
      <c r="Y7" s="359"/>
      <c r="Z7" s="360"/>
    </row>
    <row r="8" spans="1:26" s="89" customFormat="1" ht="18.75" customHeight="1">
      <c r="A8" s="353"/>
      <c r="B8" s="353"/>
      <c r="C8" s="353"/>
      <c r="D8" s="350" t="s">
        <v>28</v>
      </c>
      <c r="E8" s="346" t="s">
        <v>5</v>
      </c>
      <c r="F8" s="346" t="s">
        <v>4</v>
      </c>
      <c r="G8" s="348" t="s">
        <v>32</v>
      </c>
      <c r="H8" s="350" t="s">
        <v>28</v>
      </c>
      <c r="I8" s="346" t="s">
        <v>5</v>
      </c>
      <c r="J8" s="346" t="s">
        <v>4</v>
      </c>
      <c r="K8" s="348" t="s">
        <v>32</v>
      </c>
      <c r="L8" s="350" t="s">
        <v>28</v>
      </c>
      <c r="M8" s="346" t="s">
        <v>5</v>
      </c>
      <c r="N8" s="346" t="s">
        <v>4</v>
      </c>
      <c r="O8" s="348" t="s">
        <v>32</v>
      </c>
      <c r="P8" s="350" t="s">
        <v>28</v>
      </c>
      <c r="Q8" s="346" t="s">
        <v>5</v>
      </c>
      <c r="R8" s="346" t="s">
        <v>4</v>
      </c>
      <c r="S8" s="348" t="s">
        <v>32</v>
      </c>
      <c r="T8" s="350" t="s">
        <v>28</v>
      </c>
      <c r="U8" s="346" t="s">
        <v>5</v>
      </c>
      <c r="V8" s="346" t="s">
        <v>4</v>
      </c>
      <c r="W8" s="348" t="s">
        <v>32</v>
      </c>
      <c r="X8" s="350" t="s">
        <v>11</v>
      </c>
      <c r="Y8" s="346" t="s">
        <v>12</v>
      </c>
      <c r="Z8" s="361" t="s">
        <v>32</v>
      </c>
    </row>
    <row r="9" spans="1:26" s="89" customFormat="1" ht="120" customHeight="1" thickBot="1">
      <c r="A9" s="354"/>
      <c r="B9" s="354"/>
      <c r="C9" s="354"/>
      <c r="D9" s="351"/>
      <c r="E9" s="347"/>
      <c r="F9" s="347"/>
      <c r="G9" s="349"/>
      <c r="H9" s="351"/>
      <c r="I9" s="347"/>
      <c r="J9" s="347"/>
      <c r="K9" s="349"/>
      <c r="L9" s="351"/>
      <c r="M9" s="347"/>
      <c r="N9" s="347"/>
      <c r="O9" s="349"/>
      <c r="P9" s="351"/>
      <c r="Q9" s="347"/>
      <c r="R9" s="347"/>
      <c r="S9" s="349"/>
      <c r="T9" s="351"/>
      <c r="U9" s="347"/>
      <c r="V9" s="347"/>
      <c r="W9" s="349"/>
      <c r="X9" s="351"/>
      <c r="Y9" s="347"/>
      <c r="Z9" s="362"/>
    </row>
    <row r="10" spans="1:26" s="131" customFormat="1" ht="27" customHeight="1" thickBot="1">
      <c r="A10" s="158">
        <v>0</v>
      </c>
      <c r="B10" s="159">
        <v>1</v>
      </c>
      <c r="C10" s="160">
        <v>2</v>
      </c>
      <c r="D10" s="158">
        <v>3</v>
      </c>
      <c r="E10" s="161">
        <v>4</v>
      </c>
      <c r="F10" s="161">
        <v>5</v>
      </c>
      <c r="G10" s="160">
        <v>6</v>
      </c>
      <c r="H10" s="158">
        <v>7</v>
      </c>
      <c r="I10" s="161">
        <v>8</v>
      </c>
      <c r="J10" s="161">
        <v>9</v>
      </c>
      <c r="K10" s="160">
        <v>10</v>
      </c>
      <c r="L10" s="158">
        <v>11</v>
      </c>
      <c r="M10" s="161">
        <v>12</v>
      </c>
      <c r="N10" s="161">
        <v>13</v>
      </c>
      <c r="O10" s="160">
        <v>14</v>
      </c>
      <c r="P10" s="158">
        <v>15</v>
      </c>
      <c r="Q10" s="161">
        <v>16</v>
      </c>
      <c r="R10" s="161">
        <v>17</v>
      </c>
      <c r="S10" s="160">
        <v>18</v>
      </c>
      <c r="T10" s="158">
        <v>19</v>
      </c>
      <c r="U10" s="161">
        <v>20</v>
      </c>
      <c r="V10" s="161">
        <v>21</v>
      </c>
      <c r="W10" s="160">
        <v>22</v>
      </c>
      <c r="X10" s="158" t="s">
        <v>10</v>
      </c>
      <c r="Y10" s="161" t="s">
        <v>13</v>
      </c>
      <c r="Z10" s="182" t="s">
        <v>14</v>
      </c>
    </row>
    <row r="11" spans="1:26" s="89" customFormat="1" ht="18.75" customHeight="1">
      <c r="A11" s="130"/>
      <c r="B11" s="162"/>
      <c r="C11" s="163"/>
      <c r="D11" s="127"/>
      <c r="E11" s="128"/>
      <c r="F11" s="128"/>
      <c r="G11" s="164"/>
      <c r="H11" s="127"/>
      <c r="I11" s="128"/>
      <c r="J11" s="128"/>
      <c r="K11" s="164"/>
      <c r="L11" s="127"/>
      <c r="M11" s="128"/>
      <c r="N11" s="128"/>
      <c r="O11" s="164"/>
      <c r="P11" s="127"/>
      <c r="Q11" s="128"/>
      <c r="R11" s="128"/>
      <c r="S11" s="164"/>
      <c r="T11" s="127"/>
      <c r="U11" s="128"/>
      <c r="V11" s="128"/>
      <c r="W11" s="164"/>
      <c r="X11" s="165"/>
      <c r="Y11" s="166"/>
      <c r="Z11" s="183"/>
    </row>
    <row r="12" spans="1:26" s="89" customFormat="1" ht="18.75" customHeight="1">
      <c r="A12" s="167"/>
      <c r="B12" s="157"/>
      <c r="C12" s="122"/>
      <c r="D12" s="125"/>
      <c r="E12" s="115"/>
      <c r="F12" s="115"/>
      <c r="G12" s="126"/>
      <c r="H12" s="125"/>
      <c r="I12" s="115"/>
      <c r="J12" s="115"/>
      <c r="K12" s="126"/>
      <c r="L12" s="125"/>
      <c r="M12" s="115"/>
      <c r="N12" s="115"/>
      <c r="O12" s="126"/>
      <c r="P12" s="125"/>
      <c r="Q12" s="115"/>
      <c r="R12" s="115"/>
      <c r="S12" s="126"/>
      <c r="T12" s="125"/>
      <c r="U12" s="115"/>
      <c r="V12" s="115"/>
      <c r="W12" s="126"/>
      <c r="X12" s="129"/>
      <c r="Y12" s="116"/>
      <c r="Z12" s="184"/>
    </row>
    <row r="13" spans="1:26" s="89" customFormat="1" ht="18.75" customHeight="1">
      <c r="A13" s="167"/>
      <c r="B13" s="157"/>
      <c r="C13" s="122"/>
      <c r="D13" s="125"/>
      <c r="E13" s="115"/>
      <c r="F13" s="115"/>
      <c r="G13" s="126"/>
      <c r="H13" s="125"/>
      <c r="I13" s="115"/>
      <c r="J13" s="115"/>
      <c r="K13" s="126"/>
      <c r="L13" s="125"/>
      <c r="M13" s="115"/>
      <c r="N13" s="115"/>
      <c r="O13" s="126"/>
      <c r="P13" s="125"/>
      <c r="Q13" s="115"/>
      <c r="R13" s="115"/>
      <c r="S13" s="126"/>
      <c r="T13" s="125"/>
      <c r="U13" s="115"/>
      <c r="V13" s="115"/>
      <c r="W13" s="126"/>
      <c r="X13" s="129"/>
      <c r="Y13" s="116"/>
      <c r="Z13" s="184"/>
    </row>
    <row r="14" spans="1:26" s="89" customFormat="1" ht="18.75" customHeight="1">
      <c r="A14" s="167"/>
      <c r="B14" s="157"/>
      <c r="C14" s="122"/>
      <c r="D14" s="125"/>
      <c r="E14" s="115"/>
      <c r="F14" s="115"/>
      <c r="G14" s="126"/>
      <c r="H14" s="125"/>
      <c r="I14" s="115"/>
      <c r="J14" s="115"/>
      <c r="K14" s="126"/>
      <c r="L14" s="125"/>
      <c r="M14" s="115"/>
      <c r="N14" s="115"/>
      <c r="O14" s="126"/>
      <c r="P14" s="125"/>
      <c r="Q14" s="115"/>
      <c r="R14" s="115"/>
      <c r="S14" s="126"/>
      <c r="T14" s="125"/>
      <c r="U14" s="115"/>
      <c r="V14" s="115"/>
      <c r="W14" s="126"/>
      <c r="X14" s="129"/>
      <c r="Y14" s="116"/>
      <c r="Z14" s="184"/>
    </row>
    <row r="15" spans="1:26" s="89" customFormat="1" ht="18.75" customHeight="1">
      <c r="A15" s="167"/>
      <c r="B15" s="157"/>
      <c r="C15" s="122"/>
      <c r="D15" s="125"/>
      <c r="E15" s="115"/>
      <c r="F15" s="115"/>
      <c r="G15" s="126"/>
      <c r="H15" s="125"/>
      <c r="I15" s="115"/>
      <c r="J15" s="115"/>
      <c r="K15" s="126"/>
      <c r="L15" s="125"/>
      <c r="M15" s="115"/>
      <c r="N15" s="115"/>
      <c r="O15" s="126"/>
      <c r="P15" s="125"/>
      <c r="Q15" s="115"/>
      <c r="R15" s="115"/>
      <c r="S15" s="126"/>
      <c r="T15" s="125"/>
      <c r="U15" s="115"/>
      <c r="V15" s="115"/>
      <c r="W15" s="126"/>
      <c r="X15" s="129"/>
      <c r="Y15" s="116"/>
      <c r="Z15" s="184"/>
    </row>
    <row r="16" spans="1:26" s="89" customFormat="1" ht="18.75" customHeight="1">
      <c r="A16" s="167"/>
      <c r="B16" s="157"/>
      <c r="C16" s="122"/>
      <c r="D16" s="125"/>
      <c r="E16" s="115"/>
      <c r="F16" s="115"/>
      <c r="G16" s="126"/>
      <c r="H16" s="125"/>
      <c r="I16" s="115"/>
      <c r="J16" s="115"/>
      <c r="K16" s="126"/>
      <c r="L16" s="125"/>
      <c r="M16" s="115"/>
      <c r="N16" s="115"/>
      <c r="O16" s="126"/>
      <c r="P16" s="125"/>
      <c r="Q16" s="115"/>
      <c r="R16" s="115"/>
      <c r="S16" s="126"/>
      <c r="T16" s="125"/>
      <c r="U16" s="115"/>
      <c r="V16" s="115"/>
      <c r="W16" s="126"/>
      <c r="X16" s="129"/>
      <c r="Y16" s="116"/>
      <c r="Z16" s="184"/>
    </row>
    <row r="17" spans="1:26" s="89" customFormat="1" ht="18.75" customHeight="1">
      <c r="A17" s="167"/>
      <c r="B17" s="157"/>
      <c r="C17" s="122"/>
      <c r="D17" s="125"/>
      <c r="E17" s="115"/>
      <c r="F17" s="115"/>
      <c r="G17" s="126"/>
      <c r="H17" s="125"/>
      <c r="I17" s="115"/>
      <c r="J17" s="115"/>
      <c r="K17" s="126"/>
      <c r="L17" s="125"/>
      <c r="M17" s="115"/>
      <c r="N17" s="115"/>
      <c r="O17" s="126"/>
      <c r="P17" s="125"/>
      <c r="Q17" s="115"/>
      <c r="R17" s="115"/>
      <c r="S17" s="126"/>
      <c r="T17" s="125"/>
      <c r="U17" s="115"/>
      <c r="V17" s="115"/>
      <c r="W17" s="126"/>
      <c r="X17" s="129"/>
      <c r="Y17" s="116"/>
      <c r="Z17" s="184"/>
    </row>
    <row r="18" spans="1:26" s="89" customFormat="1" ht="18.75" customHeight="1" thickBot="1">
      <c r="A18" s="168"/>
      <c r="B18" s="124" t="s">
        <v>3</v>
      </c>
      <c r="C18" s="123"/>
      <c r="D18" s="117"/>
      <c r="E18" s="118"/>
      <c r="F18" s="118"/>
      <c r="G18" s="123"/>
      <c r="H18" s="117"/>
      <c r="I18" s="118"/>
      <c r="J18" s="118"/>
      <c r="K18" s="123"/>
      <c r="L18" s="117"/>
      <c r="M18" s="118"/>
      <c r="N18" s="118"/>
      <c r="O18" s="123"/>
      <c r="P18" s="117"/>
      <c r="Q18" s="118"/>
      <c r="R18" s="118"/>
      <c r="S18" s="123"/>
      <c r="T18" s="117"/>
      <c r="U18" s="118"/>
      <c r="V18" s="118"/>
      <c r="W18" s="123"/>
      <c r="X18" s="117"/>
      <c r="Y18" s="118"/>
      <c r="Z18" s="185"/>
    </row>
    <row r="19" spans="1:26" s="89" customFormat="1" ht="18.75" customHeight="1">
      <c r="A19" s="110"/>
      <c r="B19" s="88"/>
      <c r="C19" s="88"/>
      <c r="D19" s="88"/>
      <c r="E19" s="88"/>
      <c r="F19" s="88"/>
      <c r="G19" s="88"/>
      <c r="H19" s="88"/>
      <c r="I19" s="88"/>
      <c r="J19" s="88"/>
      <c r="K19" s="88"/>
      <c r="L19" s="88"/>
      <c r="M19" s="88"/>
      <c r="N19" s="88"/>
      <c r="O19" s="88"/>
      <c r="P19" s="88"/>
      <c r="Q19" s="88"/>
      <c r="R19" s="88"/>
      <c r="S19" s="88"/>
      <c r="T19" s="88"/>
      <c r="U19" s="88"/>
      <c r="V19" s="88"/>
      <c r="W19" s="88"/>
      <c r="X19" s="88"/>
      <c r="Y19" s="88"/>
      <c r="Z19" s="88"/>
    </row>
    <row r="20" spans="2:11" s="112" customFormat="1" ht="24.75" customHeight="1">
      <c r="B20" s="111" t="s">
        <v>33</v>
      </c>
      <c r="C20" s="111"/>
      <c r="D20" s="88"/>
      <c r="E20" s="88"/>
      <c r="F20" s="88"/>
      <c r="G20" s="88"/>
      <c r="H20" s="88"/>
      <c r="I20" s="110"/>
      <c r="J20" s="89"/>
      <c r="K20" s="89"/>
    </row>
    <row r="21" spans="2:14" s="112" customFormat="1" ht="19.5" customHeight="1">
      <c r="B21" s="319" t="s">
        <v>1176</v>
      </c>
      <c r="C21" s="88"/>
      <c r="D21" s="88"/>
      <c r="E21" s="88"/>
      <c r="F21" s="88"/>
      <c r="G21" s="89"/>
      <c r="H21" s="89"/>
      <c r="J21" s="89"/>
      <c r="N21" s="88"/>
    </row>
    <row r="22" spans="2:24" s="89" customFormat="1" ht="21" customHeight="1">
      <c r="B22" s="319" t="s">
        <v>1177</v>
      </c>
      <c r="C22" s="88"/>
      <c r="D22" s="88"/>
      <c r="E22" s="88"/>
      <c r="F22" s="88"/>
      <c r="G22" s="88"/>
      <c r="H22" s="88"/>
      <c r="I22" s="88"/>
      <c r="J22" s="88"/>
      <c r="K22" s="88"/>
      <c r="L22" s="88"/>
      <c r="M22" s="88"/>
      <c r="N22" s="88"/>
      <c r="O22" s="88"/>
      <c r="P22" s="88"/>
      <c r="Q22" s="88"/>
      <c r="R22" s="88"/>
      <c r="S22" s="88"/>
      <c r="T22" s="88"/>
      <c r="U22" s="88"/>
      <c r="V22" s="88"/>
      <c r="W22" s="88"/>
      <c r="X22" s="90"/>
    </row>
    <row r="23" spans="3:15" s="89" customFormat="1" ht="15.75">
      <c r="C23" s="88"/>
      <c r="D23" s="88"/>
      <c r="E23" s="88"/>
      <c r="F23" s="88"/>
      <c r="G23" s="88"/>
      <c r="H23" s="88"/>
      <c r="I23" s="88"/>
      <c r="J23" s="88"/>
      <c r="K23" s="88"/>
      <c r="L23" s="88"/>
      <c r="M23" s="88"/>
      <c r="N23" s="88"/>
      <c r="O23" s="88"/>
    </row>
    <row r="24" spans="19:24" ht="15.75">
      <c r="S24" s="91"/>
      <c r="U24" s="110"/>
      <c r="W24" s="91"/>
      <c r="X24" s="91"/>
    </row>
    <row r="25" spans="2:24" ht="15.75">
      <c r="B25" s="91"/>
      <c r="C25" s="91"/>
      <c r="D25" s="91"/>
      <c r="E25" s="91"/>
      <c r="F25" s="91"/>
      <c r="G25" s="91"/>
      <c r="H25" s="91"/>
      <c r="I25" s="91"/>
      <c r="J25" s="91"/>
      <c r="K25" s="91"/>
      <c r="L25" s="91"/>
      <c r="M25" s="91"/>
      <c r="N25" s="91"/>
      <c r="O25" s="91"/>
      <c r="S25" s="91"/>
      <c r="W25" s="91"/>
      <c r="X25" s="91"/>
    </row>
    <row r="26" spans="2:24" ht="15.75">
      <c r="B26" s="91"/>
      <c r="C26" s="91"/>
      <c r="D26" s="91"/>
      <c r="E26" s="91"/>
      <c r="F26" s="91"/>
      <c r="G26" s="91"/>
      <c r="H26" s="91"/>
      <c r="I26" s="91"/>
      <c r="J26" s="91"/>
      <c r="K26" s="91"/>
      <c r="L26" s="91"/>
      <c r="M26" s="91"/>
      <c r="N26" s="91"/>
      <c r="O26" s="91"/>
      <c r="S26" s="91"/>
      <c r="W26" s="91"/>
      <c r="X26" s="91"/>
    </row>
    <row r="27" spans="2:24" ht="15.75">
      <c r="B27" s="91"/>
      <c r="D27" s="91"/>
      <c r="E27" s="91"/>
      <c r="F27" s="91"/>
      <c r="G27" s="91"/>
      <c r="H27" s="91"/>
      <c r="I27" s="91"/>
      <c r="J27" s="91"/>
      <c r="K27" s="91"/>
      <c r="L27" s="91"/>
      <c r="M27" s="91"/>
      <c r="N27" s="91"/>
      <c r="O27" s="91"/>
      <c r="S27" s="91"/>
      <c r="W27" s="91"/>
      <c r="X27" s="91"/>
    </row>
    <row r="28" spans="2:24" ht="15.75">
      <c r="B28" s="91"/>
      <c r="D28" s="91"/>
      <c r="E28" s="91"/>
      <c r="F28" s="91"/>
      <c r="G28" s="91"/>
      <c r="H28" s="91"/>
      <c r="I28" s="91"/>
      <c r="J28" s="91"/>
      <c r="K28" s="91"/>
      <c r="L28" s="91"/>
      <c r="M28" s="91"/>
      <c r="N28" s="91"/>
      <c r="O28" s="91"/>
      <c r="S28" s="110"/>
      <c r="T28" s="110"/>
      <c r="V28" s="110"/>
      <c r="W28" s="119"/>
      <c r="X28" s="119"/>
    </row>
    <row r="29" spans="2:22" s="120" customFormat="1" ht="15.75">
      <c r="B29" s="119"/>
      <c r="D29" s="110"/>
      <c r="E29" s="110"/>
      <c r="F29" s="110"/>
      <c r="G29" s="110"/>
      <c r="H29" s="110"/>
      <c r="I29" s="110"/>
      <c r="J29" s="110"/>
      <c r="K29" s="110"/>
      <c r="L29" s="110"/>
      <c r="M29" s="110"/>
      <c r="N29" s="110"/>
      <c r="O29" s="110"/>
      <c r="V29" s="119"/>
    </row>
    <row r="30" spans="2:19" ht="15.75">
      <c r="B30" s="91"/>
      <c r="D30" s="121"/>
      <c r="E30" s="121"/>
      <c r="F30" s="121"/>
      <c r="G30" s="121"/>
      <c r="H30" s="121"/>
      <c r="I30" s="121"/>
      <c r="J30" s="121"/>
      <c r="K30" s="121"/>
      <c r="L30" s="121"/>
      <c r="M30" s="121"/>
      <c r="N30" s="121"/>
      <c r="O30" s="121"/>
      <c r="P30" s="121"/>
      <c r="Q30" s="121"/>
      <c r="R30" s="121"/>
      <c r="S30" s="121"/>
    </row>
    <row r="31" spans="2:19" ht="15.75">
      <c r="B31" s="91"/>
      <c r="D31" s="121"/>
      <c r="E31" s="121"/>
      <c r="F31" s="121"/>
      <c r="G31" s="121"/>
      <c r="H31" s="121"/>
      <c r="I31" s="121"/>
      <c r="J31" s="121"/>
      <c r="K31" s="121"/>
      <c r="L31" s="121"/>
      <c r="M31" s="121"/>
      <c r="N31" s="121"/>
      <c r="O31" s="121"/>
      <c r="P31" s="121"/>
      <c r="Q31" s="121"/>
      <c r="R31" s="121"/>
      <c r="S31" s="121"/>
    </row>
    <row r="32" spans="2:19" ht="15.75">
      <c r="B32" s="91"/>
      <c r="D32" s="91"/>
      <c r="E32" s="91"/>
      <c r="F32" s="91"/>
      <c r="G32" s="91"/>
      <c r="H32" s="91"/>
      <c r="I32" s="91"/>
      <c r="J32" s="91"/>
      <c r="K32" s="91"/>
      <c r="L32" s="91"/>
      <c r="M32" s="91"/>
      <c r="N32" s="91"/>
      <c r="O32" s="91"/>
      <c r="P32" s="91"/>
      <c r="Q32" s="91"/>
      <c r="R32" s="91"/>
      <c r="S32" s="91"/>
    </row>
    <row r="33" spans="2:19" ht="15.75">
      <c r="B33" s="91"/>
      <c r="D33" s="91"/>
      <c r="E33" s="91"/>
      <c r="F33" s="91"/>
      <c r="G33" s="91"/>
      <c r="H33" s="91"/>
      <c r="I33" s="91"/>
      <c r="J33" s="91"/>
      <c r="K33" s="91"/>
      <c r="L33" s="91"/>
      <c r="M33" s="91"/>
      <c r="N33" s="91"/>
      <c r="O33" s="91"/>
      <c r="P33" s="91"/>
      <c r="Q33" s="91"/>
      <c r="R33" s="91"/>
      <c r="S33" s="91"/>
    </row>
    <row r="34" spans="2:19" ht="15.75">
      <c r="B34" s="91"/>
      <c r="D34" s="91"/>
      <c r="E34" s="91"/>
      <c r="F34" s="91"/>
      <c r="G34" s="91"/>
      <c r="H34" s="91"/>
      <c r="I34" s="91"/>
      <c r="J34" s="91"/>
      <c r="K34" s="91"/>
      <c r="L34" s="91"/>
      <c r="M34" s="91"/>
      <c r="N34" s="91"/>
      <c r="O34" s="91"/>
      <c r="P34" s="91"/>
      <c r="Q34" s="91"/>
      <c r="R34" s="91"/>
      <c r="S34" s="91"/>
    </row>
    <row r="35" spans="2:19" ht="15.75">
      <c r="B35" s="91"/>
      <c r="D35" s="91"/>
      <c r="E35" s="91"/>
      <c r="F35" s="91"/>
      <c r="G35" s="91"/>
      <c r="H35" s="91"/>
      <c r="I35" s="91"/>
      <c r="J35" s="91"/>
      <c r="K35" s="91"/>
      <c r="L35" s="91"/>
      <c r="M35" s="91"/>
      <c r="N35" s="91"/>
      <c r="O35" s="91"/>
      <c r="P35" s="91"/>
      <c r="Q35" s="91"/>
      <c r="R35" s="91"/>
      <c r="S35" s="91"/>
    </row>
    <row r="36" spans="2:19" ht="15.75">
      <c r="B36" s="91"/>
      <c r="D36" s="91"/>
      <c r="E36" s="91"/>
      <c r="F36" s="91"/>
      <c r="G36" s="91"/>
      <c r="H36" s="91"/>
      <c r="I36" s="91"/>
      <c r="J36" s="91"/>
      <c r="K36" s="91"/>
      <c r="L36" s="91"/>
      <c r="M36" s="91"/>
      <c r="N36" s="91"/>
      <c r="O36" s="91"/>
      <c r="P36" s="91"/>
      <c r="Q36" s="91"/>
      <c r="R36" s="91"/>
      <c r="S36" s="91"/>
    </row>
    <row r="37" spans="2:19" ht="15.75">
      <c r="B37" s="91"/>
      <c r="D37" s="91"/>
      <c r="E37" s="91"/>
      <c r="F37" s="91"/>
      <c r="G37" s="91"/>
      <c r="H37" s="91"/>
      <c r="I37" s="91"/>
      <c r="J37" s="91"/>
      <c r="K37" s="91"/>
      <c r="L37" s="91"/>
      <c r="M37" s="91"/>
      <c r="N37" s="91"/>
      <c r="O37" s="91"/>
      <c r="P37" s="91"/>
      <c r="Q37" s="91"/>
      <c r="R37" s="91"/>
      <c r="S37" s="91"/>
    </row>
  </sheetData>
  <sheetProtection/>
  <mergeCells count="32">
    <mergeCell ref="D7:G7"/>
    <mergeCell ref="H7:K7"/>
    <mergeCell ref="D8:D9"/>
    <mergeCell ref="E8:E9"/>
    <mergeCell ref="J8:J9"/>
    <mergeCell ref="K8:K9"/>
    <mergeCell ref="Y8:Y9"/>
    <mergeCell ref="T7:W7"/>
    <mergeCell ref="X7:Z7"/>
    <mergeCell ref="Z8:Z9"/>
    <mergeCell ref="L7:O7"/>
    <mergeCell ref="P7:S7"/>
    <mergeCell ref="M8:M9"/>
    <mergeCell ref="L8:L9"/>
    <mergeCell ref="X8:X9"/>
    <mergeCell ref="Q8:Q9"/>
    <mergeCell ref="A7:A9"/>
    <mergeCell ref="U8:U9"/>
    <mergeCell ref="V8:V9"/>
    <mergeCell ref="W8:W9"/>
    <mergeCell ref="F8:F9"/>
    <mergeCell ref="G8:G9"/>
    <mergeCell ref="H8:H9"/>
    <mergeCell ref="I8:I9"/>
    <mergeCell ref="B7:B9"/>
    <mergeCell ref="C7:C9"/>
    <mergeCell ref="R8:R9"/>
    <mergeCell ref="S8:S9"/>
    <mergeCell ref="T8:T9"/>
    <mergeCell ref="N8:N9"/>
    <mergeCell ref="O8:O9"/>
    <mergeCell ref="P8:P9"/>
  </mergeCells>
  <printOptions/>
  <pageMargins left="0" right="0" top="0.984251968503937" bottom="0.984251968503937" header="0.5118110236220472" footer="0.5118110236220472"/>
  <pageSetup horizontalDpi="600" verticalDpi="600" orientation="landscape" paperSize="9" scale="50" r:id="rId1"/>
</worksheet>
</file>

<file path=xl/worksheets/sheet10.xml><?xml version="1.0" encoding="utf-8"?>
<worksheet xmlns="http://schemas.openxmlformats.org/spreadsheetml/2006/main" xmlns:r="http://schemas.openxmlformats.org/officeDocument/2006/relationships">
  <dimension ref="A1:H40"/>
  <sheetViews>
    <sheetView zoomScalePageLayoutView="0" workbookViewId="0" topLeftCell="A4">
      <selection activeCell="D15" sqref="D15"/>
    </sheetView>
  </sheetViews>
  <sheetFormatPr defaultColWidth="9.140625" defaultRowHeight="12.75"/>
  <cols>
    <col min="1" max="1" width="3.8515625" style="1" customWidth="1"/>
    <col min="2" max="2" width="38.28125" style="1" customWidth="1"/>
    <col min="3" max="4" width="22.28125" style="1" customWidth="1"/>
    <col min="5" max="5" width="40.00390625" style="1" customWidth="1"/>
    <col min="6" max="6" width="9.140625" style="1" customWidth="1"/>
    <col min="7" max="10" width="9.140625" style="11" customWidth="1"/>
    <col min="11" max="11" width="13.7109375" style="11" customWidth="1"/>
    <col min="12" max="16384" width="9.140625" style="11" customWidth="1"/>
  </cols>
  <sheetData>
    <row r="1" ht="15.75">
      <c r="A1" s="114" t="s">
        <v>49</v>
      </c>
    </row>
    <row r="2" s="8" customFormat="1" ht="18">
      <c r="E2" s="194" t="s">
        <v>61</v>
      </c>
    </row>
    <row r="3" spans="1:6" ht="15.75">
      <c r="A3" s="9"/>
      <c r="F3" s="10"/>
    </row>
    <row r="6" spans="2:5" s="47" customFormat="1" ht="81" customHeight="1">
      <c r="B6" s="408" t="s">
        <v>1479</v>
      </c>
      <c r="C6" s="408"/>
      <c r="D6" s="408"/>
      <c r="E6" s="408"/>
    </row>
    <row r="7" spans="1:6" s="24" customFormat="1" ht="20.25" customHeight="1">
      <c r="A7" s="46"/>
      <c r="B7" s="408"/>
      <c r="C7" s="408"/>
      <c r="D7" s="408"/>
      <c r="E7" s="408"/>
      <c r="F7" s="45"/>
    </row>
    <row r="8" spans="1:5" ht="15.75">
      <c r="A8" s="9"/>
      <c r="B8" s="18"/>
      <c r="C8" s="18"/>
      <c r="D8" s="18"/>
      <c r="E8" s="18"/>
    </row>
    <row r="10" spans="2:5" s="8" customFormat="1" ht="12.75" customHeight="1">
      <c r="B10" s="407" t="s">
        <v>69</v>
      </c>
      <c r="C10" s="407" t="s">
        <v>1480</v>
      </c>
      <c r="D10" s="407" t="s">
        <v>1481</v>
      </c>
      <c r="E10" s="409" t="s">
        <v>72</v>
      </c>
    </row>
    <row r="11" spans="2:5" s="8" customFormat="1" ht="18">
      <c r="B11" s="407"/>
      <c r="C11" s="407"/>
      <c r="D11" s="407"/>
      <c r="E11" s="409"/>
    </row>
    <row r="12" spans="2:5" s="8" customFormat="1" ht="18">
      <c r="B12" s="407"/>
      <c r="C12" s="407"/>
      <c r="D12" s="407"/>
      <c r="E12" s="409"/>
    </row>
    <row r="13" spans="2:5" s="8" customFormat="1" ht="18">
      <c r="B13" s="407"/>
      <c r="C13" s="407"/>
      <c r="D13" s="407"/>
      <c r="E13" s="409"/>
    </row>
    <row r="14" spans="2:5" s="8" customFormat="1" ht="21.75" customHeight="1">
      <c r="B14" s="407"/>
      <c r="C14" s="407"/>
      <c r="D14" s="407"/>
      <c r="E14" s="409"/>
    </row>
    <row r="15" spans="2:5" ht="21" customHeight="1">
      <c r="B15" s="105">
        <v>0</v>
      </c>
      <c r="C15" s="105">
        <v>1</v>
      </c>
      <c r="D15" s="105">
        <v>2</v>
      </c>
      <c r="E15" s="105" t="s">
        <v>1154</v>
      </c>
    </row>
    <row r="16" spans="2:5" ht="21" customHeight="1">
      <c r="B16" s="105"/>
      <c r="C16" s="105"/>
      <c r="D16" s="105"/>
      <c r="E16" s="105" t="e">
        <f>C16/D16</f>
        <v>#DIV/0!</v>
      </c>
    </row>
    <row r="17" spans="2:5" ht="21" customHeight="1">
      <c r="B17" s="308"/>
      <c r="C17" s="308"/>
      <c r="D17" s="308"/>
      <c r="E17" s="105" t="e">
        <f>C17/D17</f>
        <v>#DIV/0!</v>
      </c>
    </row>
    <row r="18" spans="1:6" s="12" customFormat="1" ht="21" customHeight="1">
      <c r="A18" s="9"/>
      <c r="B18" s="309" t="s">
        <v>0</v>
      </c>
      <c r="C18" s="309">
        <f>C16+C17</f>
        <v>0</v>
      </c>
      <c r="D18" s="309">
        <f>D16+D17</f>
        <v>0</v>
      </c>
      <c r="E18" s="105" t="e">
        <f>C18/D18</f>
        <v>#DIV/0!</v>
      </c>
      <c r="F18" s="9"/>
    </row>
    <row r="19" spans="1:6" s="12" customFormat="1" ht="15.75">
      <c r="A19" s="9"/>
      <c r="B19" s="310"/>
      <c r="C19" s="310"/>
      <c r="D19" s="310"/>
      <c r="E19" s="310"/>
      <c r="F19" s="9"/>
    </row>
    <row r="20" spans="2:5" ht="15">
      <c r="B20" s="2"/>
      <c r="C20" s="2"/>
      <c r="D20" s="2"/>
      <c r="E20" s="2"/>
    </row>
    <row r="21" spans="1:6" s="93" customFormat="1" ht="15.75">
      <c r="A21" s="90"/>
      <c r="B21" s="91"/>
      <c r="C21" s="91"/>
      <c r="D21" s="91"/>
      <c r="E21" s="91"/>
      <c r="F21" s="90"/>
    </row>
    <row r="22" spans="1:7" s="96" customFormat="1" ht="15.75">
      <c r="A22" s="95"/>
      <c r="B22" s="111" t="s">
        <v>33</v>
      </c>
      <c r="C22" s="111"/>
      <c r="D22" s="111"/>
      <c r="E22" s="95"/>
      <c r="F22" s="95"/>
      <c r="G22" s="95"/>
    </row>
    <row r="23" spans="1:7" s="96" customFormat="1" ht="12.75">
      <c r="A23" s="95"/>
      <c r="B23" s="95"/>
      <c r="C23" s="95"/>
      <c r="D23" s="95"/>
      <c r="E23" s="95"/>
      <c r="F23" s="95"/>
      <c r="G23" s="95"/>
    </row>
    <row r="24" spans="1:7" s="96" customFormat="1" ht="12.75">
      <c r="A24" s="95"/>
      <c r="B24" s="95"/>
      <c r="C24" s="95"/>
      <c r="D24" s="95"/>
      <c r="E24" s="95"/>
      <c r="F24" s="95"/>
      <c r="G24" s="95"/>
    </row>
    <row r="25" spans="1:7" s="96" customFormat="1" ht="12.75">
      <c r="A25" s="95"/>
      <c r="B25" s="95"/>
      <c r="C25" s="95"/>
      <c r="D25" s="95"/>
      <c r="E25" s="95"/>
      <c r="F25" s="95"/>
      <c r="G25" s="95"/>
    </row>
    <row r="26" spans="1:5" s="96" customFormat="1" ht="18">
      <c r="A26" s="95"/>
      <c r="B26" s="319" t="s">
        <v>1176</v>
      </c>
      <c r="C26" s="72"/>
      <c r="D26" s="72"/>
      <c r="E26" s="98"/>
    </row>
    <row r="27" spans="2:5" s="93" customFormat="1" ht="15.75">
      <c r="B27" s="319" t="s">
        <v>1177</v>
      </c>
      <c r="C27" s="89"/>
      <c r="D27" s="89"/>
      <c r="E27" s="94"/>
    </row>
    <row r="28" spans="2:7" s="93" customFormat="1" ht="12.75">
      <c r="B28" s="97"/>
      <c r="C28" s="97"/>
      <c r="D28" s="97"/>
      <c r="E28" s="94"/>
      <c r="F28" s="94"/>
      <c r="G28" s="94"/>
    </row>
    <row r="29" spans="2:7" s="93" customFormat="1" ht="12.75">
      <c r="B29" s="97"/>
      <c r="C29" s="97"/>
      <c r="D29" s="97"/>
      <c r="E29" s="94"/>
      <c r="F29" s="94"/>
      <c r="G29" s="94"/>
    </row>
    <row r="30" spans="2:8" s="93" customFormat="1" ht="12.75">
      <c r="B30" s="97"/>
      <c r="C30" s="97"/>
      <c r="D30" s="97"/>
      <c r="E30" s="94"/>
      <c r="F30" s="94"/>
      <c r="G30" s="94"/>
      <c r="H30" s="96"/>
    </row>
    <row r="31" spans="1:7" s="93" customFormat="1" ht="15.75">
      <c r="A31" s="90"/>
      <c r="B31" s="92"/>
      <c r="C31" s="92"/>
      <c r="D31" s="92"/>
      <c r="E31" s="91"/>
      <c r="F31" s="91"/>
      <c r="G31" s="94"/>
    </row>
    <row r="32" spans="1:7" s="93" customFormat="1" ht="15.75">
      <c r="A32" s="90"/>
      <c r="B32" s="92"/>
      <c r="C32" s="92"/>
      <c r="D32" s="92"/>
      <c r="E32" s="91"/>
      <c r="F32" s="91"/>
      <c r="G32" s="94"/>
    </row>
    <row r="33" spans="1:7" s="93" customFormat="1" ht="15.75">
      <c r="A33" s="90"/>
      <c r="B33" s="91"/>
      <c r="C33" s="91"/>
      <c r="D33" s="91"/>
      <c r="E33" s="91"/>
      <c r="F33" s="91"/>
      <c r="G33" s="94"/>
    </row>
    <row r="34" spans="1:7" s="93" customFormat="1" ht="15.75">
      <c r="A34" s="91"/>
      <c r="B34" s="91"/>
      <c r="C34" s="91"/>
      <c r="D34" s="91"/>
      <c r="E34" s="91"/>
      <c r="F34" s="91"/>
      <c r="G34" s="94"/>
    </row>
    <row r="35" spans="1:6" s="93" customFormat="1" ht="15.75">
      <c r="A35" s="90"/>
      <c r="B35" s="91"/>
      <c r="C35" s="91"/>
      <c r="D35" s="91"/>
      <c r="E35" s="91"/>
      <c r="F35" s="90"/>
    </row>
    <row r="36" spans="1:6" s="93" customFormat="1" ht="15.75">
      <c r="A36" s="90"/>
      <c r="B36" s="91"/>
      <c r="C36" s="91"/>
      <c r="D36" s="91"/>
      <c r="E36" s="91"/>
      <c r="F36" s="90"/>
    </row>
    <row r="37" spans="1:6" s="93" customFormat="1" ht="15.75">
      <c r="A37" s="90"/>
      <c r="B37" s="91"/>
      <c r="C37" s="91"/>
      <c r="D37" s="91"/>
      <c r="E37" s="91"/>
      <c r="F37" s="90"/>
    </row>
    <row r="38" spans="1:7" s="93" customFormat="1" ht="15.75">
      <c r="A38" s="90"/>
      <c r="B38" s="91"/>
      <c r="C38" s="91"/>
      <c r="D38" s="91"/>
      <c r="E38" s="91"/>
      <c r="F38" s="91"/>
      <c r="G38" s="94"/>
    </row>
    <row r="39" spans="1:6" s="93" customFormat="1" ht="15.75">
      <c r="A39" s="90"/>
      <c r="B39" s="90"/>
      <c r="C39" s="90"/>
      <c r="D39" s="90"/>
      <c r="E39" s="90"/>
      <c r="F39" s="90"/>
    </row>
    <row r="40" spans="1:6" s="93" customFormat="1" ht="15.75">
      <c r="A40" s="90"/>
      <c r="B40" s="90"/>
      <c r="C40" s="90"/>
      <c r="D40" s="90"/>
      <c r="E40" s="90"/>
      <c r="F40" s="90"/>
    </row>
  </sheetData>
  <sheetProtection/>
  <mergeCells count="5">
    <mergeCell ref="B10:B14"/>
    <mergeCell ref="C10:C14"/>
    <mergeCell ref="B6:E7"/>
    <mergeCell ref="D10:D14"/>
    <mergeCell ref="E10:E14"/>
  </mergeCells>
  <printOptions/>
  <pageMargins left="0.6299212598425197" right="0.11811023622047245" top="0.11811023622047245" bottom="0.15748031496062992" header="0.11811023622047245" footer="0.1574803149606299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35"/>
  <sheetViews>
    <sheetView zoomScalePageLayoutView="0" workbookViewId="0" topLeftCell="A25">
      <selection activeCell="J4" sqref="J4"/>
    </sheetView>
  </sheetViews>
  <sheetFormatPr defaultColWidth="9.140625" defaultRowHeight="12.75"/>
  <cols>
    <col min="2" max="2" width="17.00390625" style="0" customWidth="1"/>
    <col min="3" max="3" width="21.7109375" style="0" customWidth="1"/>
    <col min="4" max="4" width="11.57421875" style="0" customWidth="1"/>
    <col min="5" max="5" width="21.421875" style="0" customWidth="1"/>
    <col min="6" max="6" width="13.00390625" style="0" customWidth="1"/>
    <col min="7" max="7" width="16.00390625" style="0" customWidth="1"/>
  </cols>
  <sheetData>
    <row r="1" spans="1:8" ht="23.25">
      <c r="A1" s="114" t="s">
        <v>49</v>
      </c>
      <c r="B1" s="114"/>
      <c r="C1" s="77"/>
      <c r="D1" s="77"/>
      <c r="E1" s="77"/>
      <c r="F1" s="169"/>
      <c r="G1" s="169"/>
      <c r="H1" s="169"/>
    </row>
    <row r="2" spans="1:7" ht="22.5">
      <c r="A2" s="76"/>
      <c r="B2" s="76"/>
      <c r="C2" s="75"/>
      <c r="D2" s="75"/>
      <c r="E2" s="75"/>
      <c r="F2" s="76"/>
      <c r="G2" s="76" t="s">
        <v>711</v>
      </c>
    </row>
    <row r="3" spans="1:8" ht="22.5">
      <c r="A3" s="76"/>
      <c r="B3" s="76"/>
      <c r="C3" s="75"/>
      <c r="D3" s="75"/>
      <c r="E3" s="75"/>
      <c r="F3" s="76"/>
      <c r="G3" s="76"/>
      <c r="H3" s="76"/>
    </row>
    <row r="4" spans="1:8" ht="95.25" customHeight="1">
      <c r="A4" s="377" t="s">
        <v>1515</v>
      </c>
      <c r="B4" s="377"/>
      <c r="C4" s="377"/>
      <c r="D4" s="377"/>
      <c r="E4" s="377"/>
      <c r="F4" s="377"/>
      <c r="G4" s="377"/>
      <c r="H4" s="377"/>
    </row>
    <row r="10" spans="1:7" ht="12.75" customHeight="1">
      <c r="A10" s="346" t="s">
        <v>17</v>
      </c>
      <c r="B10" s="374" t="s">
        <v>90</v>
      </c>
      <c r="C10" s="374" t="s">
        <v>1042</v>
      </c>
      <c r="D10" s="346" t="s">
        <v>965</v>
      </c>
      <c r="E10" s="346" t="s">
        <v>1523</v>
      </c>
      <c r="F10" s="346" t="s">
        <v>1089</v>
      </c>
      <c r="G10" s="346" t="s">
        <v>1522</v>
      </c>
    </row>
    <row r="11" spans="1:7" ht="12.75" customHeight="1">
      <c r="A11" s="346"/>
      <c r="B11" s="375"/>
      <c r="C11" s="375"/>
      <c r="D11" s="346"/>
      <c r="E11" s="346"/>
      <c r="F11" s="346"/>
      <c r="G11" s="346"/>
    </row>
    <row r="12" spans="1:7" ht="12.75" customHeight="1">
      <c r="A12" s="346"/>
      <c r="B12" s="375"/>
      <c r="C12" s="375"/>
      <c r="D12" s="346"/>
      <c r="E12" s="346"/>
      <c r="F12" s="346"/>
      <c r="G12" s="346"/>
    </row>
    <row r="13" spans="1:7" ht="12.75" customHeight="1">
      <c r="A13" s="346">
        <v>0</v>
      </c>
      <c r="B13" s="375"/>
      <c r="C13" s="375"/>
      <c r="D13" s="346"/>
      <c r="E13" s="346"/>
      <c r="F13" s="346"/>
      <c r="G13" s="346"/>
    </row>
    <row r="14" spans="1:7" ht="60.75" customHeight="1">
      <c r="A14" s="346"/>
      <c r="B14" s="376"/>
      <c r="C14" s="376"/>
      <c r="D14" s="346"/>
      <c r="E14" s="346"/>
      <c r="F14" s="346"/>
      <c r="G14" s="346"/>
    </row>
    <row r="15" spans="1:7" ht="15.75">
      <c r="A15" s="285">
        <v>0</v>
      </c>
      <c r="B15" s="199">
        <v>1</v>
      </c>
      <c r="C15" s="199">
        <v>2</v>
      </c>
      <c r="D15" s="199">
        <v>3</v>
      </c>
      <c r="E15" s="199">
        <v>4</v>
      </c>
      <c r="F15" s="286">
        <v>5</v>
      </c>
      <c r="G15" s="199" t="s">
        <v>1487</v>
      </c>
    </row>
    <row r="16" spans="1:7" ht="409.5">
      <c r="A16" s="246">
        <v>1</v>
      </c>
      <c r="B16" s="247" t="s">
        <v>1488</v>
      </c>
      <c r="C16" s="247" t="s">
        <v>1489</v>
      </c>
      <c r="D16" s="337" t="s">
        <v>1490</v>
      </c>
      <c r="E16" s="263"/>
      <c r="F16" s="302">
        <v>215</v>
      </c>
      <c r="G16" s="287">
        <f>E16*F16</f>
        <v>0</v>
      </c>
    </row>
    <row r="17" spans="1:7" ht="409.5">
      <c r="A17" s="246">
        <v>2</v>
      </c>
      <c r="B17" s="338" t="s">
        <v>1491</v>
      </c>
      <c r="C17" s="247" t="s">
        <v>1492</v>
      </c>
      <c r="D17" s="337" t="s">
        <v>1493</v>
      </c>
      <c r="E17" s="263"/>
      <c r="F17" s="302">
        <v>390</v>
      </c>
      <c r="G17" s="287">
        <f aca="true" t="shared" si="0" ref="G17:G24">E17*F17</f>
        <v>0</v>
      </c>
    </row>
    <row r="18" spans="1:7" ht="409.5">
      <c r="A18" s="246">
        <v>3</v>
      </c>
      <c r="B18" s="247" t="s">
        <v>1494</v>
      </c>
      <c r="C18" s="339" t="s">
        <v>1495</v>
      </c>
      <c r="D18" s="337" t="s">
        <v>1496</v>
      </c>
      <c r="E18" s="263"/>
      <c r="F18" s="302">
        <v>247</v>
      </c>
      <c r="G18" s="287">
        <f t="shared" si="0"/>
        <v>0</v>
      </c>
    </row>
    <row r="19" spans="1:7" ht="409.5">
      <c r="A19" s="246">
        <v>4</v>
      </c>
      <c r="B19" s="247" t="s">
        <v>1497</v>
      </c>
      <c r="C19" s="339" t="s">
        <v>1498</v>
      </c>
      <c r="D19" s="337" t="s">
        <v>1499</v>
      </c>
      <c r="E19" s="263"/>
      <c r="F19" s="302">
        <v>676</v>
      </c>
      <c r="G19" s="287">
        <f t="shared" si="0"/>
        <v>0</v>
      </c>
    </row>
    <row r="20" spans="1:7" ht="399">
      <c r="A20" s="246">
        <v>5</v>
      </c>
      <c r="B20" s="250" t="s">
        <v>1500</v>
      </c>
      <c r="C20" s="339" t="s">
        <v>1501</v>
      </c>
      <c r="D20" s="337" t="s">
        <v>1502</v>
      </c>
      <c r="E20" s="263"/>
      <c r="F20" s="302">
        <v>533</v>
      </c>
      <c r="G20" s="287">
        <f t="shared" si="0"/>
        <v>0</v>
      </c>
    </row>
    <row r="21" spans="1:7" ht="367.5">
      <c r="A21" s="246">
        <v>6</v>
      </c>
      <c r="B21" s="338" t="s">
        <v>1503</v>
      </c>
      <c r="C21" s="339" t="s">
        <v>1504</v>
      </c>
      <c r="D21" s="337" t="s">
        <v>1505</v>
      </c>
      <c r="E21" s="263"/>
      <c r="F21" s="302">
        <v>501</v>
      </c>
      <c r="G21" s="287">
        <f t="shared" si="0"/>
        <v>0</v>
      </c>
    </row>
    <row r="22" spans="1:7" ht="315">
      <c r="A22" s="246">
        <v>7</v>
      </c>
      <c r="B22" s="247" t="s">
        <v>1506</v>
      </c>
      <c r="C22" s="247" t="s">
        <v>1507</v>
      </c>
      <c r="D22" s="337" t="s">
        <v>1508</v>
      </c>
      <c r="E22" s="263"/>
      <c r="F22" s="302">
        <v>205</v>
      </c>
      <c r="G22" s="287">
        <f t="shared" si="0"/>
        <v>0</v>
      </c>
    </row>
    <row r="23" spans="1:7" ht="346.5">
      <c r="A23" s="246">
        <v>8</v>
      </c>
      <c r="B23" s="338" t="s">
        <v>1509</v>
      </c>
      <c r="C23" s="247" t="s">
        <v>1510</v>
      </c>
      <c r="D23" s="337" t="s">
        <v>1511</v>
      </c>
      <c r="E23" s="263"/>
      <c r="F23" s="302">
        <v>237</v>
      </c>
      <c r="G23" s="287">
        <f t="shared" si="0"/>
        <v>0</v>
      </c>
    </row>
    <row r="24" spans="1:7" ht="220.5">
      <c r="A24" s="246">
        <v>9</v>
      </c>
      <c r="B24" s="247" t="s">
        <v>1512</v>
      </c>
      <c r="C24" s="339" t="s">
        <v>1513</v>
      </c>
      <c r="D24" s="337" t="s">
        <v>1514</v>
      </c>
      <c r="E24" s="263"/>
      <c r="F24" s="302">
        <v>380</v>
      </c>
      <c r="G24" s="287">
        <f t="shared" si="0"/>
        <v>0</v>
      </c>
    </row>
    <row r="25" spans="1:7" ht="157.5">
      <c r="A25" s="246">
        <v>10</v>
      </c>
      <c r="B25" s="340" t="s">
        <v>1516</v>
      </c>
      <c r="C25" s="341" t="s">
        <v>1517</v>
      </c>
      <c r="D25" s="342" t="s">
        <v>1518</v>
      </c>
      <c r="E25" s="340"/>
      <c r="F25" s="344">
        <v>205</v>
      </c>
      <c r="G25" s="343">
        <f>E25*F25</f>
        <v>0</v>
      </c>
    </row>
    <row r="26" spans="1:7" ht="178.5">
      <c r="A26" s="246">
        <v>11</v>
      </c>
      <c r="B26" s="340" t="s">
        <v>1519</v>
      </c>
      <c r="C26" s="341" t="s">
        <v>1520</v>
      </c>
      <c r="D26" s="342" t="s">
        <v>1521</v>
      </c>
      <c r="E26" s="340"/>
      <c r="F26" s="344">
        <v>237</v>
      </c>
      <c r="G26" s="343">
        <f>E26*F26</f>
        <v>0</v>
      </c>
    </row>
    <row r="27" spans="1:7" ht="22.5">
      <c r="A27" s="288" t="s">
        <v>59</v>
      </c>
      <c r="B27" s="289" t="s">
        <v>0</v>
      </c>
      <c r="C27" s="289" t="s">
        <v>59</v>
      </c>
      <c r="D27" s="289" t="s">
        <v>59</v>
      </c>
      <c r="E27" s="288">
        <f>SUM(E16:E24)</f>
        <v>0</v>
      </c>
      <c r="F27" s="288" t="s">
        <v>59</v>
      </c>
      <c r="G27" s="290">
        <f>SUM(G16:G26)</f>
        <v>0</v>
      </c>
    </row>
    <row r="31" spans="1:4" ht="20.25">
      <c r="A31" s="156" t="s">
        <v>33</v>
      </c>
      <c r="B31" s="33"/>
      <c r="C31" s="33"/>
      <c r="D31" s="33"/>
    </row>
    <row r="32" spans="1:4" ht="20.25">
      <c r="A32" s="33"/>
      <c r="B32" s="33"/>
      <c r="C32" s="33"/>
      <c r="D32" s="33"/>
    </row>
    <row r="33" spans="1:4" ht="20.25">
      <c r="A33" s="33"/>
      <c r="B33" s="33"/>
      <c r="C33" s="33"/>
      <c r="D33" s="57"/>
    </row>
    <row r="34" spans="1:4" ht="15.75">
      <c r="A34" s="112"/>
      <c r="B34" s="319" t="s">
        <v>1176</v>
      </c>
      <c r="C34" s="88"/>
      <c r="D34" s="88"/>
    </row>
    <row r="35" spans="1:4" ht="20.25">
      <c r="A35" s="57"/>
      <c r="B35" s="319" t="s">
        <v>1177</v>
      </c>
      <c r="C35" s="32"/>
      <c r="D35" s="58"/>
    </row>
  </sheetData>
  <sheetProtection/>
  <mergeCells count="8">
    <mergeCell ref="G10:G14"/>
    <mergeCell ref="A4:H4"/>
    <mergeCell ref="A10:A14"/>
    <mergeCell ref="B10:B14"/>
    <mergeCell ref="C10:C14"/>
    <mergeCell ref="D10:D14"/>
    <mergeCell ref="E10:E14"/>
    <mergeCell ref="F10:F14"/>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dimension ref="A1:F39"/>
  <sheetViews>
    <sheetView zoomScalePageLayoutView="0" workbookViewId="0" topLeftCell="A1">
      <selection activeCell="F14" sqref="F14"/>
    </sheetView>
  </sheetViews>
  <sheetFormatPr defaultColWidth="9.140625" defaultRowHeight="12.75"/>
  <cols>
    <col min="1" max="1" width="3.8515625" style="1" customWidth="1"/>
    <col min="2" max="2" width="38.28125" style="1" customWidth="1"/>
    <col min="3" max="3" width="40.00390625" style="1" customWidth="1"/>
    <col min="4" max="4" width="9.140625" style="1" customWidth="1"/>
    <col min="5" max="8" width="9.140625" style="11" customWidth="1"/>
    <col min="9" max="9" width="13.7109375" style="11" customWidth="1"/>
    <col min="10" max="16384" width="9.140625" style="11" customWidth="1"/>
  </cols>
  <sheetData>
    <row r="1" ht="15.75">
      <c r="A1" s="114" t="s">
        <v>49</v>
      </c>
    </row>
    <row r="2" s="8" customFormat="1" ht="18">
      <c r="C2" s="194" t="s">
        <v>1039</v>
      </c>
    </row>
    <row r="3" spans="1:4" ht="15.75">
      <c r="A3" s="9"/>
      <c r="D3" s="10"/>
    </row>
    <row r="6" spans="2:3" s="47" customFormat="1" ht="81" customHeight="1">
      <c r="B6" s="408" t="s">
        <v>1482</v>
      </c>
      <c r="C6" s="410"/>
    </row>
    <row r="7" spans="1:4" s="24" customFormat="1" ht="20.25" customHeight="1">
      <c r="A7" s="46"/>
      <c r="B7" s="410"/>
      <c r="C7" s="410"/>
      <c r="D7" s="45"/>
    </row>
    <row r="8" spans="1:3" ht="15.75">
      <c r="A8" s="9"/>
      <c r="B8" s="18"/>
      <c r="C8" s="18"/>
    </row>
    <row r="9" ht="15.75" thickBot="1"/>
    <row r="10" spans="2:3" s="48" customFormat="1" ht="12.75" customHeight="1">
      <c r="B10" s="399" t="s">
        <v>69</v>
      </c>
      <c r="C10" s="411" t="s">
        <v>1483</v>
      </c>
    </row>
    <row r="11" spans="2:3" s="48" customFormat="1" ht="18">
      <c r="B11" s="400"/>
      <c r="C11" s="412"/>
    </row>
    <row r="12" spans="2:3" s="48" customFormat="1" ht="18">
      <c r="B12" s="400"/>
      <c r="C12" s="412"/>
    </row>
    <row r="13" spans="2:3" s="48" customFormat="1" ht="18">
      <c r="B13" s="400"/>
      <c r="C13" s="412"/>
    </row>
    <row r="14" spans="2:3" s="48" customFormat="1" ht="21.75" customHeight="1" thickBot="1">
      <c r="B14" s="403"/>
      <c r="C14" s="413"/>
    </row>
    <row r="15" spans="2:3" ht="21" customHeight="1" thickBot="1">
      <c r="B15" s="13">
        <v>0</v>
      </c>
      <c r="C15" s="5">
        <v>1</v>
      </c>
    </row>
    <row r="16" spans="2:3" ht="21" customHeight="1" thickBot="1">
      <c r="B16" s="53"/>
      <c r="C16" s="54"/>
    </row>
    <row r="17" spans="1:4" s="12" customFormat="1" ht="21" customHeight="1" thickBot="1">
      <c r="A17" s="14"/>
      <c r="B17" s="22" t="s">
        <v>0</v>
      </c>
      <c r="C17" s="23"/>
      <c r="D17" s="14"/>
    </row>
    <row r="18" spans="1:4" s="12" customFormat="1" ht="15.75">
      <c r="A18" s="14"/>
      <c r="B18" s="6"/>
      <c r="C18" s="6"/>
      <c r="D18" s="14"/>
    </row>
    <row r="19" spans="2:3" ht="15">
      <c r="B19" s="2"/>
      <c r="C19" s="2"/>
    </row>
    <row r="20" spans="1:4" s="93" customFormat="1" ht="15.75">
      <c r="A20" s="90"/>
      <c r="B20" s="91"/>
      <c r="C20" s="91"/>
      <c r="D20" s="90"/>
    </row>
    <row r="21" spans="1:5" s="96" customFormat="1" ht="15.75">
      <c r="A21" s="95"/>
      <c r="B21" s="111" t="s">
        <v>33</v>
      </c>
      <c r="C21" s="95"/>
      <c r="D21" s="95"/>
      <c r="E21" s="95"/>
    </row>
    <row r="22" spans="1:5" s="96" customFormat="1" ht="12.75">
      <c r="A22" s="95"/>
      <c r="B22" s="95"/>
      <c r="C22" s="95"/>
      <c r="D22" s="95"/>
      <c r="E22" s="95"/>
    </row>
    <row r="23" spans="1:5" s="96" customFormat="1" ht="12.75">
      <c r="A23" s="95"/>
      <c r="B23" s="95"/>
      <c r="C23" s="95"/>
      <c r="D23" s="95"/>
      <c r="E23" s="95"/>
    </row>
    <row r="24" spans="1:5" s="96" customFormat="1" ht="12.75">
      <c r="A24" s="95"/>
      <c r="B24" s="95"/>
      <c r="C24" s="95"/>
      <c r="D24" s="95"/>
      <c r="E24" s="95"/>
    </row>
    <row r="25" spans="1:3" s="96" customFormat="1" ht="15.75">
      <c r="A25" s="95"/>
      <c r="B25" s="319" t="s">
        <v>1176</v>
      </c>
      <c r="C25" s="98"/>
    </row>
    <row r="26" spans="2:3" s="93" customFormat="1" ht="12.75">
      <c r="B26" s="319" t="s">
        <v>1177</v>
      </c>
      <c r="C26" s="94"/>
    </row>
    <row r="27" spans="2:5" s="93" customFormat="1" ht="12.75">
      <c r="B27" s="97"/>
      <c r="C27" s="94"/>
      <c r="D27" s="94"/>
      <c r="E27" s="94"/>
    </row>
    <row r="28" spans="2:5" s="93" customFormat="1" ht="12.75">
      <c r="B28" s="97"/>
      <c r="C28" s="94"/>
      <c r="D28" s="94"/>
      <c r="E28" s="94"/>
    </row>
    <row r="29" spans="2:6" s="93" customFormat="1" ht="12.75">
      <c r="B29" s="97"/>
      <c r="C29" s="94"/>
      <c r="D29" s="94"/>
      <c r="E29" s="94"/>
      <c r="F29" s="96"/>
    </row>
    <row r="30" spans="1:5" s="93" customFormat="1" ht="15.75">
      <c r="A30" s="90"/>
      <c r="B30" s="92"/>
      <c r="C30" s="91"/>
      <c r="D30" s="91"/>
      <c r="E30" s="94"/>
    </row>
    <row r="31" spans="1:5" s="93" customFormat="1" ht="15.75">
      <c r="A31" s="90"/>
      <c r="B31" s="92"/>
      <c r="C31" s="91"/>
      <c r="D31" s="91"/>
      <c r="E31" s="94"/>
    </row>
    <row r="32" spans="1:5" s="93" customFormat="1" ht="15.75">
      <c r="A32" s="90"/>
      <c r="B32" s="91"/>
      <c r="C32" s="91"/>
      <c r="D32" s="91"/>
      <c r="E32" s="94"/>
    </row>
    <row r="33" spans="1:5" s="93" customFormat="1" ht="15.75">
      <c r="A33" s="91"/>
      <c r="B33" s="91"/>
      <c r="C33" s="91"/>
      <c r="D33" s="91"/>
      <c r="E33" s="94"/>
    </row>
    <row r="34" spans="1:4" s="93" customFormat="1" ht="15.75">
      <c r="A34" s="90"/>
      <c r="B34" s="91"/>
      <c r="C34" s="91"/>
      <c r="D34" s="90"/>
    </row>
    <row r="35" spans="1:4" s="93" customFormat="1" ht="15.75">
      <c r="A35" s="90"/>
      <c r="B35" s="91"/>
      <c r="C35" s="91"/>
      <c r="D35" s="90"/>
    </row>
    <row r="36" spans="1:4" s="93" customFormat="1" ht="15.75">
      <c r="A36" s="90"/>
      <c r="B36" s="91"/>
      <c r="C36" s="91"/>
      <c r="D36" s="90"/>
    </row>
    <row r="37" spans="1:5" s="93" customFormat="1" ht="15.75">
      <c r="A37" s="90"/>
      <c r="B37" s="91"/>
      <c r="C37" s="91"/>
      <c r="D37" s="91"/>
      <c r="E37" s="94"/>
    </row>
    <row r="38" spans="1:4" s="93" customFormat="1" ht="15.75">
      <c r="A38" s="90"/>
      <c r="B38" s="90"/>
      <c r="C38" s="90"/>
      <c r="D38" s="90"/>
    </row>
    <row r="39" spans="1:4" s="93" customFormat="1" ht="15.75">
      <c r="A39" s="90"/>
      <c r="B39" s="90"/>
      <c r="C39" s="90"/>
      <c r="D39" s="90"/>
    </row>
  </sheetData>
  <sheetProtection/>
  <mergeCells count="3">
    <mergeCell ref="B6:C7"/>
    <mergeCell ref="B10:B14"/>
    <mergeCell ref="C10:C14"/>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39"/>
  <sheetViews>
    <sheetView zoomScalePageLayoutView="0" workbookViewId="0" topLeftCell="A1">
      <selection activeCell="F15" sqref="F15"/>
    </sheetView>
  </sheetViews>
  <sheetFormatPr defaultColWidth="9.140625" defaultRowHeight="12.75"/>
  <cols>
    <col min="1" max="1" width="3.8515625" style="1" customWidth="1"/>
    <col min="2" max="2" width="38.28125" style="1" customWidth="1"/>
    <col min="3" max="4" width="22.28125" style="1" customWidth="1"/>
    <col min="5" max="5" width="40.00390625" style="1" customWidth="1"/>
    <col min="6" max="6" width="9.140625" style="1" customWidth="1"/>
    <col min="7" max="10" width="9.140625" style="11" customWidth="1"/>
    <col min="11" max="11" width="13.7109375" style="11" customWidth="1"/>
    <col min="12" max="16384" width="9.140625" style="11" customWidth="1"/>
  </cols>
  <sheetData>
    <row r="1" ht="15.75">
      <c r="A1" s="114" t="s">
        <v>1155</v>
      </c>
    </row>
    <row r="2" s="8" customFormat="1" ht="18">
      <c r="E2" s="194" t="s">
        <v>1156</v>
      </c>
    </row>
    <row r="3" spans="1:6" ht="15.75">
      <c r="A3" s="9"/>
      <c r="F3" s="10"/>
    </row>
    <row r="6" spans="2:5" s="47" customFormat="1" ht="81" customHeight="1">
      <c r="B6" s="408" t="s">
        <v>1484</v>
      </c>
      <c r="C6" s="408"/>
      <c r="D6" s="408"/>
      <c r="E6" s="408"/>
    </row>
    <row r="7" spans="1:6" s="24" customFormat="1" ht="20.25" customHeight="1">
      <c r="A7" s="46"/>
      <c r="B7" s="408"/>
      <c r="C7" s="408"/>
      <c r="D7" s="408"/>
      <c r="E7" s="408"/>
      <c r="F7" s="45"/>
    </row>
    <row r="8" spans="1:5" ht="15.75">
      <c r="A8" s="9"/>
      <c r="B8" s="18"/>
      <c r="C8" s="18"/>
      <c r="D8" s="18"/>
      <c r="E8" s="18"/>
    </row>
    <row r="10" spans="2:5" s="8" customFormat="1" ht="12.75" customHeight="1">
      <c r="B10" s="407" t="s">
        <v>69</v>
      </c>
      <c r="C10" s="407" t="s">
        <v>1485</v>
      </c>
      <c r="D10" s="407" t="s">
        <v>1481</v>
      </c>
      <c r="E10" s="409" t="s">
        <v>1486</v>
      </c>
    </row>
    <row r="11" spans="2:5" s="8" customFormat="1" ht="18">
      <c r="B11" s="407"/>
      <c r="C11" s="407"/>
      <c r="D11" s="407"/>
      <c r="E11" s="409"/>
    </row>
    <row r="12" spans="2:5" s="8" customFormat="1" ht="18">
      <c r="B12" s="407"/>
      <c r="C12" s="407"/>
      <c r="D12" s="407"/>
      <c r="E12" s="409"/>
    </row>
    <row r="13" spans="2:5" s="8" customFormat="1" ht="18">
      <c r="B13" s="407"/>
      <c r="C13" s="407"/>
      <c r="D13" s="407"/>
      <c r="E13" s="409"/>
    </row>
    <row r="14" spans="2:5" s="8" customFormat="1" ht="21.75" customHeight="1">
      <c r="B14" s="407"/>
      <c r="C14" s="407"/>
      <c r="D14" s="407"/>
      <c r="E14" s="409"/>
    </row>
    <row r="15" spans="2:5" ht="21" customHeight="1">
      <c r="B15" s="105">
        <v>0</v>
      </c>
      <c r="C15" s="105">
        <v>1</v>
      </c>
      <c r="D15" s="105">
        <v>2</v>
      </c>
      <c r="E15" s="105" t="s">
        <v>1154</v>
      </c>
    </row>
    <row r="16" spans="2:5" ht="21" customHeight="1">
      <c r="B16" s="308"/>
      <c r="C16" s="308"/>
      <c r="D16" s="308"/>
      <c r="E16" s="308" t="e">
        <f>D16/C16</f>
        <v>#DIV/0!</v>
      </c>
    </row>
    <row r="17" spans="2:5" ht="21" customHeight="1">
      <c r="B17" s="308"/>
      <c r="C17" s="308"/>
      <c r="D17" s="308"/>
      <c r="E17" s="308" t="e">
        <f>D17/C17</f>
        <v>#DIV/0!</v>
      </c>
    </row>
    <row r="18" spans="1:6" s="12" customFormat="1" ht="21" customHeight="1">
      <c r="A18" s="9"/>
      <c r="B18" s="309" t="s">
        <v>0</v>
      </c>
      <c r="C18" s="309">
        <f>C16+C17</f>
        <v>0</v>
      </c>
      <c r="D18" s="309">
        <f>D16+D17</f>
        <v>0</v>
      </c>
      <c r="E18" s="308" t="e">
        <f>D18/C18</f>
        <v>#DIV/0!</v>
      </c>
      <c r="F18" s="9"/>
    </row>
    <row r="19" spans="1:6" s="12" customFormat="1" ht="15.75">
      <c r="A19" s="9"/>
      <c r="B19" s="310"/>
      <c r="C19" s="310"/>
      <c r="D19" s="310"/>
      <c r="E19" s="310"/>
      <c r="F19" s="9"/>
    </row>
    <row r="20" spans="2:5" ht="15">
      <c r="B20" s="2"/>
      <c r="C20" s="2"/>
      <c r="D20" s="2"/>
      <c r="E20" s="2"/>
    </row>
    <row r="21" spans="1:7" s="96" customFormat="1" ht="15.75">
      <c r="A21" s="95"/>
      <c r="B21" s="111" t="s">
        <v>33</v>
      </c>
      <c r="C21" s="111"/>
      <c r="D21" s="111"/>
      <c r="E21" s="95"/>
      <c r="F21" s="95"/>
      <c r="G21" s="95"/>
    </row>
    <row r="22" spans="1:7" s="96" customFormat="1" ht="12.75">
      <c r="A22" s="95"/>
      <c r="B22" s="95"/>
      <c r="C22" s="95"/>
      <c r="D22" s="95"/>
      <c r="E22" s="95"/>
      <c r="F22" s="95"/>
      <c r="G22" s="95"/>
    </row>
    <row r="23" spans="1:7" s="96" customFormat="1" ht="12.75">
      <c r="A23" s="95"/>
      <c r="B23" s="95"/>
      <c r="C23" s="95"/>
      <c r="D23" s="95"/>
      <c r="E23" s="95"/>
      <c r="F23" s="95"/>
      <c r="G23" s="95"/>
    </row>
    <row r="24" spans="1:7" s="96" customFormat="1" ht="12.75">
      <c r="A24" s="95"/>
      <c r="B24" s="95"/>
      <c r="C24" s="95"/>
      <c r="D24" s="95"/>
      <c r="E24" s="95"/>
      <c r="F24" s="95"/>
      <c r="G24" s="95"/>
    </row>
    <row r="25" spans="1:5" s="96" customFormat="1" ht="18">
      <c r="A25" s="95"/>
      <c r="B25" s="319" t="s">
        <v>1176</v>
      </c>
      <c r="C25" s="72"/>
      <c r="D25" s="72"/>
      <c r="E25" s="98"/>
    </row>
    <row r="26" spans="2:5" s="93" customFormat="1" ht="15.75">
      <c r="B26" s="319" t="s">
        <v>1177</v>
      </c>
      <c r="C26" s="89"/>
      <c r="D26" s="89"/>
      <c r="E26" s="94"/>
    </row>
    <row r="27" spans="2:7" s="93" customFormat="1" ht="12.75">
      <c r="B27" s="97"/>
      <c r="C27" s="97"/>
      <c r="D27" s="97"/>
      <c r="E27" s="94"/>
      <c r="F27" s="94"/>
      <c r="G27" s="94"/>
    </row>
    <row r="28" spans="2:7" s="93" customFormat="1" ht="12.75">
      <c r="B28" s="97"/>
      <c r="C28" s="97"/>
      <c r="D28" s="97"/>
      <c r="E28" s="94"/>
      <c r="F28" s="94"/>
      <c r="G28" s="94"/>
    </row>
    <row r="29" spans="2:8" s="93" customFormat="1" ht="12.75">
      <c r="B29" s="97"/>
      <c r="C29" s="97"/>
      <c r="D29" s="97"/>
      <c r="E29" s="94"/>
      <c r="F29" s="94"/>
      <c r="G29" s="94"/>
      <c r="H29" s="96"/>
    </row>
    <row r="30" spans="1:7" s="93" customFormat="1" ht="15.75">
      <c r="A30" s="90"/>
      <c r="B30" s="92"/>
      <c r="C30" s="92"/>
      <c r="D30" s="92"/>
      <c r="E30" s="91"/>
      <c r="F30" s="91"/>
      <c r="G30" s="94"/>
    </row>
    <row r="31" spans="1:7" s="93" customFormat="1" ht="15.75">
      <c r="A31" s="90"/>
      <c r="B31" s="92"/>
      <c r="C31" s="92"/>
      <c r="D31" s="92"/>
      <c r="E31" s="91"/>
      <c r="F31" s="91"/>
      <c r="G31" s="94"/>
    </row>
    <row r="32" spans="1:7" s="93" customFormat="1" ht="15.75">
      <c r="A32" s="90"/>
      <c r="B32" s="91"/>
      <c r="C32" s="91"/>
      <c r="D32" s="91"/>
      <c r="E32" s="91"/>
      <c r="F32" s="91"/>
      <c r="G32" s="94"/>
    </row>
    <row r="33" spans="1:7" s="93" customFormat="1" ht="15.75">
      <c r="A33" s="91"/>
      <c r="B33" s="91"/>
      <c r="C33" s="91"/>
      <c r="D33" s="91"/>
      <c r="E33" s="91"/>
      <c r="F33" s="91"/>
      <c r="G33" s="94"/>
    </row>
    <row r="34" spans="1:6" s="93" customFormat="1" ht="15.75">
      <c r="A34" s="90"/>
      <c r="B34" s="91"/>
      <c r="C34" s="91"/>
      <c r="D34" s="91"/>
      <c r="E34" s="91"/>
      <c r="F34" s="90"/>
    </row>
    <row r="35" spans="1:6" s="93" customFormat="1" ht="15.75">
      <c r="A35" s="90"/>
      <c r="B35" s="91"/>
      <c r="C35" s="91"/>
      <c r="D35" s="91"/>
      <c r="E35" s="91"/>
      <c r="F35" s="90"/>
    </row>
    <row r="36" spans="1:6" s="93" customFormat="1" ht="15.75">
      <c r="A36" s="90"/>
      <c r="B36" s="91"/>
      <c r="C36" s="91"/>
      <c r="D36" s="91"/>
      <c r="E36" s="91"/>
      <c r="F36" s="90"/>
    </row>
    <row r="37" spans="1:7" s="93" customFormat="1" ht="15.75">
      <c r="A37" s="90"/>
      <c r="B37" s="91"/>
      <c r="C37" s="91"/>
      <c r="D37" s="91"/>
      <c r="E37" s="91"/>
      <c r="F37" s="91"/>
      <c r="G37" s="94"/>
    </row>
    <row r="38" spans="1:6" s="93" customFormat="1" ht="15.75">
      <c r="A38" s="90"/>
      <c r="B38" s="90"/>
      <c r="C38" s="90"/>
      <c r="D38" s="90"/>
      <c r="E38" s="90"/>
      <c r="F38" s="90"/>
    </row>
    <row r="39" spans="1:6" s="93" customFormat="1" ht="15.75">
      <c r="A39" s="90"/>
      <c r="B39" s="90"/>
      <c r="C39" s="90"/>
      <c r="D39" s="90"/>
      <c r="E39" s="90"/>
      <c r="F39" s="90"/>
    </row>
  </sheetData>
  <sheetProtection/>
  <mergeCells count="5">
    <mergeCell ref="B6:E7"/>
    <mergeCell ref="B10:B14"/>
    <mergeCell ref="C10:C14"/>
    <mergeCell ref="D10:D14"/>
    <mergeCell ref="E10:E1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U41"/>
  <sheetViews>
    <sheetView zoomScalePageLayoutView="0" workbookViewId="0" topLeftCell="A8">
      <selection activeCell="L12" sqref="L12"/>
    </sheetView>
  </sheetViews>
  <sheetFormatPr defaultColWidth="9.140625" defaultRowHeight="12.75"/>
  <cols>
    <col min="1" max="1" width="8.140625" style="213" customWidth="1"/>
    <col min="2" max="2" width="16.00390625" style="213" customWidth="1"/>
    <col min="3" max="3" width="13.7109375" style="213" customWidth="1"/>
    <col min="4" max="4" width="16.00390625" style="213" customWidth="1"/>
    <col min="5" max="5" width="13.57421875" style="213" customWidth="1"/>
    <col min="6" max="6" width="20.7109375" style="213" customWidth="1"/>
    <col min="7" max="7" width="9.28125" style="214" customWidth="1"/>
    <col min="8" max="8" width="7.28125" style="214" customWidth="1"/>
    <col min="9" max="9" width="8.140625" style="214" customWidth="1"/>
    <col min="10" max="12" width="17.00390625" style="214" customWidth="1"/>
    <col min="13" max="16384" width="9.140625" style="213" customWidth="1"/>
  </cols>
  <sheetData>
    <row r="1" spans="1:12" ht="15.75">
      <c r="A1" s="114" t="s">
        <v>49</v>
      </c>
      <c r="L1" s="214" t="s">
        <v>693</v>
      </c>
    </row>
    <row r="2" spans="1:19" ht="15.75">
      <c r="A2" s="89"/>
      <c r="B2" s="89"/>
      <c r="C2" s="89"/>
      <c r="D2" s="89"/>
      <c r="E2" s="89"/>
      <c r="F2" s="89"/>
      <c r="G2" s="195"/>
      <c r="H2" s="195"/>
      <c r="I2" s="195"/>
      <c r="J2" s="195"/>
      <c r="K2" s="195"/>
      <c r="L2" s="195"/>
      <c r="M2" s="89"/>
      <c r="N2" s="89"/>
      <c r="O2" s="89"/>
      <c r="P2" s="89"/>
      <c r="Q2" s="89"/>
      <c r="R2" s="89"/>
      <c r="S2" s="89"/>
    </row>
    <row r="3" spans="2:19" ht="15.75">
      <c r="B3" s="114"/>
      <c r="C3" s="114"/>
      <c r="D3" s="114"/>
      <c r="E3" s="114"/>
      <c r="F3" s="90"/>
      <c r="G3" s="174"/>
      <c r="H3" s="174"/>
      <c r="I3" s="174"/>
      <c r="J3" s="174"/>
      <c r="K3" s="174"/>
      <c r="L3" s="174"/>
      <c r="M3" s="90"/>
      <c r="N3" s="90"/>
      <c r="O3" s="90"/>
      <c r="P3" s="90"/>
      <c r="Q3" s="90"/>
      <c r="R3" s="90"/>
      <c r="S3" s="90"/>
    </row>
    <row r="4" spans="1:19" ht="15.75">
      <c r="A4" s="114"/>
      <c r="B4" s="114"/>
      <c r="C4" s="114"/>
      <c r="D4" s="114"/>
      <c r="E4" s="114"/>
      <c r="F4" s="112"/>
      <c r="G4" s="174"/>
      <c r="H4" s="174"/>
      <c r="I4" s="174"/>
      <c r="J4" s="174"/>
      <c r="K4" s="174"/>
      <c r="L4" s="174"/>
      <c r="M4" s="90"/>
      <c r="N4" s="90"/>
      <c r="O4" s="90"/>
      <c r="P4" s="90"/>
      <c r="Q4" s="90"/>
      <c r="R4" s="90"/>
      <c r="S4" s="90"/>
    </row>
    <row r="5" spans="1:19" ht="15.75">
      <c r="A5" s="89" t="s">
        <v>1182</v>
      </c>
      <c r="B5" s="89"/>
      <c r="C5" s="89"/>
      <c r="D5" s="89"/>
      <c r="E5" s="89"/>
      <c r="F5" s="112"/>
      <c r="G5" s="195"/>
      <c r="H5" s="195"/>
      <c r="I5" s="195"/>
      <c r="J5" s="195"/>
      <c r="K5" s="195"/>
      <c r="L5" s="195"/>
      <c r="M5" s="90"/>
      <c r="N5" s="90"/>
      <c r="O5" s="90"/>
      <c r="P5" s="91"/>
      <c r="Q5" s="91"/>
      <c r="R5" s="91"/>
      <c r="S5" s="91"/>
    </row>
    <row r="6" spans="1:19" ht="15.75">
      <c r="A6" s="112" t="s">
        <v>1124</v>
      </c>
      <c r="B6" s="89"/>
      <c r="C6" s="89"/>
      <c r="D6" s="89"/>
      <c r="E6" s="89"/>
      <c r="F6" s="89"/>
      <c r="G6" s="195"/>
      <c r="H6" s="195"/>
      <c r="I6" s="195"/>
      <c r="J6" s="195"/>
      <c r="K6" s="195"/>
      <c r="L6" s="195"/>
      <c r="M6" s="90"/>
      <c r="N6" s="90"/>
      <c r="O6" s="90"/>
      <c r="P6" s="91"/>
      <c r="Q6" s="91"/>
      <c r="R6" s="91"/>
      <c r="S6" s="91"/>
    </row>
    <row r="7" spans="1:19" ht="16.5" thickBot="1">
      <c r="A7" s="90"/>
      <c r="B7" s="90"/>
      <c r="C7" s="90"/>
      <c r="D7" s="90"/>
      <c r="E7" s="90"/>
      <c r="F7" s="90"/>
      <c r="G7" s="174"/>
      <c r="H7" s="174"/>
      <c r="I7" s="174"/>
      <c r="J7" s="174"/>
      <c r="K7" s="174"/>
      <c r="L7" s="174"/>
      <c r="M7" s="90"/>
      <c r="N7" s="90"/>
      <c r="O7" s="90"/>
      <c r="P7" s="90"/>
      <c r="Q7" s="90"/>
      <c r="R7" s="90"/>
      <c r="S7" s="90"/>
    </row>
    <row r="8" spans="1:21" ht="15.75" customHeight="1">
      <c r="A8" s="352" t="s">
        <v>17</v>
      </c>
      <c r="B8" s="363" t="s">
        <v>15</v>
      </c>
      <c r="C8" s="352" t="s">
        <v>1086</v>
      </c>
      <c r="D8" s="363" t="s">
        <v>73</v>
      </c>
      <c r="E8" s="363" t="s">
        <v>1090</v>
      </c>
      <c r="F8" s="363" t="s">
        <v>1183</v>
      </c>
      <c r="G8" s="352" t="s">
        <v>43</v>
      </c>
      <c r="H8" s="352" t="s">
        <v>42</v>
      </c>
      <c r="I8" s="352" t="s">
        <v>44</v>
      </c>
      <c r="J8" s="363" t="s">
        <v>1123</v>
      </c>
      <c r="K8" s="366" t="s">
        <v>62</v>
      </c>
      <c r="L8" s="363" t="s">
        <v>1184</v>
      </c>
      <c r="M8" s="89"/>
      <c r="N8" s="89"/>
      <c r="O8" s="89"/>
      <c r="P8" s="89"/>
      <c r="Q8" s="89"/>
      <c r="R8" s="89"/>
      <c r="S8" s="89"/>
      <c r="T8" s="89"/>
      <c r="U8" s="89"/>
    </row>
    <row r="9" spans="1:21" ht="15.75">
      <c r="A9" s="353"/>
      <c r="B9" s="364"/>
      <c r="C9" s="353"/>
      <c r="D9" s="364"/>
      <c r="E9" s="364"/>
      <c r="F9" s="364"/>
      <c r="G9" s="353"/>
      <c r="H9" s="353"/>
      <c r="I9" s="353"/>
      <c r="J9" s="364"/>
      <c r="K9" s="367"/>
      <c r="L9" s="364"/>
      <c r="M9" s="89"/>
      <c r="N9" s="89"/>
      <c r="O9" s="89"/>
      <c r="P9" s="89"/>
      <c r="Q9" s="89"/>
      <c r="R9" s="89"/>
      <c r="S9" s="89"/>
      <c r="T9" s="89"/>
      <c r="U9" s="89"/>
    </row>
    <row r="10" spans="1:21" ht="174.75" customHeight="1" thickBot="1">
      <c r="A10" s="354"/>
      <c r="B10" s="365"/>
      <c r="C10" s="354"/>
      <c r="D10" s="365"/>
      <c r="E10" s="365"/>
      <c r="F10" s="365"/>
      <c r="G10" s="354"/>
      <c r="H10" s="354"/>
      <c r="I10" s="354"/>
      <c r="J10" s="365"/>
      <c r="K10" s="368"/>
      <c r="L10" s="365"/>
      <c r="M10" s="89"/>
      <c r="N10" s="89"/>
      <c r="O10" s="89"/>
      <c r="P10" s="89"/>
      <c r="Q10" s="89"/>
      <c r="R10" s="89"/>
      <c r="S10" s="89"/>
      <c r="T10" s="89"/>
      <c r="U10" s="89"/>
    </row>
    <row r="11" spans="1:21" ht="32.25" thickBot="1">
      <c r="A11" s="203">
        <v>0</v>
      </c>
      <c r="B11" s="204">
        <v>1</v>
      </c>
      <c r="C11" s="204">
        <v>2</v>
      </c>
      <c r="D11" s="204">
        <v>3</v>
      </c>
      <c r="E11" s="215">
        <v>4</v>
      </c>
      <c r="F11" s="216" t="s">
        <v>1179</v>
      </c>
      <c r="G11" s="217">
        <v>6</v>
      </c>
      <c r="H11" s="217">
        <v>7</v>
      </c>
      <c r="I11" s="217">
        <v>8</v>
      </c>
      <c r="J11" s="218">
        <v>9</v>
      </c>
      <c r="K11" s="217">
        <v>10</v>
      </c>
      <c r="L11" s="219" t="s">
        <v>1157</v>
      </c>
      <c r="M11" s="220"/>
      <c r="N11" s="220"/>
      <c r="O11" s="220"/>
      <c r="P11" s="220"/>
      <c r="Q11" s="220"/>
      <c r="R11" s="220"/>
      <c r="S11" s="220"/>
      <c r="T11" s="220"/>
      <c r="U11" s="220"/>
    </row>
    <row r="12" spans="1:21" s="112" customFormat="1" ht="15.75">
      <c r="A12" s="211"/>
      <c r="B12" s="221"/>
      <c r="C12" s="222"/>
      <c r="D12" s="207">
        <v>290</v>
      </c>
      <c r="E12" s="223"/>
      <c r="F12" s="222" t="e">
        <f>ROUND(C12*D12/E12/12*6,0)</f>
        <v>#DIV/0!</v>
      </c>
      <c r="G12" s="207"/>
      <c r="H12" s="207"/>
      <c r="I12" s="207"/>
      <c r="J12" s="208"/>
      <c r="K12" s="208"/>
      <c r="L12" s="206" t="e">
        <f>F12*J12*K12</f>
        <v>#DIV/0!</v>
      </c>
      <c r="M12" s="195"/>
      <c r="N12" s="195"/>
      <c r="O12" s="195"/>
      <c r="P12" s="195"/>
      <c r="Q12" s="195"/>
      <c r="R12" s="195"/>
      <c r="S12" s="195"/>
      <c r="T12" s="195"/>
      <c r="U12" s="195"/>
    </row>
    <row r="13" spans="1:21" s="112" customFormat="1" ht="15.75">
      <c r="A13" s="189"/>
      <c r="B13" s="221"/>
      <c r="C13" s="224"/>
      <c r="D13" s="207">
        <v>290</v>
      </c>
      <c r="E13" s="225"/>
      <c r="F13" s="222" t="e">
        <f aca="true" t="shared" si="0" ref="F13:F24">ROUND(C13*D13/E13/12*6,0)</f>
        <v>#DIV/0!</v>
      </c>
      <c r="G13" s="209"/>
      <c r="H13" s="209"/>
      <c r="I13" s="209"/>
      <c r="J13" s="208"/>
      <c r="K13" s="208"/>
      <c r="L13" s="206" t="e">
        <f aca="true" t="shared" si="1" ref="L13:L24">F13*J13*K13</f>
        <v>#DIV/0!</v>
      </c>
      <c r="M13" s="195"/>
      <c r="N13" s="195"/>
      <c r="O13" s="195"/>
      <c r="P13" s="195"/>
      <c r="Q13" s="195"/>
      <c r="R13" s="195"/>
      <c r="S13" s="195"/>
      <c r="T13" s="195"/>
      <c r="U13" s="195"/>
    </row>
    <row r="14" spans="1:21" s="112" customFormat="1" ht="15.75">
      <c r="A14" s="189"/>
      <c r="B14" s="221"/>
      <c r="C14" s="224"/>
      <c r="D14" s="207">
        <v>290</v>
      </c>
      <c r="E14" s="225"/>
      <c r="F14" s="222" t="e">
        <f t="shared" si="0"/>
        <v>#DIV/0!</v>
      </c>
      <c r="G14" s="209"/>
      <c r="H14" s="209"/>
      <c r="I14" s="209"/>
      <c r="J14" s="208"/>
      <c r="K14" s="208"/>
      <c r="L14" s="206" t="e">
        <f t="shared" si="1"/>
        <v>#DIV/0!</v>
      </c>
      <c r="M14" s="195"/>
      <c r="N14" s="195"/>
      <c r="O14" s="195"/>
      <c r="P14" s="195"/>
      <c r="Q14" s="195"/>
      <c r="R14" s="195"/>
      <c r="S14" s="195"/>
      <c r="T14" s="195"/>
      <c r="U14" s="195"/>
    </row>
    <row r="15" spans="1:21" s="112" customFormat="1" ht="15.75">
      <c r="A15" s="211"/>
      <c r="B15" s="221"/>
      <c r="C15" s="224"/>
      <c r="D15" s="207">
        <v>290</v>
      </c>
      <c r="E15" s="225"/>
      <c r="F15" s="222" t="e">
        <f t="shared" si="0"/>
        <v>#DIV/0!</v>
      </c>
      <c r="G15" s="209"/>
      <c r="H15" s="209"/>
      <c r="I15" s="209"/>
      <c r="J15" s="208"/>
      <c r="K15" s="208"/>
      <c r="L15" s="206" t="e">
        <f t="shared" si="1"/>
        <v>#DIV/0!</v>
      </c>
      <c r="M15" s="195"/>
      <c r="N15" s="195"/>
      <c r="O15" s="195"/>
      <c r="P15" s="195"/>
      <c r="Q15" s="195"/>
      <c r="R15" s="195"/>
      <c r="S15" s="195"/>
      <c r="T15" s="195"/>
      <c r="U15" s="195"/>
    </row>
    <row r="16" spans="1:21" s="112" customFormat="1" ht="15.75">
      <c r="A16" s="189"/>
      <c r="B16" s="221"/>
      <c r="C16" s="224"/>
      <c r="D16" s="207">
        <v>290</v>
      </c>
      <c r="E16" s="225"/>
      <c r="F16" s="222" t="e">
        <f t="shared" si="0"/>
        <v>#DIV/0!</v>
      </c>
      <c r="G16" s="209"/>
      <c r="H16" s="209"/>
      <c r="I16" s="209"/>
      <c r="J16" s="208"/>
      <c r="K16" s="208"/>
      <c r="L16" s="206" t="e">
        <f t="shared" si="1"/>
        <v>#DIV/0!</v>
      </c>
      <c r="M16" s="195"/>
      <c r="N16" s="195"/>
      <c r="O16" s="195"/>
      <c r="P16" s="195"/>
      <c r="Q16" s="195"/>
      <c r="R16" s="195"/>
      <c r="S16" s="195"/>
      <c r="T16" s="195"/>
      <c r="U16" s="195"/>
    </row>
    <row r="17" spans="1:21" s="112" customFormat="1" ht="15.75">
      <c r="A17" s="189"/>
      <c r="B17" s="221"/>
      <c r="C17" s="224"/>
      <c r="D17" s="207">
        <v>290</v>
      </c>
      <c r="E17" s="225"/>
      <c r="F17" s="222" t="e">
        <f t="shared" si="0"/>
        <v>#DIV/0!</v>
      </c>
      <c r="G17" s="209"/>
      <c r="H17" s="209"/>
      <c r="I17" s="209"/>
      <c r="J17" s="208"/>
      <c r="K17" s="208"/>
      <c r="L17" s="206" t="e">
        <f t="shared" si="1"/>
        <v>#DIV/0!</v>
      </c>
      <c r="M17" s="195"/>
      <c r="N17" s="195"/>
      <c r="O17" s="195"/>
      <c r="P17" s="195"/>
      <c r="Q17" s="195"/>
      <c r="R17" s="195"/>
      <c r="S17" s="195"/>
      <c r="T17" s="195"/>
      <c r="U17" s="195"/>
    </row>
    <row r="18" spans="1:21" s="112" customFormat="1" ht="15.75">
      <c r="A18" s="211"/>
      <c r="B18" s="221"/>
      <c r="C18" s="224"/>
      <c r="D18" s="207">
        <v>290</v>
      </c>
      <c r="E18" s="225"/>
      <c r="F18" s="222" t="e">
        <f t="shared" si="0"/>
        <v>#DIV/0!</v>
      </c>
      <c r="G18" s="209"/>
      <c r="H18" s="209"/>
      <c r="I18" s="209"/>
      <c r="J18" s="208"/>
      <c r="K18" s="208"/>
      <c r="L18" s="206" t="e">
        <f t="shared" si="1"/>
        <v>#DIV/0!</v>
      </c>
      <c r="M18" s="195"/>
      <c r="N18" s="195"/>
      <c r="O18" s="195"/>
      <c r="P18" s="195"/>
      <c r="Q18" s="195"/>
      <c r="R18" s="195"/>
      <c r="S18" s="195"/>
      <c r="T18" s="195"/>
      <c r="U18" s="195"/>
    </row>
    <row r="19" spans="1:21" s="112" customFormat="1" ht="15.75">
      <c r="A19" s="189"/>
      <c r="B19" s="221"/>
      <c r="C19" s="224"/>
      <c r="D19" s="207">
        <v>290</v>
      </c>
      <c r="E19" s="225"/>
      <c r="F19" s="222" t="e">
        <f t="shared" si="0"/>
        <v>#DIV/0!</v>
      </c>
      <c r="G19" s="209"/>
      <c r="H19" s="209"/>
      <c r="I19" s="209"/>
      <c r="J19" s="208"/>
      <c r="K19" s="208"/>
      <c r="L19" s="206" t="e">
        <f t="shared" si="1"/>
        <v>#DIV/0!</v>
      </c>
      <c r="M19" s="195"/>
      <c r="N19" s="195"/>
      <c r="O19" s="195"/>
      <c r="P19" s="195"/>
      <c r="Q19" s="195"/>
      <c r="R19" s="195"/>
      <c r="S19" s="195"/>
      <c r="T19" s="195"/>
      <c r="U19" s="195"/>
    </row>
    <row r="20" spans="1:21" s="112" customFormat="1" ht="15.75">
      <c r="A20" s="189"/>
      <c r="B20" s="221"/>
      <c r="C20" s="224"/>
      <c r="D20" s="207">
        <v>290</v>
      </c>
      <c r="E20" s="225"/>
      <c r="F20" s="222" t="e">
        <f t="shared" si="0"/>
        <v>#DIV/0!</v>
      </c>
      <c r="G20" s="209"/>
      <c r="H20" s="209"/>
      <c r="I20" s="209"/>
      <c r="J20" s="208"/>
      <c r="K20" s="208"/>
      <c r="L20" s="206" t="e">
        <f t="shared" si="1"/>
        <v>#DIV/0!</v>
      </c>
      <c r="M20" s="195"/>
      <c r="N20" s="195"/>
      <c r="O20" s="195"/>
      <c r="P20" s="195"/>
      <c r="Q20" s="195"/>
      <c r="R20" s="195"/>
      <c r="S20" s="195"/>
      <c r="T20" s="195"/>
      <c r="U20" s="195"/>
    </row>
    <row r="21" spans="1:21" s="112" customFormat="1" ht="15.75">
      <c r="A21" s="211"/>
      <c r="B21" s="221"/>
      <c r="C21" s="224"/>
      <c r="D21" s="207">
        <v>290</v>
      </c>
      <c r="E21" s="225"/>
      <c r="F21" s="222" t="e">
        <f t="shared" si="0"/>
        <v>#DIV/0!</v>
      </c>
      <c r="G21" s="209"/>
      <c r="H21" s="209"/>
      <c r="I21" s="209"/>
      <c r="J21" s="208"/>
      <c r="K21" s="208"/>
      <c r="L21" s="206" t="e">
        <f t="shared" si="1"/>
        <v>#DIV/0!</v>
      </c>
      <c r="M21" s="195"/>
      <c r="N21" s="195"/>
      <c r="O21" s="195"/>
      <c r="P21" s="195"/>
      <c r="Q21" s="195"/>
      <c r="R21" s="195"/>
      <c r="S21" s="195"/>
      <c r="T21" s="195"/>
      <c r="U21" s="195"/>
    </row>
    <row r="22" spans="1:21" s="112" customFormat="1" ht="15.75">
      <c r="A22" s="189"/>
      <c r="B22" s="221"/>
      <c r="C22" s="224"/>
      <c r="D22" s="207">
        <v>290</v>
      </c>
      <c r="E22" s="225"/>
      <c r="F22" s="222" t="e">
        <f t="shared" si="0"/>
        <v>#DIV/0!</v>
      </c>
      <c r="G22" s="209"/>
      <c r="H22" s="209"/>
      <c r="I22" s="209"/>
      <c r="J22" s="208"/>
      <c r="K22" s="208"/>
      <c r="L22" s="206" t="e">
        <f t="shared" si="1"/>
        <v>#DIV/0!</v>
      </c>
      <c r="M22" s="195"/>
      <c r="N22" s="195"/>
      <c r="O22" s="195"/>
      <c r="P22" s="195"/>
      <c r="Q22" s="195"/>
      <c r="R22" s="195"/>
      <c r="S22" s="195"/>
      <c r="T22" s="195"/>
      <c r="U22" s="195"/>
    </row>
    <row r="23" spans="1:21" s="112" customFormat="1" ht="15.75">
      <c r="A23" s="189"/>
      <c r="B23" s="221"/>
      <c r="C23" s="224"/>
      <c r="D23" s="207">
        <v>290</v>
      </c>
      <c r="E23" s="225"/>
      <c r="F23" s="222" t="e">
        <f t="shared" si="0"/>
        <v>#DIV/0!</v>
      </c>
      <c r="G23" s="209"/>
      <c r="H23" s="209"/>
      <c r="I23" s="209"/>
      <c r="J23" s="208"/>
      <c r="K23" s="208"/>
      <c r="L23" s="206" t="e">
        <f t="shared" si="1"/>
        <v>#DIV/0!</v>
      </c>
      <c r="M23" s="195"/>
      <c r="N23" s="195"/>
      <c r="O23" s="195"/>
      <c r="P23" s="195"/>
      <c r="Q23" s="195"/>
      <c r="R23" s="195"/>
      <c r="S23" s="195"/>
      <c r="T23" s="195"/>
      <c r="U23" s="195"/>
    </row>
    <row r="24" spans="1:21" s="112" customFormat="1" ht="15.75">
      <c r="A24" s="211"/>
      <c r="B24" s="221"/>
      <c r="C24" s="224"/>
      <c r="D24" s="207">
        <v>290</v>
      </c>
      <c r="E24" s="225"/>
      <c r="F24" s="222" t="e">
        <f t="shared" si="0"/>
        <v>#DIV/0!</v>
      </c>
      <c r="G24" s="209"/>
      <c r="H24" s="209"/>
      <c r="I24" s="209"/>
      <c r="J24" s="208"/>
      <c r="K24" s="208"/>
      <c r="L24" s="206" t="e">
        <f t="shared" si="1"/>
        <v>#DIV/0!</v>
      </c>
      <c r="M24" s="195"/>
      <c r="N24" s="195"/>
      <c r="O24" s="195"/>
      <c r="P24" s="195"/>
      <c r="Q24" s="195"/>
      <c r="R24" s="195"/>
      <c r="S24" s="195"/>
      <c r="T24" s="195"/>
      <c r="U24" s="195"/>
    </row>
    <row r="25" spans="1:12" s="234" customFormat="1" ht="16.5" thickBot="1">
      <c r="A25" s="226"/>
      <c r="B25" s="227" t="s">
        <v>0</v>
      </c>
      <c r="C25" s="228">
        <f>SUM(C12:C24)</f>
        <v>0</v>
      </c>
      <c r="D25" s="229">
        <v>290</v>
      </c>
      <c r="E25" s="231"/>
      <c r="F25" s="232" t="e">
        <f>SUM(F12:F24)</f>
        <v>#DIV/0!</v>
      </c>
      <c r="G25" s="232">
        <f>SUM(G12:G24)</f>
        <v>0</v>
      </c>
      <c r="H25" s="232">
        <f>SUM(H12:H24)</f>
        <v>0</v>
      </c>
      <c r="I25" s="232">
        <f>SUM(I12:I24)</f>
        <v>0</v>
      </c>
      <c r="J25" s="230" t="s">
        <v>59</v>
      </c>
      <c r="K25" s="241" t="s">
        <v>59</v>
      </c>
      <c r="L25" s="233" t="e">
        <f>SUM(L12:L24)</f>
        <v>#DIV/0!</v>
      </c>
    </row>
    <row r="26" spans="1:12" s="238" customFormat="1" ht="15.75">
      <c r="A26" s="235"/>
      <c r="B26" s="236"/>
      <c r="C26" s="237"/>
      <c r="D26" s="237"/>
      <c r="E26" s="237"/>
      <c r="F26" s="237"/>
      <c r="G26" s="237"/>
      <c r="H26" s="237"/>
      <c r="I26" s="237"/>
      <c r="J26" s="237"/>
      <c r="K26" s="237"/>
      <c r="L26" s="237"/>
    </row>
    <row r="27" spans="1:12" ht="23.25" customHeight="1">
      <c r="A27" s="239"/>
      <c r="B27" s="242" t="s">
        <v>63</v>
      </c>
      <c r="C27" s="196"/>
      <c r="D27" s="196"/>
      <c r="E27" s="237"/>
      <c r="F27" s="88"/>
      <c r="G27" s="110"/>
      <c r="H27" s="110"/>
      <c r="I27" s="110"/>
      <c r="J27" s="110"/>
      <c r="K27" s="110"/>
      <c r="L27" s="110"/>
    </row>
    <row r="28" spans="1:12" ht="23.25" customHeight="1">
      <c r="A28" s="239"/>
      <c r="B28" s="369" t="s">
        <v>64</v>
      </c>
      <c r="C28" s="369"/>
      <c r="D28" s="369"/>
      <c r="E28" s="369"/>
      <c r="F28" s="88"/>
      <c r="G28" s="110"/>
      <c r="H28" s="110"/>
      <c r="I28" s="110"/>
      <c r="J28" s="110"/>
      <c r="K28" s="110"/>
      <c r="L28" s="110"/>
    </row>
    <row r="29" spans="2:12" ht="15.75">
      <c r="B29" s="369" t="s">
        <v>65</v>
      </c>
      <c r="C29" s="369"/>
      <c r="D29" s="369"/>
      <c r="E29" s="88"/>
      <c r="F29" s="88"/>
      <c r="G29" s="110"/>
      <c r="H29" s="110"/>
      <c r="I29" s="110"/>
      <c r="J29" s="110"/>
      <c r="K29" s="110"/>
      <c r="L29" s="110"/>
    </row>
    <row r="30" spans="2:12" ht="15.75">
      <c r="B30" s="243" t="s">
        <v>1125</v>
      </c>
      <c r="C30" s="243"/>
      <c r="D30" s="243"/>
      <c r="E30" s="88"/>
      <c r="F30" s="88"/>
      <c r="G30" s="110"/>
      <c r="H30" s="110"/>
      <c r="I30" s="110"/>
      <c r="J30" s="110"/>
      <c r="K30" s="110"/>
      <c r="L30" s="110"/>
    </row>
    <row r="31" spans="2:12" ht="15.75">
      <c r="B31" s="243"/>
      <c r="C31" s="243"/>
      <c r="D31" s="243"/>
      <c r="E31" s="88"/>
      <c r="F31" s="88"/>
      <c r="G31" s="110"/>
      <c r="H31" s="110"/>
      <c r="I31" s="110"/>
      <c r="J31" s="110"/>
      <c r="K31" s="110"/>
      <c r="L31" s="110"/>
    </row>
    <row r="32" spans="1:12" ht="15.75">
      <c r="A32" s="240" t="s">
        <v>33</v>
      </c>
      <c r="B32" s="242"/>
      <c r="C32" s="88"/>
      <c r="D32" s="88"/>
      <c r="E32" s="88"/>
      <c r="F32" s="88"/>
      <c r="G32" s="110"/>
      <c r="H32" s="110"/>
      <c r="I32" s="110"/>
      <c r="J32" s="110"/>
      <c r="K32" s="110"/>
      <c r="L32" s="110"/>
    </row>
    <row r="33" spans="1:12" ht="15.75">
      <c r="A33" s="319" t="s">
        <v>1176</v>
      </c>
      <c r="C33" s="88"/>
      <c r="D33" s="88"/>
      <c r="E33" s="88"/>
      <c r="F33" s="89"/>
      <c r="G33" s="88"/>
      <c r="H33" s="88"/>
      <c r="I33" s="88"/>
      <c r="J33" s="88"/>
      <c r="K33" s="88"/>
      <c r="L33" s="88"/>
    </row>
    <row r="34" spans="1:12" ht="15.75">
      <c r="A34" s="319" t="s">
        <v>1177</v>
      </c>
      <c r="B34" s="91"/>
      <c r="C34" s="91"/>
      <c r="D34" s="91"/>
      <c r="E34" s="91"/>
      <c r="F34" s="90"/>
      <c r="G34" s="90"/>
      <c r="H34" s="90"/>
      <c r="I34" s="90"/>
      <c r="J34" s="90"/>
      <c r="K34" s="90"/>
      <c r="L34" s="90"/>
    </row>
    <row r="35" spans="1:12" ht="15.75">
      <c r="A35" s="91"/>
      <c r="B35" s="91"/>
      <c r="C35" s="91"/>
      <c r="D35" s="91"/>
      <c r="E35" s="91"/>
      <c r="F35" s="90"/>
      <c r="G35" s="174"/>
      <c r="H35" s="174"/>
      <c r="I35" s="174"/>
      <c r="J35" s="174"/>
      <c r="K35" s="174"/>
      <c r="L35" s="174"/>
    </row>
    <row r="36" spans="1:12" ht="15.75">
      <c r="A36" s="91"/>
      <c r="B36" s="91"/>
      <c r="D36" s="91"/>
      <c r="E36" s="91"/>
      <c r="F36" s="121"/>
      <c r="G36" s="121"/>
      <c r="H36" s="121"/>
      <c r="I36" s="121"/>
      <c r="J36" s="121"/>
      <c r="K36" s="121"/>
      <c r="L36" s="121"/>
    </row>
    <row r="37" spans="1:12" ht="15.75">
      <c r="A37" s="91"/>
      <c r="B37" s="91"/>
      <c r="C37" s="91"/>
      <c r="D37" s="91"/>
      <c r="E37" s="91"/>
      <c r="F37" s="121"/>
      <c r="G37" s="121"/>
      <c r="H37" s="121"/>
      <c r="I37" s="121"/>
      <c r="J37" s="121"/>
      <c r="K37" s="121"/>
      <c r="L37" s="121"/>
    </row>
    <row r="38" spans="1:12" ht="15.75">
      <c r="A38" s="119"/>
      <c r="B38" s="119"/>
      <c r="C38" s="119"/>
      <c r="D38" s="119"/>
      <c r="E38" s="119"/>
      <c r="F38" s="110"/>
      <c r="G38" s="110"/>
      <c r="H38" s="110"/>
      <c r="I38" s="110"/>
      <c r="J38" s="110"/>
      <c r="K38" s="110"/>
      <c r="L38" s="110"/>
    </row>
    <row r="39" spans="1:12" ht="15.75">
      <c r="A39" s="91"/>
      <c r="B39" s="91"/>
      <c r="C39" s="91"/>
      <c r="D39" s="91"/>
      <c r="E39" s="91"/>
      <c r="F39" s="121"/>
      <c r="G39" s="121"/>
      <c r="H39" s="121"/>
      <c r="I39" s="121"/>
      <c r="J39" s="121"/>
      <c r="K39" s="121"/>
      <c r="L39" s="121"/>
    </row>
    <row r="40" spans="1:12" ht="15.75">
      <c r="A40" s="91"/>
      <c r="B40" s="91"/>
      <c r="C40" s="91"/>
      <c r="D40" s="91"/>
      <c r="E40" s="91"/>
      <c r="F40" s="121"/>
      <c r="G40" s="121"/>
      <c r="H40" s="121"/>
      <c r="I40" s="121"/>
      <c r="J40" s="121"/>
      <c r="K40" s="121"/>
      <c r="L40" s="121"/>
    </row>
    <row r="41" spans="1:12" ht="15.75">
      <c r="A41" s="91"/>
      <c r="B41" s="91"/>
      <c r="C41" s="91"/>
      <c r="D41" s="91"/>
      <c r="E41" s="91"/>
      <c r="F41" s="91"/>
      <c r="G41" s="121"/>
      <c r="H41" s="121"/>
      <c r="I41" s="121"/>
      <c r="J41" s="121"/>
      <c r="K41" s="121"/>
      <c r="L41" s="121"/>
    </row>
  </sheetData>
  <sheetProtection/>
  <mergeCells count="14">
    <mergeCell ref="J8:J10"/>
    <mergeCell ref="L8:L10"/>
    <mergeCell ref="K8:K10"/>
    <mergeCell ref="B28:E28"/>
    <mergeCell ref="B29:D29"/>
    <mergeCell ref="A8:A10"/>
    <mergeCell ref="I8:I10"/>
    <mergeCell ref="B8:B10"/>
    <mergeCell ref="C8:C10"/>
    <mergeCell ref="D8:D10"/>
    <mergeCell ref="E8:E10"/>
    <mergeCell ref="F8:F10"/>
    <mergeCell ref="G8:G10"/>
    <mergeCell ref="H8:H10"/>
  </mergeCells>
  <printOptions/>
  <pageMargins left="0.984251968503937" right="0" top="0.1968503937007874" bottom="0.1968503937007874" header="0.5118110236220472" footer="0.5118110236220472"/>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R35"/>
  <sheetViews>
    <sheetView zoomScale="75" zoomScaleNormal="75" zoomScalePageLayoutView="0" workbookViewId="0" topLeftCell="A7">
      <selection activeCell="M13" sqref="M13"/>
    </sheetView>
  </sheetViews>
  <sheetFormatPr defaultColWidth="9.140625" defaultRowHeight="12.75"/>
  <cols>
    <col min="1" max="1" width="7.28125" style="108" customWidth="1"/>
    <col min="2" max="2" width="25.57421875" style="65" customWidth="1"/>
    <col min="3" max="3" width="17.7109375" style="65" customWidth="1"/>
    <col min="4" max="4" width="17.28125" style="65" customWidth="1"/>
    <col min="5" max="5" width="22.57421875" style="65" customWidth="1"/>
    <col min="6" max="6" width="15.140625" style="65" customWidth="1"/>
    <col min="7" max="7" width="20.00390625" style="108" customWidth="1"/>
    <col min="8" max="8" width="9.57421875" style="108" customWidth="1"/>
    <col min="9" max="9" width="9.421875" style="108" customWidth="1"/>
    <col min="10" max="10" width="9.57421875" style="65" customWidth="1"/>
    <col min="11" max="12" width="12.421875" style="65" customWidth="1"/>
    <col min="13" max="13" width="18.7109375" style="65" customWidth="1"/>
    <col min="14" max="14" width="21.28125" style="65" bestFit="1" customWidth="1"/>
    <col min="15" max="16384" width="9.140625" style="65" customWidth="1"/>
  </cols>
  <sheetData>
    <row r="1" spans="1:13" ht="25.5">
      <c r="A1" s="272" t="s">
        <v>49</v>
      </c>
      <c r="M1" s="214" t="s">
        <v>694</v>
      </c>
    </row>
    <row r="2" spans="1:9" s="62" customFormat="1" ht="26.25">
      <c r="A2" s="68"/>
      <c r="C2" s="89"/>
      <c r="G2" s="68"/>
      <c r="H2" s="68"/>
      <c r="I2" s="68"/>
    </row>
    <row r="3" spans="2:6" ht="26.25">
      <c r="B3" s="64"/>
      <c r="C3" s="64"/>
      <c r="D3" s="64"/>
      <c r="E3" s="64"/>
      <c r="F3" s="64"/>
    </row>
    <row r="4" spans="1:6" ht="26.25">
      <c r="A4" s="268"/>
      <c r="B4" s="64"/>
      <c r="C4" s="64"/>
      <c r="D4" s="64"/>
      <c r="E4" s="64"/>
      <c r="F4" s="64"/>
    </row>
    <row r="5" spans="1:18" ht="30" customHeight="1">
      <c r="A5" s="275" t="s">
        <v>1185</v>
      </c>
      <c r="B5" s="62"/>
      <c r="C5" s="62"/>
      <c r="D5" s="62"/>
      <c r="E5" s="62"/>
      <c r="F5" s="62"/>
      <c r="G5" s="68"/>
      <c r="H5" s="68"/>
      <c r="I5" s="68"/>
      <c r="O5" s="66"/>
      <c r="P5" s="66"/>
      <c r="Q5" s="66"/>
      <c r="R5" s="66"/>
    </row>
    <row r="6" spans="1:18" ht="26.25">
      <c r="A6" s="68"/>
      <c r="B6" s="62"/>
      <c r="C6" s="62"/>
      <c r="D6" s="62"/>
      <c r="E6" s="62"/>
      <c r="F6" s="62"/>
      <c r="G6" s="68"/>
      <c r="H6" s="68"/>
      <c r="I6" s="68"/>
      <c r="O6" s="66"/>
      <c r="P6" s="66"/>
      <c r="Q6" s="66"/>
      <c r="R6" s="66"/>
    </row>
    <row r="7" ht="26.25" thickBot="1"/>
    <row r="8" spans="1:13" s="62" customFormat="1" ht="27.75" customHeight="1">
      <c r="A8" s="352" t="s">
        <v>17</v>
      </c>
      <c r="B8" s="352" t="s">
        <v>15</v>
      </c>
      <c r="C8" s="363" t="s">
        <v>1086</v>
      </c>
      <c r="D8" s="352" t="s">
        <v>66</v>
      </c>
      <c r="E8" s="363" t="s">
        <v>48</v>
      </c>
      <c r="F8" s="352" t="s">
        <v>1180</v>
      </c>
      <c r="G8" s="352" t="s">
        <v>1186</v>
      </c>
      <c r="H8" s="352" t="s">
        <v>43</v>
      </c>
      <c r="I8" s="352" t="s">
        <v>42</v>
      </c>
      <c r="J8" s="352" t="s">
        <v>44</v>
      </c>
      <c r="K8" s="352" t="s">
        <v>1187</v>
      </c>
      <c r="L8" s="352" t="s">
        <v>1188</v>
      </c>
      <c r="M8" s="352" t="s">
        <v>1189</v>
      </c>
    </row>
    <row r="9" spans="1:13" s="62" customFormat="1" ht="36.75" customHeight="1">
      <c r="A9" s="353"/>
      <c r="B9" s="353"/>
      <c r="C9" s="364"/>
      <c r="D9" s="353"/>
      <c r="E9" s="364"/>
      <c r="F9" s="353"/>
      <c r="G9" s="353"/>
      <c r="H9" s="353"/>
      <c r="I9" s="353"/>
      <c r="J9" s="353"/>
      <c r="K9" s="373"/>
      <c r="L9" s="353"/>
      <c r="M9" s="353"/>
    </row>
    <row r="10" spans="1:13" s="62" customFormat="1" ht="266.25" customHeight="1" thickBot="1">
      <c r="A10" s="353"/>
      <c r="B10" s="354"/>
      <c r="C10" s="365"/>
      <c r="D10" s="354"/>
      <c r="E10" s="371"/>
      <c r="F10" s="353"/>
      <c r="G10" s="353"/>
      <c r="H10" s="353"/>
      <c r="I10" s="353" t="s">
        <v>42</v>
      </c>
      <c r="J10" s="353"/>
      <c r="K10" s="373"/>
      <c r="L10" s="353"/>
      <c r="M10" s="353"/>
    </row>
    <row r="11" spans="1:13" s="67" customFormat="1" ht="28.5" customHeight="1" thickBot="1">
      <c r="A11" s="203">
        <v>0</v>
      </c>
      <c r="B11" s="204">
        <v>1</v>
      </c>
      <c r="C11" s="204">
        <v>2</v>
      </c>
      <c r="D11" s="204">
        <v>3</v>
      </c>
      <c r="E11" s="204" t="s">
        <v>51</v>
      </c>
      <c r="F11" s="204">
        <v>5</v>
      </c>
      <c r="G11" s="186" t="s">
        <v>1181</v>
      </c>
      <c r="H11" s="204" t="s">
        <v>45</v>
      </c>
      <c r="I11" s="204" t="s">
        <v>46</v>
      </c>
      <c r="J11" s="204" t="s">
        <v>47</v>
      </c>
      <c r="K11" s="204">
        <v>8</v>
      </c>
      <c r="L11" s="317">
        <v>9</v>
      </c>
      <c r="M11" s="205" t="s">
        <v>1175</v>
      </c>
    </row>
    <row r="12" spans="1:13" s="68" customFormat="1" ht="21.75" customHeight="1">
      <c r="A12" s="270"/>
      <c r="B12" s="266"/>
      <c r="C12" s="273"/>
      <c r="D12" s="202"/>
      <c r="E12" s="202">
        <f>C12*D12</f>
        <v>0</v>
      </c>
      <c r="F12" s="207"/>
      <c r="G12" s="202" t="e">
        <f>ROUND(E12/F12/12*6,0)</f>
        <v>#DIV/0!</v>
      </c>
      <c r="H12" s="202"/>
      <c r="I12" s="202"/>
      <c r="J12" s="202"/>
      <c r="K12" s="207"/>
      <c r="L12" s="208"/>
      <c r="M12" s="206" t="e">
        <f>G12*K12*L12</f>
        <v>#DIV/0!</v>
      </c>
    </row>
    <row r="13" spans="1:13" s="68" customFormat="1" ht="21.75" customHeight="1">
      <c r="A13" s="271"/>
      <c r="B13" s="266"/>
      <c r="C13" s="106"/>
      <c r="D13" s="187"/>
      <c r="E13" s="187">
        <f>C13*D13</f>
        <v>0</v>
      </c>
      <c r="F13" s="207"/>
      <c r="G13" s="202" t="e">
        <f>ROUND(E13/F13/12*6,0)</f>
        <v>#DIV/0!</v>
      </c>
      <c r="H13" s="187"/>
      <c r="I13" s="187"/>
      <c r="J13" s="187"/>
      <c r="K13" s="207"/>
      <c r="L13" s="208"/>
      <c r="M13" s="206" t="e">
        <f>G13*K13*L13</f>
        <v>#DIV/0!</v>
      </c>
    </row>
    <row r="14" spans="1:13" s="68" customFormat="1" ht="21.75" customHeight="1">
      <c r="A14" s="271"/>
      <c r="B14" s="267"/>
      <c r="C14" s="106"/>
      <c r="D14" s="187"/>
      <c r="E14" s="187">
        <f>C14*D14</f>
        <v>0</v>
      </c>
      <c r="F14" s="207"/>
      <c r="G14" s="202" t="e">
        <f>ROUND(E14/F14/12*6,0)</f>
        <v>#DIV/0!</v>
      </c>
      <c r="H14" s="187"/>
      <c r="I14" s="187"/>
      <c r="J14" s="187"/>
      <c r="K14" s="209"/>
      <c r="L14" s="208"/>
      <c r="M14" s="206" t="e">
        <f>G14*K14*L14</f>
        <v>#DIV/0!</v>
      </c>
    </row>
    <row r="15" spans="1:13" s="62" customFormat="1" ht="21.75" customHeight="1">
      <c r="A15" s="271"/>
      <c r="B15" s="267"/>
      <c r="C15" s="106"/>
      <c r="D15" s="187"/>
      <c r="E15" s="187">
        <f>C15*D15</f>
        <v>0</v>
      </c>
      <c r="F15" s="202"/>
      <c r="G15" s="202" t="e">
        <f>ROUND(E15/F15/12*6,0)</f>
        <v>#DIV/0!</v>
      </c>
      <c r="H15" s="187"/>
      <c r="I15" s="187"/>
      <c r="J15" s="187"/>
      <c r="K15" s="209"/>
      <c r="L15" s="208"/>
      <c r="M15" s="206" t="e">
        <f>G15*K15*L15</f>
        <v>#DIV/0!</v>
      </c>
    </row>
    <row r="16" spans="1:14" s="62" customFormat="1" ht="27" thickBot="1">
      <c r="A16" s="269"/>
      <c r="B16" s="200" t="s">
        <v>3</v>
      </c>
      <c r="C16" s="201">
        <f>SUM(C12:C15)</f>
        <v>0</v>
      </c>
      <c r="D16" s="201"/>
      <c r="E16" s="201">
        <f>SUM(E12:E15)</f>
        <v>0</v>
      </c>
      <c r="F16" s="201"/>
      <c r="G16" s="201" t="e">
        <f>SUM(G12:G15)</f>
        <v>#DIV/0!</v>
      </c>
      <c r="H16" s="201">
        <f>SUM(H12:H15)</f>
        <v>0</v>
      </c>
      <c r="I16" s="201">
        <f>SUM(I12:I15)</f>
        <v>0</v>
      </c>
      <c r="J16" s="201">
        <f>SUM(J12:J15)</f>
        <v>0</v>
      </c>
      <c r="K16" s="210"/>
      <c r="L16" s="318"/>
      <c r="M16" s="245" t="e">
        <f>SUM(M12:M15)</f>
        <v>#DIV/0!</v>
      </c>
      <c r="N16" s="274"/>
    </row>
    <row r="17" spans="1:13" s="62" customFormat="1" ht="23.25" customHeight="1">
      <c r="A17" s="69"/>
      <c r="B17" s="69"/>
      <c r="C17" s="69"/>
      <c r="D17" s="69"/>
      <c r="E17" s="69"/>
      <c r="F17" s="69"/>
      <c r="G17" s="69"/>
      <c r="H17" s="69"/>
      <c r="I17" s="69"/>
      <c r="J17" s="63"/>
      <c r="K17" s="63"/>
      <c r="L17" s="63"/>
      <c r="M17" s="63"/>
    </row>
    <row r="18" spans="1:9" s="62" customFormat="1" ht="26.25">
      <c r="A18" s="275" t="s">
        <v>16</v>
      </c>
      <c r="B18" s="63"/>
      <c r="C18" s="63"/>
      <c r="D18" s="63"/>
      <c r="E18" s="63"/>
      <c r="F18" s="63"/>
      <c r="G18" s="69"/>
      <c r="H18" s="69"/>
      <c r="I18" s="69"/>
    </row>
    <row r="19" spans="1:6" ht="25.5">
      <c r="A19" s="119" t="s">
        <v>54</v>
      </c>
      <c r="B19" s="119"/>
      <c r="C19" s="119"/>
      <c r="D19" s="88"/>
      <c r="E19" s="88"/>
      <c r="F19" s="88"/>
    </row>
    <row r="20" spans="1:13" s="62" customFormat="1" ht="16.5" customHeight="1">
      <c r="A20" s="372" t="s">
        <v>317</v>
      </c>
      <c r="B20" s="372"/>
      <c r="C20" s="372"/>
      <c r="D20" s="372"/>
      <c r="E20" s="372"/>
      <c r="F20" s="372"/>
      <c r="G20" s="372"/>
      <c r="H20" s="372"/>
      <c r="I20" s="372"/>
      <c r="J20" s="372"/>
      <c r="K20" s="372"/>
      <c r="L20" s="372"/>
      <c r="M20" s="372"/>
    </row>
    <row r="21" spans="1:13" s="62" customFormat="1" ht="66" customHeight="1">
      <c r="A21" s="370" t="s">
        <v>1126</v>
      </c>
      <c r="B21" s="370"/>
      <c r="C21" s="370"/>
      <c r="D21" s="370"/>
      <c r="E21" s="370"/>
      <c r="F21" s="370"/>
      <c r="G21" s="370"/>
      <c r="H21" s="370"/>
      <c r="I21" s="370"/>
      <c r="J21" s="370"/>
      <c r="K21" s="370"/>
      <c r="L21" s="370"/>
      <c r="M21" s="370"/>
    </row>
    <row r="22" spans="1:10" s="112" customFormat="1" ht="19.5" customHeight="1">
      <c r="A22" s="153"/>
      <c r="B22" s="319" t="s">
        <v>1176</v>
      </c>
      <c r="C22" s="88"/>
      <c r="D22" s="88"/>
      <c r="E22" s="88"/>
      <c r="F22" s="88"/>
      <c r="G22" s="89"/>
      <c r="H22" s="89"/>
      <c r="J22" s="89"/>
    </row>
    <row r="23" spans="1:6" ht="25.5">
      <c r="A23" s="109"/>
      <c r="B23" s="319" t="s">
        <v>1177</v>
      </c>
      <c r="C23" s="66"/>
      <c r="D23" s="66"/>
      <c r="E23" s="66"/>
      <c r="F23" s="66"/>
    </row>
    <row r="24" spans="1:6" ht="25.5">
      <c r="A24" s="109"/>
      <c r="B24" s="66"/>
      <c r="C24" s="66"/>
      <c r="D24" s="66"/>
      <c r="E24" s="66"/>
      <c r="F24" s="66"/>
    </row>
    <row r="25" spans="1:9" ht="25.5">
      <c r="A25" s="109"/>
      <c r="B25" s="66"/>
      <c r="C25" s="66"/>
      <c r="D25" s="66"/>
      <c r="E25" s="66"/>
      <c r="F25" s="66"/>
      <c r="G25" s="109"/>
      <c r="H25" s="109"/>
      <c r="I25" s="109"/>
    </row>
    <row r="26" spans="1:9" ht="25.5">
      <c r="A26" s="109"/>
      <c r="B26" s="66"/>
      <c r="C26" s="66"/>
      <c r="D26" s="66"/>
      <c r="E26" s="66"/>
      <c r="F26" s="66"/>
      <c r="G26" s="109"/>
      <c r="H26" s="109"/>
      <c r="I26" s="109"/>
    </row>
    <row r="27" spans="1:9" s="71" customFormat="1" ht="26.25">
      <c r="A27" s="69"/>
      <c r="B27" s="70"/>
      <c r="C27" s="70"/>
      <c r="D27" s="70"/>
      <c r="E27" s="70"/>
      <c r="F27" s="70"/>
      <c r="G27" s="69"/>
      <c r="H27" s="69"/>
      <c r="I27" s="69"/>
    </row>
    <row r="28" spans="1:9" ht="25.5">
      <c r="A28" s="109"/>
      <c r="B28" s="66"/>
      <c r="C28" s="66"/>
      <c r="D28" s="66"/>
      <c r="E28" s="66"/>
      <c r="F28" s="66"/>
      <c r="G28" s="109"/>
      <c r="H28" s="109"/>
      <c r="I28" s="109"/>
    </row>
    <row r="29" spans="1:9" ht="25.5">
      <c r="A29" s="109"/>
      <c r="B29" s="66"/>
      <c r="C29" s="66"/>
      <c r="D29" s="66"/>
      <c r="E29" s="66"/>
      <c r="F29" s="66"/>
      <c r="G29" s="109"/>
      <c r="H29" s="109"/>
      <c r="I29" s="109"/>
    </row>
    <row r="30" spans="1:9" ht="25.5">
      <c r="A30" s="109"/>
      <c r="B30" s="66"/>
      <c r="C30" s="66"/>
      <c r="D30" s="66"/>
      <c r="E30" s="66"/>
      <c r="F30" s="66"/>
      <c r="G30" s="109"/>
      <c r="H30" s="109"/>
      <c r="I30" s="109"/>
    </row>
    <row r="31" spans="1:9" ht="25.5">
      <c r="A31" s="109"/>
      <c r="B31" s="66"/>
      <c r="C31" s="66"/>
      <c r="D31" s="66"/>
      <c r="E31" s="66"/>
      <c r="F31" s="66"/>
      <c r="G31" s="109"/>
      <c r="H31" s="109"/>
      <c r="I31" s="109"/>
    </row>
    <row r="32" spans="1:9" ht="25.5">
      <c r="A32" s="109"/>
      <c r="B32" s="66"/>
      <c r="C32" s="66"/>
      <c r="D32" s="66"/>
      <c r="E32" s="66"/>
      <c r="F32" s="66"/>
      <c r="G32" s="109"/>
      <c r="H32" s="109"/>
      <c r="I32" s="109"/>
    </row>
    <row r="33" spans="1:9" ht="25.5">
      <c r="A33" s="109"/>
      <c r="B33" s="66"/>
      <c r="C33" s="66"/>
      <c r="D33" s="66"/>
      <c r="E33" s="66"/>
      <c r="F33" s="66"/>
      <c r="G33" s="109"/>
      <c r="H33" s="109"/>
      <c r="I33" s="109"/>
    </row>
    <row r="34" spans="1:9" ht="25.5">
      <c r="A34" s="109"/>
      <c r="B34" s="66"/>
      <c r="C34" s="66"/>
      <c r="D34" s="66"/>
      <c r="E34" s="66"/>
      <c r="F34" s="66"/>
      <c r="G34" s="109"/>
      <c r="H34" s="109"/>
      <c r="I34" s="109"/>
    </row>
    <row r="35" spans="1:9" ht="25.5">
      <c r="A35" s="109"/>
      <c r="B35" s="66"/>
      <c r="C35" s="66"/>
      <c r="D35" s="66"/>
      <c r="E35" s="66"/>
      <c r="F35" s="66"/>
      <c r="G35" s="109"/>
      <c r="H35" s="109"/>
      <c r="I35" s="109"/>
    </row>
  </sheetData>
  <sheetProtection/>
  <mergeCells count="16">
    <mergeCell ref="K8:K10"/>
    <mergeCell ref="D8:D10"/>
    <mergeCell ref="G8:G10"/>
    <mergeCell ref="F8:F10"/>
    <mergeCell ref="I8:I10"/>
    <mergeCell ref="J8:J10"/>
    <mergeCell ref="A21:M21"/>
    <mergeCell ref="A8:A10"/>
    <mergeCell ref="E8:E10"/>
    <mergeCell ref="H8:H10"/>
    <mergeCell ref="M8:M10"/>
    <mergeCell ref="L8:L10"/>
    <mergeCell ref="A20:M20"/>
    <mergeCell ref="B8:B10"/>
    <mergeCell ref="C8:C10"/>
  </mergeCells>
  <printOptions/>
  <pageMargins left="0.1968503937007874" right="0.15748031496062992" top="0.15748031496062992" bottom="0.4724409448818898" header="0.15748031496062992" footer="0.5118110236220472"/>
  <pageSetup horizontalDpi="600" verticalDpi="600" orientation="landscape" scale="55" r:id="rId1"/>
</worksheet>
</file>

<file path=xl/worksheets/sheet4.xml><?xml version="1.0" encoding="utf-8"?>
<worksheet xmlns="http://schemas.openxmlformats.org/spreadsheetml/2006/main" xmlns:r="http://schemas.openxmlformats.org/officeDocument/2006/relationships">
  <dimension ref="A1:J150"/>
  <sheetViews>
    <sheetView zoomScale="75" zoomScaleNormal="75" zoomScalePageLayoutView="0" workbookViewId="0" topLeftCell="A130">
      <selection activeCell="A40" sqref="A1:IV16384"/>
    </sheetView>
  </sheetViews>
  <sheetFormatPr defaultColWidth="9.140625" defaultRowHeight="12.75"/>
  <cols>
    <col min="1" max="2" width="9.7109375" style="169" customWidth="1"/>
    <col min="3" max="3" width="59.8515625" style="77" customWidth="1"/>
    <col min="4" max="4" width="21.140625" style="77" customWidth="1"/>
    <col min="5" max="5" width="19.7109375" style="169" customWidth="1"/>
    <col min="6" max="6" width="22.00390625" style="169" customWidth="1"/>
    <col min="7" max="7" width="17.140625" style="169" customWidth="1"/>
    <col min="8" max="8" width="15.421875" style="169" customWidth="1"/>
    <col min="9" max="9" width="14.00390625" style="77" customWidth="1"/>
    <col min="10" max="16384" width="9.140625" style="77" customWidth="1"/>
  </cols>
  <sheetData>
    <row r="1" spans="1:2" ht="23.25">
      <c r="A1" s="114" t="s">
        <v>49</v>
      </c>
      <c r="B1" s="114"/>
    </row>
    <row r="2" spans="1:8" s="75" customFormat="1" ht="22.5">
      <c r="A2" s="76"/>
      <c r="B2" s="76"/>
      <c r="E2" s="76"/>
      <c r="F2" s="76"/>
      <c r="G2" s="76"/>
      <c r="H2" s="76" t="s">
        <v>67</v>
      </c>
    </row>
    <row r="3" spans="1:8" ht="39" customHeight="1">
      <c r="A3" s="169" t="s">
        <v>74</v>
      </c>
      <c r="C3" s="377" t="s">
        <v>1190</v>
      </c>
      <c r="D3" s="377"/>
      <c r="E3" s="377"/>
      <c r="F3" s="377"/>
      <c r="G3" s="377"/>
      <c r="H3" s="377"/>
    </row>
    <row r="4" spans="3:7" ht="23.25">
      <c r="C4" s="114"/>
      <c r="D4" s="114"/>
      <c r="G4" s="190"/>
    </row>
    <row r="5" spans="1:8" ht="23.25">
      <c r="A5" s="346" t="s">
        <v>17</v>
      </c>
      <c r="B5" s="346" t="s">
        <v>695</v>
      </c>
      <c r="C5" s="346" t="s">
        <v>90</v>
      </c>
      <c r="D5" s="374" t="s">
        <v>965</v>
      </c>
      <c r="E5" s="346" t="s">
        <v>1191</v>
      </c>
      <c r="F5" s="346" t="s">
        <v>91</v>
      </c>
      <c r="G5" s="346" t="s">
        <v>1158</v>
      </c>
      <c r="H5" s="346" t="s">
        <v>1192</v>
      </c>
    </row>
    <row r="6" spans="1:8" ht="23.25">
      <c r="A6" s="346"/>
      <c r="B6" s="346"/>
      <c r="C6" s="346"/>
      <c r="D6" s="375"/>
      <c r="E6" s="346"/>
      <c r="F6" s="346"/>
      <c r="G6" s="346"/>
      <c r="H6" s="346"/>
    </row>
    <row r="7" spans="1:8" ht="23.25">
      <c r="A7" s="346"/>
      <c r="B7" s="346"/>
      <c r="C7" s="346"/>
      <c r="D7" s="375"/>
      <c r="E7" s="346"/>
      <c r="F7" s="346"/>
      <c r="G7" s="346"/>
      <c r="H7" s="346"/>
    </row>
    <row r="8" spans="1:8" ht="23.25">
      <c r="A8" s="346">
        <v>0</v>
      </c>
      <c r="B8" s="346"/>
      <c r="C8" s="346"/>
      <c r="D8" s="375"/>
      <c r="E8" s="346"/>
      <c r="F8" s="346"/>
      <c r="G8" s="346"/>
      <c r="H8" s="346"/>
    </row>
    <row r="9" spans="1:8" ht="23.25">
      <c r="A9" s="346"/>
      <c r="B9" s="346"/>
      <c r="C9" s="346"/>
      <c r="D9" s="376"/>
      <c r="E9" s="346"/>
      <c r="F9" s="346"/>
      <c r="G9" s="346"/>
      <c r="H9" s="346"/>
    </row>
    <row r="10" spans="1:8" ht="23.25">
      <c r="A10" s="285">
        <v>0</v>
      </c>
      <c r="B10" s="285">
        <v>1</v>
      </c>
      <c r="C10" s="199">
        <v>2</v>
      </c>
      <c r="D10" s="199">
        <v>3</v>
      </c>
      <c r="E10" s="199">
        <v>4</v>
      </c>
      <c r="F10" s="199">
        <v>5</v>
      </c>
      <c r="G10" s="286">
        <v>6</v>
      </c>
      <c r="H10" s="199" t="s">
        <v>970</v>
      </c>
    </row>
    <row r="11" spans="1:8" ht="23.25">
      <c r="A11" s="246">
        <v>1</v>
      </c>
      <c r="B11" s="246"/>
      <c r="C11" s="247" t="s">
        <v>321</v>
      </c>
      <c r="D11" s="293" t="s">
        <v>966</v>
      </c>
      <c r="E11" s="263"/>
      <c r="F11" s="263" t="s">
        <v>1193</v>
      </c>
      <c r="G11" s="311">
        <v>324</v>
      </c>
      <c r="H11" s="287">
        <f aca="true" t="shared" si="0" ref="H11:H18">E11*G11</f>
        <v>0</v>
      </c>
    </row>
    <row r="12" spans="1:8" ht="23.25">
      <c r="A12" s="246">
        <v>2</v>
      </c>
      <c r="B12" s="246"/>
      <c r="C12" s="247" t="s">
        <v>92</v>
      </c>
      <c r="D12" s="293" t="s">
        <v>967</v>
      </c>
      <c r="E12" s="247"/>
      <c r="F12" s="247" t="s">
        <v>1194</v>
      </c>
      <c r="G12" s="311">
        <v>405</v>
      </c>
      <c r="H12" s="287">
        <f t="shared" si="0"/>
        <v>0</v>
      </c>
    </row>
    <row r="13" spans="1:8" ht="23.25">
      <c r="A13" s="246">
        <v>3</v>
      </c>
      <c r="B13" s="246"/>
      <c r="C13" s="247" t="s">
        <v>322</v>
      </c>
      <c r="D13" s="293" t="s">
        <v>968</v>
      </c>
      <c r="E13" s="247"/>
      <c r="F13" s="247" t="s">
        <v>1195</v>
      </c>
      <c r="G13" s="311">
        <v>393</v>
      </c>
      <c r="H13" s="287">
        <f t="shared" si="0"/>
        <v>0</v>
      </c>
    </row>
    <row r="14" spans="1:8" ht="23.25">
      <c r="A14" s="246">
        <v>4</v>
      </c>
      <c r="B14" s="246"/>
      <c r="C14" s="247" t="s">
        <v>323</v>
      </c>
      <c r="D14" s="293" t="s">
        <v>969</v>
      </c>
      <c r="E14" s="247"/>
      <c r="F14" s="247" t="s">
        <v>1196</v>
      </c>
      <c r="G14" s="311">
        <v>276</v>
      </c>
      <c r="H14" s="287">
        <f t="shared" si="0"/>
        <v>0</v>
      </c>
    </row>
    <row r="15" spans="1:8" ht="23.25">
      <c r="A15" s="246">
        <v>5</v>
      </c>
      <c r="B15" s="246"/>
      <c r="C15" s="250" t="s">
        <v>324</v>
      </c>
      <c r="D15" s="250" t="s">
        <v>971</v>
      </c>
      <c r="E15" s="250"/>
      <c r="F15" s="250" t="s">
        <v>1197</v>
      </c>
      <c r="G15" s="311">
        <v>57</v>
      </c>
      <c r="H15" s="287">
        <f t="shared" si="0"/>
        <v>0</v>
      </c>
    </row>
    <row r="16" spans="1:8" ht="47.25" customHeight="1">
      <c r="A16" s="246">
        <v>6</v>
      </c>
      <c r="B16" s="246"/>
      <c r="C16" s="263" t="s">
        <v>1091</v>
      </c>
      <c r="D16" s="250" t="s">
        <v>1092</v>
      </c>
      <c r="E16" s="250"/>
      <c r="F16" s="250" t="s">
        <v>1198</v>
      </c>
      <c r="G16" s="311">
        <v>1408</v>
      </c>
      <c r="H16" s="287">
        <f t="shared" si="0"/>
        <v>0</v>
      </c>
    </row>
    <row r="17" spans="1:8" ht="47.25" customHeight="1">
      <c r="A17" s="246"/>
      <c r="B17" s="246"/>
      <c r="C17" s="263" t="s">
        <v>1199</v>
      </c>
      <c r="D17" s="250"/>
      <c r="E17" s="250"/>
      <c r="F17" s="250" t="s">
        <v>1200</v>
      </c>
      <c r="G17" s="311">
        <v>86</v>
      </c>
      <c r="H17" s="287">
        <f t="shared" si="0"/>
        <v>0</v>
      </c>
    </row>
    <row r="18" spans="1:8" ht="47.25" customHeight="1">
      <c r="A18" s="246"/>
      <c r="B18" s="246"/>
      <c r="C18" s="263" t="s">
        <v>1201</v>
      </c>
      <c r="D18" s="250"/>
      <c r="E18" s="250"/>
      <c r="F18" s="250" t="s">
        <v>1200</v>
      </c>
      <c r="G18" s="311">
        <v>86</v>
      </c>
      <c r="H18" s="287">
        <f t="shared" si="0"/>
        <v>0</v>
      </c>
    </row>
    <row r="19" spans="1:8" s="75" customFormat="1" ht="22.5">
      <c r="A19" s="288"/>
      <c r="B19" s="288"/>
      <c r="C19" s="289" t="s">
        <v>3</v>
      </c>
      <c r="D19" s="289"/>
      <c r="E19" s="288"/>
      <c r="F19" s="288" t="s">
        <v>59</v>
      </c>
      <c r="G19" s="288" t="s">
        <v>59</v>
      </c>
      <c r="H19" s="290">
        <f>SUM(H11:H18)</f>
        <v>0</v>
      </c>
    </row>
    <row r="20" spans="3:7" ht="23.25">
      <c r="C20" s="114"/>
      <c r="D20" s="114"/>
      <c r="G20" s="190"/>
    </row>
    <row r="22" spans="1:8" ht="23.25">
      <c r="A22" s="169" t="s">
        <v>93</v>
      </c>
      <c r="C22" s="377" t="s">
        <v>1202</v>
      </c>
      <c r="D22" s="377"/>
      <c r="E22" s="377"/>
      <c r="F22" s="377"/>
      <c r="G22" s="377"/>
      <c r="H22" s="377"/>
    </row>
    <row r="23" spans="3:8" ht="33.75" customHeight="1">
      <c r="C23" s="377"/>
      <c r="D23" s="377"/>
      <c r="E23" s="377"/>
      <c r="F23" s="377"/>
      <c r="G23" s="377"/>
      <c r="H23" s="377"/>
    </row>
    <row r="24" spans="3:6" ht="23.25">
      <c r="C24" s="78"/>
      <c r="D24" s="78"/>
      <c r="E24" s="78"/>
      <c r="F24" s="78"/>
    </row>
    <row r="25" spans="1:8" s="75" customFormat="1" ht="12.75" customHeight="1">
      <c r="A25" s="346" t="s">
        <v>17</v>
      </c>
      <c r="B25" s="346" t="s">
        <v>695</v>
      </c>
      <c r="C25" s="346" t="s">
        <v>90</v>
      </c>
      <c r="D25" s="374" t="s">
        <v>965</v>
      </c>
      <c r="E25" s="346" t="s">
        <v>1191</v>
      </c>
      <c r="F25" s="346" t="s">
        <v>91</v>
      </c>
      <c r="G25" s="346" t="s">
        <v>1158</v>
      </c>
      <c r="H25" s="346" t="s">
        <v>1192</v>
      </c>
    </row>
    <row r="26" spans="1:8" s="75" customFormat="1" ht="22.5" customHeight="1">
      <c r="A26" s="346"/>
      <c r="B26" s="346"/>
      <c r="C26" s="346"/>
      <c r="D26" s="375"/>
      <c r="E26" s="346"/>
      <c r="F26" s="346"/>
      <c r="G26" s="346"/>
      <c r="H26" s="346"/>
    </row>
    <row r="27" spans="1:8" s="75" customFormat="1" ht="23.25" customHeight="1">
      <c r="A27" s="346"/>
      <c r="B27" s="346"/>
      <c r="C27" s="346"/>
      <c r="D27" s="375"/>
      <c r="E27" s="346"/>
      <c r="F27" s="346"/>
      <c r="G27" s="346"/>
      <c r="H27" s="346"/>
    </row>
    <row r="28" spans="1:8" s="75" customFormat="1" ht="18" customHeight="1">
      <c r="A28" s="346">
        <v>0</v>
      </c>
      <c r="B28" s="346"/>
      <c r="C28" s="346"/>
      <c r="D28" s="375"/>
      <c r="E28" s="346"/>
      <c r="F28" s="346"/>
      <c r="G28" s="346"/>
      <c r="H28" s="346"/>
    </row>
    <row r="29" spans="1:8" s="75" customFormat="1" ht="22.5">
      <c r="A29" s="346"/>
      <c r="B29" s="346"/>
      <c r="C29" s="346"/>
      <c r="D29" s="376"/>
      <c r="E29" s="346"/>
      <c r="F29" s="346"/>
      <c r="G29" s="346"/>
      <c r="H29" s="346"/>
    </row>
    <row r="30" spans="1:8" s="89" customFormat="1" ht="16.5" thickBot="1">
      <c r="A30" s="285">
        <v>0</v>
      </c>
      <c r="B30" s="285">
        <v>1</v>
      </c>
      <c r="C30" s="199">
        <v>2</v>
      </c>
      <c r="D30" s="199">
        <v>3</v>
      </c>
      <c r="E30" s="199">
        <v>4</v>
      </c>
      <c r="F30" s="199">
        <v>5</v>
      </c>
      <c r="G30" s="286">
        <v>6</v>
      </c>
      <c r="H30" s="199" t="s">
        <v>970</v>
      </c>
    </row>
    <row r="31" spans="1:8" s="75" customFormat="1" ht="63.75" thickBot="1">
      <c r="A31" s="248">
        <v>1</v>
      </c>
      <c r="B31" s="283"/>
      <c r="C31" s="249" t="s">
        <v>75</v>
      </c>
      <c r="D31" s="249" t="s">
        <v>972</v>
      </c>
      <c r="E31" s="249"/>
      <c r="F31" s="249" t="s">
        <v>1203</v>
      </c>
      <c r="G31" s="312">
        <v>1216</v>
      </c>
      <c r="H31" s="251">
        <f>E31*G31</f>
        <v>0</v>
      </c>
    </row>
    <row r="32" spans="1:8" s="75" customFormat="1" ht="32.25" thickBot="1">
      <c r="A32" s="189">
        <v>2</v>
      </c>
      <c r="B32" s="281"/>
      <c r="C32" s="247" t="s">
        <v>372</v>
      </c>
      <c r="D32" s="249" t="s">
        <v>973</v>
      </c>
      <c r="E32" s="247"/>
      <c r="F32" s="247" t="s">
        <v>1204</v>
      </c>
      <c r="G32" s="313">
        <v>315</v>
      </c>
      <c r="H32" s="252">
        <f aca="true" t="shared" si="1" ref="H32:H95">E32*G32</f>
        <v>0</v>
      </c>
    </row>
    <row r="33" spans="1:8" s="75" customFormat="1" ht="32.25" thickBot="1">
      <c r="A33" s="248">
        <v>3</v>
      </c>
      <c r="B33" s="281"/>
      <c r="C33" s="247" t="s">
        <v>76</v>
      </c>
      <c r="D33" s="249" t="s">
        <v>974</v>
      </c>
      <c r="E33" s="247"/>
      <c r="F33" s="247" t="s">
        <v>1205</v>
      </c>
      <c r="G33" s="313">
        <v>1043</v>
      </c>
      <c r="H33" s="252">
        <f t="shared" si="1"/>
        <v>0</v>
      </c>
    </row>
    <row r="34" spans="1:8" s="75" customFormat="1" ht="32.25" thickBot="1">
      <c r="A34" s="189">
        <v>4</v>
      </c>
      <c r="B34" s="281"/>
      <c r="C34" s="247" t="s">
        <v>77</v>
      </c>
      <c r="D34" s="249" t="s">
        <v>975</v>
      </c>
      <c r="E34" s="247"/>
      <c r="F34" s="247" t="s">
        <v>1205</v>
      </c>
      <c r="G34" s="313">
        <v>1043</v>
      </c>
      <c r="H34" s="252">
        <f>E34*G34</f>
        <v>0</v>
      </c>
    </row>
    <row r="35" spans="1:8" s="75" customFormat="1" ht="24" thickBot="1">
      <c r="A35" s="248">
        <v>5</v>
      </c>
      <c r="B35" s="281"/>
      <c r="C35" s="247" t="s">
        <v>78</v>
      </c>
      <c r="D35" s="249" t="s">
        <v>976</v>
      </c>
      <c r="E35" s="247"/>
      <c r="F35" s="247" t="s">
        <v>1206</v>
      </c>
      <c r="G35" s="313">
        <v>231</v>
      </c>
      <c r="H35" s="252">
        <f t="shared" si="1"/>
        <v>0</v>
      </c>
    </row>
    <row r="36" spans="1:8" s="75" customFormat="1" ht="78.75" customHeight="1" thickBot="1">
      <c r="A36" s="189">
        <v>6</v>
      </c>
      <c r="B36" s="281"/>
      <c r="C36" s="247" t="s">
        <v>79</v>
      </c>
      <c r="D36" s="249" t="s">
        <v>977</v>
      </c>
      <c r="E36" s="247"/>
      <c r="F36" s="247" t="s">
        <v>1207</v>
      </c>
      <c r="G36" s="313">
        <v>521</v>
      </c>
      <c r="H36" s="252">
        <f t="shared" si="1"/>
        <v>0</v>
      </c>
    </row>
    <row r="37" spans="1:8" s="75" customFormat="1" ht="95.25" thickBot="1">
      <c r="A37" s="248">
        <v>7</v>
      </c>
      <c r="B37" s="281"/>
      <c r="C37" s="247" t="s">
        <v>325</v>
      </c>
      <c r="D37" s="249" t="s">
        <v>978</v>
      </c>
      <c r="E37" s="247"/>
      <c r="F37" s="247" t="s">
        <v>1208</v>
      </c>
      <c r="G37" s="313">
        <v>231</v>
      </c>
      <c r="H37" s="252">
        <f t="shared" si="1"/>
        <v>0</v>
      </c>
    </row>
    <row r="38" spans="1:8" s="75" customFormat="1" ht="19.5" customHeight="1" thickBot="1">
      <c r="A38" s="189">
        <v>8</v>
      </c>
      <c r="B38" s="281"/>
      <c r="C38" s="247" t="s">
        <v>326</v>
      </c>
      <c r="D38" s="249" t="s">
        <v>979</v>
      </c>
      <c r="E38" s="247"/>
      <c r="F38" s="247" t="s">
        <v>1206</v>
      </c>
      <c r="G38" s="313">
        <v>231</v>
      </c>
      <c r="H38" s="252">
        <f t="shared" si="1"/>
        <v>0</v>
      </c>
    </row>
    <row r="39" spans="1:8" s="75" customFormat="1" ht="32.25" thickBot="1">
      <c r="A39" s="248">
        <v>9</v>
      </c>
      <c r="B39" s="281"/>
      <c r="C39" s="247" t="s">
        <v>327</v>
      </c>
      <c r="D39" s="249" t="s">
        <v>980</v>
      </c>
      <c r="E39" s="247"/>
      <c r="F39" s="247" t="s">
        <v>1206</v>
      </c>
      <c r="G39" s="313">
        <v>231</v>
      </c>
      <c r="H39" s="252">
        <f t="shared" si="1"/>
        <v>0</v>
      </c>
    </row>
    <row r="40" spans="1:8" s="75" customFormat="1" ht="24" thickBot="1">
      <c r="A40" s="189">
        <v>10</v>
      </c>
      <c r="B40" s="281"/>
      <c r="C40" s="247" t="s">
        <v>328</v>
      </c>
      <c r="D40" s="249" t="s">
        <v>981</v>
      </c>
      <c r="E40" s="247"/>
      <c r="F40" s="247" t="s">
        <v>1206</v>
      </c>
      <c r="G40" s="313">
        <v>231</v>
      </c>
      <c r="H40" s="252">
        <f t="shared" si="1"/>
        <v>0</v>
      </c>
    </row>
    <row r="41" spans="1:8" s="75" customFormat="1" ht="32.25" thickBot="1">
      <c r="A41" s="248">
        <v>11</v>
      </c>
      <c r="B41" s="281"/>
      <c r="C41" s="247" t="s">
        <v>329</v>
      </c>
      <c r="D41" s="249" t="s">
        <v>982</v>
      </c>
      <c r="E41" s="247"/>
      <c r="F41" s="247" t="s">
        <v>1206</v>
      </c>
      <c r="G41" s="313">
        <v>231</v>
      </c>
      <c r="H41" s="252">
        <f t="shared" si="1"/>
        <v>0</v>
      </c>
    </row>
    <row r="42" spans="1:8" s="75" customFormat="1" ht="24" thickBot="1">
      <c r="A42" s="189">
        <v>12</v>
      </c>
      <c r="B42" s="281"/>
      <c r="C42" s="247" t="s">
        <v>330</v>
      </c>
      <c r="D42" s="249" t="s">
        <v>983</v>
      </c>
      <c r="E42" s="247"/>
      <c r="F42" s="247" t="s">
        <v>1206</v>
      </c>
      <c r="G42" s="313">
        <v>231</v>
      </c>
      <c r="H42" s="252">
        <f t="shared" si="1"/>
        <v>0</v>
      </c>
    </row>
    <row r="43" spans="1:8" s="75" customFormat="1" ht="32.25" thickBot="1">
      <c r="A43" s="248">
        <v>13</v>
      </c>
      <c r="B43" s="281"/>
      <c r="C43" s="247" t="s">
        <v>80</v>
      </c>
      <c r="D43" s="249" t="s">
        <v>984</v>
      </c>
      <c r="E43" s="247"/>
      <c r="F43" s="247" t="s">
        <v>1206</v>
      </c>
      <c r="G43" s="313">
        <v>231</v>
      </c>
      <c r="H43" s="252">
        <f t="shared" si="1"/>
        <v>0</v>
      </c>
    </row>
    <row r="44" spans="1:8" s="75" customFormat="1" ht="24" thickBot="1">
      <c r="A44" s="189">
        <v>14</v>
      </c>
      <c r="B44" s="281"/>
      <c r="C44" s="247" t="s">
        <v>331</v>
      </c>
      <c r="D44" s="249" t="s">
        <v>985</v>
      </c>
      <c r="E44" s="247"/>
      <c r="F44" s="247" t="s">
        <v>1206</v>
      </c>
      <c r="G44" s="313">
        <v>231</v>
      </c>
      <c r="H44" s="252">
        <f t="shared" si="1"/>
        <v>0</v>
      </c>
    </row>
    <row r="45" spans="1:8" s="75" customFormat="1" ht="32.25" thickBot="1">
      <c r="A45" s="248">
        <v>15</v>
      </c>
      <c r="B45" s="281"/>
      <c r="C45" s="247" t="s">
        <v>81</v>
      </c>
      <c r="D45" s="249" t="s">
        <v>986</v>
      </c>
      <c r="E45" s="247"/>
      <c r="F45" s="247" t="s">
        <v>1206</v>
      </c>
      <c r="G45" s="313">
        <v>231</v>
      </c>
      <c r="H45" s="252">
        <f t="shared" si="1"/>
        <v>0</v>
      </c>
    </row>
    <row r="46" spans="1:8" s="75" customFormat="1" ht="24" thickBot="1">
      <c r="A46" s="189">
        <v>16</v>
      </c>
      <c r="B46" s="281"/>
      <c r="C46" s="247" t="s">
        <v>332</v>
      </c>
      <c r="D46" s="249" t="s">
        <v>987</v>
      </c>
      <c r="E46" s="247"/>
      <c r="F46" s="247" t="s">
        <v>1206</v>
      </c>
      <c r="G46" s="313">
        <v>231</v>
      </c>
      <c r="H46" s="252">
        <f t="shared" si="1"/>
        <v>0</v>
      </c>
    </row>
    <row r="47" spans="1:8" s="75" customFormat="1" ht="24" thickBot="1">
      <c r="A47" s="248">
        <v>17</v>
      </c>
      <c r="B47" s="281"/>
      <c r="C47" s="247" t="s">
        <v>82</v>
      </c>
      <c r="D47" s="249" t="s">
        <v>988</v>
      </c>
      <c r="E47" s="247"/>
      <c r="F47" s="247" t="s">
        <v>1206</v>
      </c>
      <c r="G47" s="313">
        <v>231</v>
      </c>
      <c r="H47" s="252">
        <f t="shared" si="1"/>
        <v>0</v>
      </c>
    </row>
    <row r="48" spans="1:8" s="75" customFormat="1" ht="32.25" thickBot="1">
      <c r="A48" s="189">
        <v>18</v>
      </c>
      <c r="B48" s="281"/>
      <c r="C48" s="247" t="s">
        <v>333</v>
      </c>
      <c r="D48" s="249" t="s">
        <v>989</v>
      </c>
      <c r="E48" s="247"/>
      <c r="F48" s="247" t="s">
        <v>1209</v>
      </c>
      <c r="G48" s="313">
        <v>208</v>
      </c>
      <c r="H48" s="252">
        <f t="shared" si="1"/>
        <v>0</v>
      </c>
    </row>
    <row r="49" spans="1:8" s="75" customFormat="1" ht="24" thickBot="1">
      <c r="A49" s="248">
        <v>19</v>
      </c>
      <c r="B49" s="281"/>
      <c r="C49" s="247" t="s">
        <v>334</v>
      </c>
      <c r="D49" s="249" t="s">
        <v>990</v>
      </c>
      <c r="E49" s="247"/>
      <c r="F49" s="247" t="s">
        <v>1210</v>
      </c>
      <c r="G49" s="313">
        <v>80</v>
      </c>
      <c r="H49" s="252">
        <f t="shared" si="1"/>
        <v>0</v>
      </c>
    </row>
    <row r="50" spans="1:8" s="75" customFormat="1" ht="24" thickBot="1">
      <c r="A50" s="189">
        <v>20</v>
      </c>
      <c r="B50" s="281"/>
      <c r="C50" s="247" t="s">
        <v>335</v>
      </c>
      <c r="D50" s="249" t="s">
        <v>991</v>
      </c>
      <c r="E50" s="247"/>
      <c r="F50" s="247" t="s">
        <v>1211</v>
      </c>
      <c r="G50" s="313">
        <v>125</v>
      </c>
      <c r="H50" s="252">
        <f t="shared" si="1"/>
        <v>0</v>
      </c>
    </row>
    <row r="51" spans="1:8" s="75" customFormat="1" ht="24" thickBot="1">
      <c r="A51" s="248">
        <v>21</v>
      </c>
      <c r="B51" s="281"/>
      <c r="C51" s="247" t="s">
        <v>336</v>
      </c>
      <c r="D51" s="249" t="s">
        <v>992</v>
      </c>
      <c r="E51" s="247"/>
      <c r="F51" s="247" t="s">
        <v>1212</v>
      </c>
      <c r="G51" s="313">
        <v>158</v>
      </c>
      <c r="H51" s="252">
        <f t="shared" si="1"/>
        <v>0</v>
      </c>
    </row>
    <row r="52" spans="1:8" s="75" customFormat="1" ht="24" thickBot="1">
      <c r="A52" s="189">
        <v>22</v>
      </c>
      <c r="B52" s="281"/>
      <c r="C52" s="247" t="s">
        <v>337</v>
      </c>
      <c r="D52" s="249" t="s">
        <v>993</v>
      </c>
      <c r="E52" s="247"/>
      <c r="F52" s="247" t="s">
        <v>1213</v>
      </c>
      <c r="G52" s="313">
        <v>242</v>
      </c>
      <c r="H52" s="252">
        <f t="shared" si="1"/>
        <v>0</v>
      </c>
    </row>
    <row r="53" spans="1:8" s="75" customFormat="1" ht="24" thickBot="1">
      <c r="A53" s="248">
        <v>23</v>
      </c>
      <c r="B53" s="281"/>
      <c r="C53" s="247" t="s">
        <v>83</v>
      </c>
      <c r="D53" s="249" t="s">
        <v>994</v>
      </c>
      <c r="E53" s="247"/>
      <c r="F53" s="247" t="s">
        <v>1214</v>
      </c>
      <c r="G53" s="313">
        <v>139</v>
      </c>
      <c r="H53" s="252">
        <f t="shared" si="1"/>
        <v>0</v>
      </c>
    </row>
    <row r="54" spans="1:8" s="75" customFormat="1" ht="24" thickBot="1">
      <c r="A54" s="189">
        <v>24</v>
      </c>
      <c r="B54" s="281"/>
      <c r="C54" s="247" t="s">
        <v>338</v>
      </c>
      <c r="D54" s="249" t="s">
        <v>995</v>
      </c>
      <c r="E54" s="247"/>
      <c r="F54" s="247" t="s">
        <v>1215</v>
      </c>
      <c r="G54" s="313">
        <v>463</v>
      </c>
      <c r="H54" s="252">
        <f t="shared" si="1"/>
        <v>0</v>
      </c>
    </row>
    <row r="55" spans="1:8" s="75" customFormat="1" ht="24" thickBot="1">
      <c r="A55" s="248">
        <v>25</v>
      </c>
      <c r="B55" s="281"/>
      <c r="C55" s="247" t="s">
        <v>339</v>
      </c>
      <c r="D55" s="249" t="s">
        <v>996</v>
      </c>
      <c r="E55" s="247"/>
      <c r="F55" s="247" t="s">
        <v>1216</v>
      </c>
      <c r="G55" s="313">
        <v>139</v>
      </c>
      <c r="H55" s="252">
        <f t="shared" si="1"/>
        <v>0</v>
      </c>
    </row>
    <row r="56" spans="1:8" s="75" customFormat="1" ht="24" thickBot="1">
      <c r="A56" s="189">
        <v>26</v>
      </c>
      <c r="B56" s="281"/>
      <c r="C56" s="247" t="s">
        <v>84</v>
      </c>
      <c r="D56" s="249" t="s">
        <v>997</v>
      </c>
      <c r="E56" s="247"/>
      <c r="F56" s="247" t="s">
        <v>1215</v>
      </c>
      <c r="G56" s="313">
        <v>463</v>
      </c>
      <c r="H56" s="252">
        <f t="shared" si="1"/>
        <v>0</v>
      </c>
    </row>
    <row r="57" spans="1:8" s="75" customFormat="1" ht="24" thickBot="1">
      <c r="A57" s="248">
        <v>27</v>
      </c>
      <c r="B57" s="281"/>
      <c r="C57" s="247" t="s">
        <v>340</v>
      </c>
      <c r="D57" s="249" t="s">
        <v>998</v>
      </c>
      <c r="E57" s="247"/>
      <c r="F57" s="247" t="s">
        <v>1217</v>
      </c>
      <c r="G57" s="313">
        <v>242</v>
      </c>
      <c r="H57" s="252">
        <f t="shared" si="1"/>
        <v>0</v>
      </c>
    </row>
    <row r="58" spans="1:8" s="75" customFormat="1" ht="32.25" thickBot="1">
      <c r="A58" s="189">
        <v>28</v>
      </c>
      <c r="B58" s="281"/>
      <c r="C58" s="247" t="s">
        <v>341</v>
      </c>
      <c r="D58" s="249" t="s">
        <v>999</v>
      </c>
      <c r="E58" s="247"/>
      <c r="F58" s="247" t="s">
        <v>1218</v>
      </c>
      <c r="G58" s="313">
        <v>799</v>
      </c>
      <c r="H58" s="252">
        <f t="shared" si="1"/>
        <v>0</v>
      </c>
    </row>
    <row r="59" spans="1:8" s="75" customFormat="1" ht="24" thickBot="1">
      <c r="A59" s="248">
        <v>29</v>
      </c>
      <c r="B59" s="281"/>
      <c r="C59" s="247" t="s">
        <v>342</v>
      </c>
      <c r="D59" s="249" t="s">
        <v>1000</v>
      </c>
      <c r="E59" s="247"/>
      <c r="F59" s="247" t="s">
        <v>1218</v>
      </c>
      <c r="G59" s="313">
        <v>799</v>
      </c>
      <c r="H59" s="252">
        <f t="shared" si="1"/>
        <v>0</v>
      </c>
    </row>
    <row r="60" spans="1:8" s="75" customFormat="1" ht="24" thickBot="1">
      <c r="A60" s="189">
        <v>30</v>
      </c>
      <c r="B60" s="281"/>
      <c r="C60" s="247" t="s">
        <v>343</v>
      </c>
      <c r="D60" s="249" t="s">
        <v>1001</v>
      </c>
      <c r="E60" s="247"/>
      <c r="F60" s="247" t="s">
        <v>1215</v>
      </c>
      <c r="G60" s="313">
        <v>463</v>
      </c>
      <c r="H60" s="252">
        <f t="shared" si="1"/>
        <v>0</v>
      </c>
    </row>
    <row r="61" spans="1:8" s="75" customFormat="1" ht="24" thickBot="1">
      <c r="A61" s="248">
        <v>31</v>
      </c>
      <c r="B61" s="281"/>
      <c r="C61" s="247" t="s">
        <v>344</v>
      </c>
      <c r="D61" s="249" t="s">
        <v>1002</v>
      </c>
      <c r="E61" s="247"/>
      <c r="F61" s="247" t="s">
        <v>1215</v>
      </c>
      <c r="G61" s="313">
        <v>463</v>
      </c>
      <c r="H61" s="252">
        <f t="shared" si="1"/>
        <v>0</v>
      </c>
    </row>
    <row r="62" spans="1:8" s="75" customFormat="1" ht="48" thickBot="1">
      <c r="A62" s="189">
        <v>32</v>
      </c>
      <c r="B62" s="281"/>
      <c r="C62" s="247" t="s">
        <v>345</v>
      </c>
      <c r="D62" s="249" t="s">
        <v>1003</v>
      </c>
      <c r="E62" s="247"/>
      <c r="F62" s="247" t="s">
        <v>1219</v>
      </c>
      <c r="G62" s="313">
        <v>474</v>
      </c>
      <c r="H62" s="252">
        <f t="shared" si="1"/>
        <v>0</v>
      </c>
    </row>
    <row r="63" spans="1:8" s="75" customFormat="1" ht="48" thickBot="1">
      <c r="A63" s="248">
        <v>33</v>
      </c>
      <c r="B63" s="281"/>
      <c r="C63" s="247" t="s">
        <v>346</v>
      </c>
      <c r="D63" s="249" t="s">
        <v>1004</v>
      </c>
      <c r="E63" s="247"/>
      <c r="F63" s="247" t="s">
        <v>1220</v>
      </c>
      <c r="G63" s="313">
        <v>236</v>
      </c>
      <c r="H63" s="252">
        <f t="shared" si="1"/>
        <v>0</v>
      </c>
    </row>
    <row r="64" spans="1:8" s="75" customFormat="1" ht="24" thickBot="1">
      <c r="A64" s="189">
        <v>34</v>
      </c>
      <c r="B64" s="281"/>
      <c r="C64" s="247" t="s">
        <v>85</v>
      </c>
      <c r="D64" s="249" t="s">
        <v>1005</v>
      </c>
      <c r="E64" s="247"/>
      <c r="F64" s="247" t="s">
        <v>1221</v>
      </c>
      <c r="G64" s="313">
        <v>66</v>
      </c>
      <c r="H64" s="252">
        <f t="shared" si="1"/>
        <v>0</v>
      </c>
    </row>
    <row r="65" spans="1:8" s="75" customFormat="1" ht="48" thickBot="1">
      <c r="A65" s="248">
        <v>35</v>
      </c>
      <c r="B65" s="281"/>
      <c r="C65" s="247" t="s">
        <v>86</v>
      </c>
      <c r="D65" s="249" t="s">
        <v>1006</v>
      </c>
      <c r="E65" s="247"/>
      <c r="F65" s="247" t="s">
        <v>1524</v>
      </c>
      <c r="G65" s="313">
        <v>198</v>
      </c>
      <c r="H65" s="252">
        <f t="shared" si="1"/>
        <v>0</v>
      </c>
    </row>
    <row r="66" spans="1:8" s="75" customFormat="1" ht="32.25" thickBot="1">
      <c r="A66" s="189">
        <v>36</v>
      </c>
      <c r="B66" s="281"/>
      <c r="C66" s="247" t="s">
        <v>347</v>
      </c>
      <c r="D66" s="249" t="s">
        <v>1007</v>
      </c>
      <c r="E66" s="247"/>
      <c r="F66" s="247" t="s">
        <v>1222</v>
      </c>
      <c r="G66" s="313">
        <v>799</v>
      </c>
      <c r="H66" s="252">
        <f t="shared" si="1"/>
        <v>0</v>
      </c>
    </row>
    <row r="67" spans="1:8" s="75" customFormat="1" ht="24" thickBot="1">
      <c r="A67" s="248">
        <v>37</v>
      </c>
      <c r="B67" s="281"/>
      <c r="C67" s="247" t="s">
        <v>87</v>
      </c>
      <c r="D67" s="249" t="s">
        <v>1008</v>
      </c>
      <c r="E67" s="247"/>
      <c r="F67" s="247" t="s">
        <v>1223</v>
      </c>
      <c r="G67" s="313">
        <v>799</v>
      </c>
      <c r="H67" s="252">
        <f t="shared" si="1"/>
        <v>0</v>
      </c>
    </row>
    <row r="68" spans="1:8" s="75" customFormat="1" ht="32.25" thickBot="1">
      <c r="A68" s="189">
        <v>38</v>
      </c>
      <c r="B68" s="281"/>
      <c r="C68" s="247" t="s">
        <v>88</v>
      </c>
      <c r="D68" s="249" t="s">
        <v>1009</v>
      </c>
      <c r="E68" s="247"/>
      <c r="F68" s="247" t="s">
        <v>1224</v>
      </c>
      <c r="G68" s="313">
        <v>799</v>
      </c>
      <c r="H68" s="252">
        <f t="shared" si="1"/>
        <v>0</v>
      </c>
    </row>
    <row r="69" spans="1:8" s="75" customFormat="1" ht="32.25" thickBot="1">
      <c r="A69" s="248">
        <v>39</v>
      </c>
      <c r="B69" s="281"/>
      <c r="C69" s="247" t="s">
        <v>348</v>
      </c>
      <c r="D69" s="249" t="s">
        <v>1010</v>
      </c>
      <c r="E69" s="247"/>
      <c r="F69" s="247" t="s">
        <v>1225</v>
      </c>
      <c r="G69" s="313">
        <v>394</v>
      </c>
      <c r="H69" s="252">
        <f t="shared" si="1"/>
        <v>0</v>
      </c>
    </row>
    <row r="70" spans="1:8" s="75" customFormat="1" ht="32.25" thickBot="1">
      <c r="A70" s="189">
        <v>40</v>
      </c>
      <c r="B70" s="281"/>
      <c r="C70" s="247" t="s">
        <v>349</v>
      </c>
      <c r="D70" s="249" t="s">
        <v>1011</v>
      </c>
      <c r="E70" s="247"/>
      <c r="F70" s="261" t="s">
        <v>1529</v>
      </c>
      <c r="G70" s="313">
        <v>1393</v>
      </c>
      <c r="H70" s="252">
        <f t="shared" si="1"/>
        <v>0</v>
      </c>
    </row>
    <row r="71" spans="1:8" s="75" customFormat="1" ht="32.25" thickBot="1">
      <c r="A71" s="248">
        <v>41</v>
      </c>
      <c r="B71" s="281"/>
      <c r="C71" s="250" t="s">
        <v>350</v>
      </c>
      <c r="D71" s="249" t="s">
        <v>1012</v>
      </c>
      <c r="E71" s="247"/>
      <c r="F71" s="247" t="s">
        <v>1226</v>
      </c>
      <c r="G71" s="313">
        <v>236</v>
      </c>
      <c r="H71" s="252">
        <f t="shared" si="1"/>
        <v>0</v>
      </c>
    </row>
    <row r="72" spans="1:8" s="75" customFormat="1" ht="24" thickBot="1">
      <c r="A72" s="189">
        <v>42</v>
      </c>
      <c r="B72" s="281"/>
      <c r="C72" s="247" t="s">
        <v>351</v>
      </c>
      <c r="D72" s="249" t="s">
        <v>1013</v>
      </c>
      <c r="E72" s="247"/>
      <c r="F72" s="247" t="s">
        <v>1226</v>
      </c>
      <c r="G72" s="313">
        <v>236</v>
      </c>
      <c r="H72" s="252">
        <f t="shared" si="1"/>
        <v>0</v>
      </c>
    </row>
    <row r="73" spans="1:8" s="75" customFormat="1" ht="48" thickBot="1">
      <c r="A73" s="248">
        <v>43</v>
      </c>
      <c r="B73" s="281"/>
      <c r="C73" s="247" t="s">
        <v>352</v>
      </c>
      <c r="D73" s="249" t="s">
        <v>1014</v>
      </c>
      <c r="E73" s="247"/>
      <c r="F73" s="247" t="s">
        <v>1227</v>
      </c>
      <c r="G73" s="313">
        <v>405</v>
      </c>
      <c r="H73" s="252">
        <f t="shared" si="1"/>
        <v>0</v>
      </c>
    </row>
    <row r="74" spans="1:8" s="75" customFormat="1" ht="48" thickBot="1">
      <c r="A74" s="189">
        <v>44</v>
      </c>
      <c r="B74" s="281"/>
      <c r="C74" s="247" t="s">
        <v>353</v>
      </c>
      <c r="D74" s="249" t="s">
        <v>1015</v>
      </c>
      <c r="E74" s="247"/>
      <c r="F74" s="247" t="s">
        <v>1228</v>
      </c>
      <c r="G74" s="313">
        <v>154</v>
      </c>
      <c r="H74" s="252">
        <f t="shared" si="1"/>
        <v>0</v>
      </c>
    </row>
    <row r="75" spans="1:8" s="75" customFormat="1" ht="48" thickBot="1">
      <c r="A75" s="248">
        <v>45</v>
      </c>
      <c r="B75" s="281"/>
      <c r="C75" s="247" t="s">
        <v>354</v>
      </c>
      <c r="D75" s="249" t="s">
        <v>1016</v>
      </c>
      <c r="E75" s="247"/>
      <c r="F75" s="261" t="s">
        <v>1526</v>
      </c>
      <c r="G75" s="313">
        <v>1693</v>
      </c>
      <c r="H75" s="252">
        <f t="shared" si="1"/>
        <v>0</v>
      </c>
    </row>
    <row r="76" spans="1:8" s="75" customFormat="1" ht="48" thickBot="1">
      <c r="A76" s="189">
        <v>46</v>
      </c>
      <c r="B76" s="281"/>
      <c r="C76" s="247" t="s">
        <v>355</v>
      </c>
      <c r="D76" s="249" t="s">
        <v>1017</v>
      </c>
      <c r="E76" s="247"/>
      <c r="F76" s="261" t="s">
        <v>1527</v>
      </c>
      <c r="G76" s="313">
        <v>1049</v>
      </c>
      <c r="H76" s="252">
        <f t="shared" si="1"/>
        <v>0</v>
      </c>
    </row>
    <row r="77" spans="1:8" s="75" customFormat="1" ht="48" thickBot="1">
      <c r="A77" s="248">
        <v>47</v>
      </c>
      <c r="B77" s="281"/>
      <c r="C77" s="247" t="s">
        <v>356</v>
      </c>
      <c r="D77" s="249" t="s">
        <v>1018</v>
      </c>
      <c r="E77" s="247"/>
      <c r="F77" s="261" t="s">
        <v>1528</v>
      </c>
      <c r="G77" s="313">
        <v>1443</v>
      </c>
      <c r="H77" s="252">
        <f t="shared" si="1"/>
        <v>0</v>
      </c>
    </row>
    <row r="78" spans="1:8" s="75" customFormat="1" ht="48" thickBot="1">
      <c r="A78" s="189">
        <v>48</v>
      </c>
      <c r="B78" s="281"/>
      <c r="C78" s="247" t="s">
        <v>357</v>
      </c>
      <c r="D78" s="249" t="s">
        <v>1019</v>
      </c>
      <c r="E78" s="247"/>
      <c r="F78" s="261" t="s">
        <v>1525</v>
      </c>
      <c r="G78" s="313">
        <v>798</v>
      </c>
      <c r="H78" s="252">
        <f t="shared" si="1"/>
        <v>0</v>
      </c>
    </row>
    <row r="79" spans="1:8" s="75" customFormat="1" ht="48" thickBot="1">
      <c r="A79" s="248">
        <v>49</v>
      </c>
      <c r="B79" s="281"/>
      <c r="C79" s="247" t="s">
        <v>358</v>
      </c>
      <c r="D79" s="249" t="s">
        <v>1020</v>
      </c>
      <c r="E79" s="247"/>
      <c r="F79" s="247" t="s">
        <v>1208</v>
      </c>
      <c r="G79" s="313">
        <v>231</v>
      </c>
      <c r="H79" s="252">
        <f t="shared" si="1"/>
        <v>0</v>
      </c>
    </row>
    <row r="80" spans="1:8" s="75" customFormat="1" ht="79.5" thickBot="1">
      <c r="A80" s="189">
        <v>50</v>
      </c>
      <c r="B80" s="281"/>
      <c r="C80" s="247" t="s">
        <v>359</v>
      </c>
      <c r="D80" s="249" t="s">
        <v>1021</v>
      </c>
      <c r="E80" s="247"/>
      <c r="F80" s="247" t="s">
        <v>1530</v>
      </c>
      <c r="G80" s="313">
        <v>1112</v>
      </c>
      <c r="H80" s="252">
        <f t="shared" si="1"/>
        <v>0</v>
      </c>
    </row>
    <row r="81" spans="1:8" s="75" customFormat="1" ht="79.5" thickBot="1">
      <c r="A81" s="248">
        <v>51</v>
      </c>
      <c r="B81" s="281"/>
      <c r="C81" s="247" t="s">
        <v>360</v>
      </c>
      <c r="D81" s="249" t="s">
        <v>1034</v>
      </c>
      <c r="E81" s="247"/>
      <c r="F81" s="247" t="s">
        <v>1531</v>
      </c>
      <c r="G81" s="313">
        <v>1390</v>
      </c>
      <c r="H81" s="252">
        <f t="shared" si="1"/>
        <v>0</v>
      </c>
    </row>
    <row r="82" spans="1:8" s="75" customFormat="1" ht="32.25" thickBot="1">
      <c r="A82" s="189">
        <v>52</v>
      </c>
      <c r="B82" s="281"/>
      <c r="C82" s="247" t="s">
        <v>361</v>
      </c>
      <c r="D82" s="249" t="s">
        <v>1022</v>
      </c>
      <c r="E82" s="247"/>
      <c r="F82" s="261" t="s">
        <v>1532</v>
      </c>
      <c r="G82" s="313">
        <v>358</v>
      </c>
      <c r="H82" s="252">
        <f t="shared" si="1"/>
        <v>0</v>
      </c>
    </row>
    <row r="83" spans="1:8" s="75" customFormat="1" ht="48" thickBot="1">
      <c r="A83" s="248">
        <v>53</v>
      </c>
      <c r="B83" s="281"/>
      <c r="C83" s="247" t="s">
        <v>362</v>
      </c>
      <c r="D83" s="249" t="s">
        <v>1023</v>
      </c>
      <c r="E83" s="247"/>
      <c r="F83" s="261" t="s">
        <v>1533</v>
      </c>
      <c r="G83" s="313">
        <v>378</v>
      </c>
      <c r="H83" s="252">
        <f t="shared" si="1"/>
        <v>0</v>
      </c>
    </row>
    <row r="84" spans="1:8" s="75" customFormat="1" ht="32.25" thickBot="1">
      <c r="A84" s="189">
        <v>54</v>
      </c>
      <c r="B84" s="281"/>
      <c r="C84" s="247" t="s">
        <v>363</v>
      </c>
      <c r="D84" s="249" t="s">
        <v>1024</v>
      </c>
      <c r="E84" s="247"/>
      <c r="F84" s="261" t="s">
        <v>1534</v>
      </c>
      <c r="G84" s="313">
        <v>456</v>
      </c>
      <c r="H84" s="252">
        <f t="shared" si="1"/>
        <v>0</v>
      </c>
    </row>
    <row r="85" spans="1:8" s="75" customFormat="1" ht="32.25" thickBot="1">
      <c r="A85" s="248">
        <v>55</v>
      </c>
      <c r="B85" s="281"/>
      <c r="C85" s="247" t="s">
        <v>364</v>
      </c>
      <c r="D85" s="249" t="s">
        <v>1025</v>
      </c>
      <c r="E85" s="247"/>
      <c r="F85" s="247" t="s">
        <v>1229</v>
      </c>
      <c r="G85" s="313">
        <v>602</v>
      </c>
      <c r="H85" s="252">
        <f t="shared" si="1"/>
        <v>0</v>
      </c>
    </row>
    <row r="86" spans="1:8" s="75" customFormat="1" ht="32.25" thickBot="1">
      <c r="A86" s="189">
        <v>56</v>
      </c>
      <c r="B86" s="281"/>
      <c r="C86" s="247" t="s">
        <v>365</v>
      </c>
      <c r="D86" s="249" t="s">
        <v>1026</v>
      </c>
      <c r="E86" s="247"/>
      <c r="F86" s="247" t="s">
        <v>1230</v>
      </c>
      <c r="G86" s="313">
        <v>477</v>
      </c>
      <c r="H86" s="252">
        <f t="shared" si="1"/>
        <v>0</v>
      </c>
    </row>
    <row r="87" spans="1:8" s="75" customFormat="1" ht="24" thickBot="1">
      <c r="A87" s="248">
        <v>57</v>
      </c>
      <c r="B87" s="281"/>
      <c r="C87" s="247" t="s">
        <v>366</v>
      </c>
      <c r="D87" s="249" t="s">
        <v>1027</v>
      </c>
      <c r="E87" s="247"/>
      <c r="F87" s="247" t="s">
        <v>1231</v>
      </c>
      <c r="G87" s="313">
        <v>173</v>
      </c>
      <c r="H87" s="252">
        <f t="shared" si="1"/>
        <v>0</v>
      </c>
    </row>
    <row r="88" spans="1:8" s="75" customFormat="1" ht="24" thickBot="1">
      <c r="A88" s="189">
        <v>58</v>
      </c>
      <c r="B88" s="281"/>
      <c r="C88" s="247" t="s">
        <v>367</v>
      </c>
      <c r="D88" s="249" t="s">
        <v>1028</v>
      </c>
      <c r="E88" s="247"/>
      <c r="F88" s="247" t="s">
        <v>1218</v>
      </c>
      <c r="G88" s="313">
        <v>799</v>
      </c>
      <c r="H88" s="252">
        <f t="shared" si="1"/>
        <v>0</v>
      </c>
    </row>
    <row r="89" spans="1:8" s="75" customFormat="1" ht="32.25" thickBot="1">
      <c r="A89" s="248">
        <v>59</v>
      </c>
      <c r="B89" s="281"/>
      <c r="C89" s="247" t="s">
        <v>368</v>
      </c>
      <c r="D89" s="249" t="s">
        <v>1029</v>
      </c>
      <c r="E89" s="250"/>
      <c r="F89" s="250" t="s">
        <v>1232</v>
      </c>
      <c r="G89" s="313">
        <v>150</v>
      </c>
      <c r="H89" s="252">
        <f t="shared" si="1"/>
        <v>0</v>
      </c>
    </row>
    <row r="90" spans="1:8" s="75" customFormat="1" ht="48" thickBot="1">
      <c r="A90" s="189">
        <v>60</v>
      </c>
      <c r="B90" s="281"/>
      <c r="C90" s="250" t="s">
        <v>369</v>
      </c>
      <c r="D90" s="249" t="s">
        <v>1030</v>
      </c>
      <c r="E90" s="250"/>
      <c r="F90" s="250" t="s">
        <v>1233</v>
      </c>
      <c r="G90" s="313">
        <v>231</v>
      </c>
      <c r="H90" s="252">
        <f t="shared" si="1"/>
        <v>0</v>
      </c>
    </row>
    <row r="91" spans="1:8" s="75" customFormat="1" ht="24" thickBot="1">
      <c r="A91" s="248">
        <v>61</v>
      </c>
      <c r="B91" s="281"/>
      <c r="C91" s="250" t="s">
        <v>370</v>
      </c>
      <c r="D91" s="249" t="s">
        <v>1031</v>
      </c>
      <c r="E91" s="250"/>
      <c r="F91" s="250" t="s">
        <v>1233</v>
      </c>
      <c r="G91" s="313">
        <v>231</v>
      </c>
      <c r="H91" s="252">
        <f t="shared" si="1"/>
        <v>0</v>
      </c>
    </row>
    <row r="92" spans="1:8" s="75" customFormat="1" ht="24" thickBot="1">
      <c r="A92" s="189">
        <v>62</v>
      </c>
      <c r="B92" s="281"/>
      <c r="C92" s="250" t="s">
        <v>371</v>
      </c>
      <c r="D92" s="249" t="s">
        <v>1032</v>
      </c>
      <c r="E92" s="250"/>
      <c r="F92" s="250" t="s">
        <v>1208</v>
      </c>
      <c r="G92" s="313">
        <v>231</v>
      </c>
      <c r="H92" s="252">
        <f t="shared" si="1"/>
        <v>0</v>
      </c>
    </row>
    <row r="93" spans="1:8" s="75" customFormat="1" ht="24" thickBot="1">
      <c r="A93" s="248">
        <v>63</v>
      </c>
      <c r="B93" s="282"/>
      <c r="C93" s="277" t="s">
        <v>697</v>
      </c>
      <c r="D93" s="249" t="s">
        <v>1033</v>
      </c>
      <c r="E93" s="277"/>
      <c r="F93" s="277" t="s">
        <v>1234</v>
      </c>
      <c r="G93" s="314">
        <v>275</v>
      </c>
      <c r="H93" s="252">
        <f t="shared" si="1"/>
        <v>0</v>
      </c>
    </row>
    <row r="94" spans="1:8" s="75" customFormat="1" ht="24" thickBot="1">
      <c r="A94" s="189">
        <v>64</v>
      </c>
      <c r="B94" s="282"/>
      <c r="C94" s="277" t="s">
        <v>960</v>
      </c>
      <c r="D94" s="294" t="s">
        <v>1035</v>
      </c>
      <c r="E94" s="277"/>
      <c r="F94" s="277" t="s">
        <v>1235</v>
      </c>
      <c r="G94" s="314">
        <v>1633</v>
      </c>
      <c r="H94" s="252">
        <f t="shared" si="1"/>
        <v>0</v>
      </c>
    </row>
    <row r="95" spans="1:8" s="75" customFormat="1" ht="47.25">
      <c r="A95" s="248">
        <v>65</v>
      </c>
      <c r="B95" s="282"/>
      <c r="C95" s="277" t="s">
        <v>1037</v>
      </c>
      <c r="D95" s="316" t="s">
        <v>1094</v>
      </c>
      <c r="E95" s="277"/>
      <c r="F95" s="277" t="s">
        <v>1236</v>
      </c>
      <c r="G95" s="314">
        <v>2317</v>
      </c>
      <c r="H95" s="252">
        <f t="shared" si="1"/>
        <v>0</v>
      </c>
    </row>
    <row r="96" spans="1:8" s="75" customFormat="1" ht="31.5">
      <c r="A96" s="189">
        <v>66</v>
      </c>
      <c r="B96" s="282"/>
      <c r="C96" s="250" t="s">
        <v>1038</v>
      </c>
      <c r="D96" s="247" t="s">
        <v>1093</v>
      </c>
      <c r="E96" s="250"/>
      <c r="F96" s="250" t="s">
        <v>1237</v>
      </c>
      <c r="G96" s="314">
        <v>1043</v>
      </c>
      <c r="H96" s="252">
        <f aca="true" t="shared" si="2" ref="H96:H139">E96*G96</f>
        <v>0</v>
      </c>
    </row>
    <row r="97" spans="1:8" s="75" customFormat="1" ht="23.25">
      <c r="A97" s="315">
        <v>67</v>
      </c>
      <c r="B97" s="282"/>
      <c r="C97" s="266" t="s">
        <v>1173</v>
      </c>
      <c r="D97" s="247" t="s">
        <v>1174</v>
      </c>
      <c r="E97" s="250"/>
      <c r="F97" s="323" t="s">
        <v>1238</v>
      </c>
      <c r="G97" s="314">
        <v>479</v>
      </c>
      <c r="H97" s="307">
        <f t="shared" si="2"/>
        <v>0</v>
      </c>
    </row>
    <row r="98" spans="1:8" s="75" customFormat="1" ht="30" customHeight="1">
      <c r="A98" s="189">
        <v>68</v>
      </c>
      <c r="B98" s="282"/>
      <c r="C98" s="324" t="s">
        <v>1239</v>
      </c>
      <c r="D98" s="247"/>
      <c r="E98" s="250"/>
      <c r="F98" s="324" t="s">
        <v>1240</v>
      </c>
      <c r="G98" s="325">
        <v>267</v>
      </c>
      <c r="H98" s="287">
        <f t="shared" si="2"/>
        <v>0</v>
      </c>
    </row>
    <row r="99" spans="1:8" s="75" customFormat="1" ht="30" customHeight="1">
      <c r="A99" s="315">
        <v>69</v>
      </c>
      <c r="B99" s="282"/>
      <c r="C99" s="324" t="s">
        <v>1241</v>
      </c>
      <c r="D99" s="247"/>
      <c r="E99" s="250"/>
      <c r="F99" s="324" t="s">
        <v>1242</v>
      </c>
      <c r="G99" s="325">
        <v>882</v>
      </c>
      <c r="H99" s="287">
        <f t="shared" si="2"/>
        <v>0</v>
      </c>
    </row>
    <row r="100" spans="1:8" s="75" customFormat="1" ht="30" customHeight="1">
      <c r="A100" s="189">
        <v>70</v>
      </c>
      <c r="B100" s="282"/>
      <c r="C100" s="324" t="s">
        <v>1243</v>
      </c>
      <c r="D100" s="247"/>
      <c r="E100" s="250"/>
      <c r="F100" s="324" t="s">
        <v>1244</v>
      </c>
      <c r="G100" s="325">
        <v>967</v>
      </c>
      <c r="H100" s="287">
        <f t="shared" si="2"/>
        <v>0</v>
      </c>
    </row>
    <row r="101" spans="1:8" s="75" customFormat="1" ht="30" customHeight="1">
      <c r="A101" s="315">
        <v>71</v>
      </c>
      <c r="B101" s="282"/>
      <c r="C101" s="324" t="s">
        <v>1245</v>
      </c>
      <c r="D101" s="247"/>
      <c r="E101" s="250"/>
      <c r="F101" s="324" t="s">
        <v>1246</v>
      </c>
      <c r="G101" s="325">
        <v>612</v>
      </c>
      <c r="H101" s="287">
        <f t="shared" si="2"/>
        <v>0</v>
      </c>
    </row>
    <row r="102" spans="1:8" s="75" customFormat="1" ht="30" customHeight="1">
      <c r="A102" s="189">
        <v>72</v>
      </c>
      <c r="B102" s="282"/>
      <c r="C102" s="324" t="s">
        <v>1247</v>
      </c>
      <c r="D102" s="247"/>
      <c r="E102" s="250"/>
      <c r="F102" s="324" t="s">
        <v>1248</v>
      </c>
      <c r="G102" s="325">
        <v>588</v>
      </c>
      <c r="H102" s="287">
        <f t="shared" si="2"/>
        <v>0</v>
      </c>
    </row>
    <row r="103" spans="1:8" s="75" customFormat="1" ht="30" customHeight="1">
      <c r="A103" s="315">
        <v>73</v>
      </c>
      <c r="B103" s="282"/>
      <c r="C103" s="324" t="s">
        <v>1249</v>
      </c>
      <c r="D103" s="247"/>
      <c r="E103" s="250"/>
      <c r="F103" s="324" t="s">
        <v>1244</v>
      </c>
      <c r="G103" s="325">
        <v>967</v>
      </c>
      <c r="H103" s="287">
        <f t="shared" si="2"/>
        <v>0</v>
      </c>
    </row>
    <row r="104" spans="1:8" s="75" customFormat="1" ht="30" customHeight="1">
      <c r="A104" s="189">
        <v>74</v>
      </c>
      <c r="B104" s="282"/>
      <c r="C104" s="324" t="s">
        <v>1250</v>
      </c>
      <c r="D104" s="247"/>
      <c r="E104" s="250"/>
      <c r="F104" s="324" t="s">
        <v>1251</v>
      </c>
      <c r="G104" s="325">
        <v>1007</v>
      </c>
      <c r="H104" s="287">
        <f t="shared" si="2"/>
        <v>0</v>
      </c>
    </row>
    <row r="105" spans="1:8" s="75" customFormat="1" ht="30" customHeight="1">
      <c r="A105" s="315">
        <v>75</v>
      </c>
      <c r="B105" s="282"/>
      <c r="C105" s="324" t="s">
        <v>1252</v>
      </c>
      <c r="D105" s="247"/>
      <c r="E105" s="250"/>
      <c r="F105" s="324" t="s">
        <v>1253</v>
      </c>
      <c r="G105" s="325">
        <v>999</v>
      </c>
      <c r="H105" s="287">
        <f t="shared" si="2"/>
        <v>0</v>
      </c>
    </row>
    <row r="106" spans="1:8" s="75" customFormat="1" ht="30" customHeight="1">
      <c r="A106" s="189">
        <v>76</v>
      </c>
      <c r="B106" s="282"/>
      <c r="C106" s="324" t="s">
        <v>1254</v>
      </c>
      <c r="D106" s="247"/>
      <c r="E106" s="250"/>
      <c r="F106" s="324" t="s">
        <v>1255</v>
      </c>
      <c r="G106" s="325">
        <v>1661</v>
      </c>
      <c r="H106" s="287">
        <f t="shared" si="2"/>
        <v>0</v>
      </c>
    </row>
    <row r="107" spans="1:8" s="75" customFormat="1" ht="30" customHeight="1">
      <c r="A107" s="315">
        <v>77</v>
      </c>
      <c r="B107" s="282"/>
      <c r="C107" s="324" t="s">
        <v>1256</v>
      </c>
      <c r="D107" s="247"/>
      <c r="E107" s="250"/>
      <c r="F107" s="324" t="s">
        <v>1257</v>
      </c>
      <c r="G107" s="325">
        <v>359</v>
      </c>
      <c r="H107" s="287">
        <f t="shared" si="2"/>
        <v>0</v>
      </c>
    </row>
    <row r="108" spans="1:8" s="75" customFormat="1" ht="30" customHeight="1">
      <c r="A108" s="189">
        <v>78</v>
      </c>
      <c r="B108" s="282"/>
      <c r="C108" s="324" t="s">
        <v>1258</v>
      </c>
      <c r="D108" s="247"/>
      <c r="E108" s="250"/>
      <c r="F108" s="324" t="s">
        <v>1259</v>
      </c>
      <c r="G108" s="325">
        <v>868</v>
      </c>
      <c r="H108" s="287">
        <f t="shared" si="2"/>
        <v>0</v>
      </c>
    </row>
    <row r="109" spans="1:8" s="75" customFormat="1" ht="30" customHeight="1">
      <c r="A109" s="315">
        <v>79</v>
      </c>
      <c r="B109" s="282"/>
      <c r="C109" s="324" t="s">
        <v>1260</v>
      </c>
      <c r="D109" s="247"/>
      <c r="E109" s="250"/>
      <c r="F109" s="324" t="s">
        <v>1261</v>
      </c>
      <c r="G109" s="325">
        <v>917</v>
      </c>
      <c r="H109" s="287">
        <f t="shared" si="2"/>
        <v>0</v>
      </c>
    </row>
    <row r="110" spans="1:8" s="75" customFormat="1" ht="30" customHeight="1">
      <c r="A110" s="189">
        <v>80</v>
      </c>
      <c r="B110" s="282"/>
      <c r="C110" s="324" t="s">
        <v>1262</v>
      </c>
      <c r="D110" s="247"/>
      <c r="E110" s="250"/>
      <c r="F110" s="324" t="s">
        <v>1263</v>
      </c>
      <c r="G110" s="325">
        <v>867</v>
      </c>
      <c r="H110" s="287">
        <f t="shared" si="2"/>
        <v>0</v>
      </c>
    </row>
    <row r="111" spans="1:8" s="75" customFormat="1" ht="30" customHeight="1">
      <c r="A111" s="315">
        <v>81</v>
      </c>
      <c r="B111" s="282"/>
      <c r="C111" s="324" t="s">
        <v>1264</v>
      </c>
      <c r="D111" s="247"/>
      <c r="E111" s="250"/>
      <c r="F111" s="324" t="s">
        <v>1265</v>
      </c>
      <c r="G111" s="325">
        <v>500</v>
      </c>
      <c r="H111" s="287">
        <f t="shared" si="2"/>
        <v>0</v>
      </c>
    </row>
    <row r="112" spans="1:8" s="75" customFormat="1" ht="30" customHeight="1">
      <c r="A112" s="189">
        <v>82</v>
      </c>
      <c r="B112" s="282"/>
      <c r="C112" s="324" t="s">
        <v>1266</v>
      </c>
      <c r="D112" s="247"/>
      <c r="E112" s="250"/>
      <c r="F112" s="324" t="s">
        <v>1267</v>
      </c>
      <c r="G112" s="325">
        <v>491</v>
      </c>
      <c r="H112" s="287">
        <f t="shared" si="2"/>
        <v>0</v>
      </c>
    </row>
    <row r="113" spans="1:8" s="75" customFormat="1" ht="30" customHeight="1">
      <c r="A113" s="315">
        <v>83</v>
      </c>
      <c r="B113" s="282"/>
      <c r="C113" s="324" t="s">
        <v>1268</v>
      </c>
      <c r="D113" s="247"/>
      <c r="E113" s="250"/>
      <c r="F113" s="324" t="s">
        <v>1269</v>
      </c>
      <c r="G113" s="325">
        <v>482</v>
      </c>
      <c r="H113" s="287">
        <f t="shared" si="2"/>
        <v>0</v>
      </c>
    </row>
    <row r="114" spans="1:8" s="75" customFormat="1" ht="30" customHeight="1">
      <c r="A114" s="189">
        <v>84</v>
      </c>
      <c r="B114" s="282"/>
      <c r="C114" s="324" t="s">
        <v>1270</v>
      </c>
      <c r="D114" s="247"/>
      <c r="E114" s="250"/>
      <c r="F114" s="324" t="s">
        <v>1269</v>
      </c>
      <c r="G114" s="325">
        <v>482</v>
      </c>
      <c r="H114" s="287">
        <f t="shared" si="2"/>
        <v>0</v>
      </c>
    </row>
    <row r="115" spans="1:8" s="75" customFormat="1" ht="30" customHeight="1">
      <c r="A115" s="315">
        <v>85</v>
      </c>
      <c r="B115" s="282"/>
      <c r="C115" s="324" t="s">
        <v>1271</v>
      </c>
      <c r="D115" s="247"/>
      <c r="E115" s="250"/>
      <c r="F115" s="324" t="s">
        <v>1272</v>
      </c>
      <c r="G115" s="325">
        <v>474</v>
      </c>
      <c r="H115" s="287">
        <f t="shared" si="2"/>
        <v>0</v>
      </c>
    </row>
    <row r="116" spans="1:8" s="75" customFormat="1" ht="30" customHeight="1">
      <c r="A116" s="189">
        <v>86</v>
      </c>
      <c r="B116" s="282"/>
      <c r="C116" s="324" t="s">
        <v>1273</v>
      </c>
      <c r="D116" s="247"/>
      <c r="E116" s="250"/>
      <c r="F116" s="324" t="s">
        <v>1206</v>
      </c>
      <c r="G116" s="325">
        <v>231</v>
      </c>
      <c r="H116" s="287">
        <f t="shared" si="2"/>
        <v>0</v>
      </c>
    </row>
    <row r="117" spans="1:8" s="75" customFormat="1" ht="30" customHeight="1">
      <c r="A117" s="315">
        <v>87</v>
      </c>
      <c r="B117" s="282"/>
      <c r="C117" s="324" t="s">
        <v>1274</v>
      </c>
      <c r="D117" s="247"/>
      <c r="E117" s="250"/>
      <c r="F117" s="324" t="s">
        <v>1275</v>
      </c>
      <c r="G117" s="325">
        <v>400</v>
      </c>
      <c r="H117" s="287">
        <f t="shared" si="2"/>
        <v>0</v>
      </c>
    </row>
    <row r="118" spans="1:8" s="75" customFormat="1" ht="30" customHeight="1">
      <c r="A118" s="189">
        <v>88</v>
      </c>
      <c r="B118" s="282"/>
      <c r="C118" s="324" t="s">
        <v>1276</v>
      </c>
      <c r="D118" s="247"/>
      <c r="E118" s="250"/>
      <c r="F118" s="324" t="s">
        <v>1277</v>
      </c>
      <c r="G118" s="325">
        <v>374</v>
      </c>
      <c r="H118" s="287">
        <f t="shared" si="2"/>
        <v>0</v>
      </c>
    </row>
    <row r="119" spans="1:8" s="75" customFormat="1" ht="30" customHeight="1">
      <c r="A119" s="315">
        <v>89</v>
      </c>
      <c r="B119" s="282"/>
      <c r="C119" s="324" t="s">
        <v>1278</v>
      </c>
      <c r="D119" s="247"/>
      <c r="E119" s="250"/>
      <c r="F119" s="324" t="s">
        <v>1279</v>
      </c>
      <c r="G119" s="325">
        <v>502</v>
      </c>
      <c r="H119" s="287">
        <f t="shared" si="2"/>
        <v>0</v>
      </c>
    </row>
    <row r="120" spans="1:8" s="75" customFormat="1" ht="30" customHeight="1">
      <c r="A120" s="189">
        <v>90</v>
      </c>
      <c r="B120" s="282"/>
      <c r="C120" s="324" t="s">
        <v>1280</v>
      </c>
      <c r="D120" s="247"/>
      <c r="E120" s="250"/>
      <c r="F120" s="324" t="s">
        <v>1281</v>
      </c>
      <c r="G120" s="325">
        <v>440</v>
      </c>
      <c r="H120" s="287">
        <f t="shared" si="2"/>
        <v>0</v>
      </c>
    </row>
    <row r="121" spans="1:8" s="75" customFormat="1" ht="30" customHeight="1">
      <c r="A121" s="315">
        <v>91</v>
      </c>
      <c r="B121" s="282"/>
      <c r="C121" s="324" t="s">
        <v>1282</v>
      </c>
      <c r="D121" s="247"/>
      <c r="E121" s="250"/>
      <c r="F121" s="324" t="s">
        <v>1283</v>
      </c>
      <c r="G121" s="325">
        <v>702</v>
      </c>
      <c r="H121" s="287">
        <f t="shared" si="2"/>
        <v>0</v>
      </c>
    </row>
    <row r="122" spans="1:8" s="75" customFormat="1" ht="30" customHeight="1">
      <c r="A122" s="189">
        <v>92</v>
      </c>
      <c r="B122" s="282"/>
      <c r="C122" s="324" t="s">
        <v>1284</v>
      </c>
      <c r="D122" s="247"/>
      <c r="E122" s="250"/>
      <c r="F122" s="324" t="s">
        <v>1285</v>
      </c>
      <c r="G122" s="325">
        <v>802</v>
      </c>
      <c r="H122" s="287">
        <f t="shared" si="2"/>
        <v>0</v>
      </c>
    </row>
    <row r="123" spans="1:8" s="75" customFormat="1" ht="30" customHeight="1">
      <c r="A123" s="315">
        <v>93</v>
      </c>
      <c r="B123" s="282"/>
      <c r="C123" s="324" t="s">
        <v>1286</v>
      </c>
      <c r="D123" s="247"/>
      <c r="E123" s="250"/>
      <c r="F123" s="324" t="s">
        <v>1287</v>
      </c>
      <c r="G123" s="325">
        <v>583</v>
      </c>
      <c r="H123" s="287">
        <f t="shared" si="2"/>
        <v>0</v>
      </c>
    </row>
    <row r="124" spans="1:8" s="75" customFormat="1" ht="30" customHeight="1">
      <c r="A124" s="189">
        <v>94</v>
      </c>
      <c r="B124" s="282"/>
      <c r="C124" s="324" t="s">
        <v>1288</v>
      </c>
      <c r="D124" s="247"/>
      <c r="E124" s="250"/>
      <c r="F124" s="324" t="s">
        <v>1289</v>
      </c>
      <c r="G124" s="325">
        <v>325</v>
      </c>
      <c r="H124" s="287">
        <f t="shared" si="2"/>
        <v>0</v>
      </c>
    </row>
    <row r="125" spans="1:8" s="75" customFormat="1" ht="30" customHeight="1">
      <c r="A125" s="315">
        <v>95</v>
      </c>
      <c r="B125" s="282"/>
      <c r="C125" s="324" t="s">
        <v>1290</v>
      </c>
      <c r="D125" s="247"/>
      <c r="E125" s="250"/>
      <c r="F125" s="324" t="s">
        <v>1291</v>
      </c>
      <c r="G125" s="325">
        <v>950</v>
      </c>
      <c r="H125" s="287">
        <f t="shared" si="2"/>
        <v>0</v>
      </c>
    </row>
    <row r="126" spans="1:8" s="75" customFormat="1" ht="30" customHeight="1">
      <c r="A126" s="189">
        <v>96</v>
      </c>
      <c r="B126" s="282"/>
      <c r="C126" s="324" t="s">
        <v>1292</v>
      </c>
      <c r="D126" s="247"/>
      <c r="E126" s="250"/>
      <c r="F126" s="324" t="s">
        <v>1293</v>
      </c>
      <c r="G126" s="325">
        <v>500</v>
      </c>
      <c r="H126" s="287">
        <f t="shared" si="2"/>
        <v>0</v>
      </c>
    </row>
    <row r="127" spans="1:8" s="75" customFormat="1" ht="30" customHeight="1">
      <c r="A127" s="315">
        <v>97</v>
      </c>
      <c r="B127" s="282"/>
      <c r="C127" s="324" t="s">
        <v>1294</v>
      </c>
      <c r="D127" s="247"/>
      <c r="E127" s="250"/>
      <c r="F127" s="324" t="s">
        <v>1295</v>
      </c>
      <c r="G127" s="325">
        <v>300</v>
      </c>
      <c r="H127" s="287">
        <f t="shared" si="2"/>
        <v>0</v>
      </c>
    </row>
    <row r="128" spans="1:8" s="75" customFormat="1" ht="30" customHeight="1">
      <c r="A128" s="189">
        <v>98</v>
      </c>
      <c r="B128" s="282"/>
      <c r="C128" s="324" t="s">
        <v>1296</v>
      </c>
      <c r="D128" s="247"/>
      <c r="E128" s="250"/>
      <c r="F128" s="324" t="s">
        <v>1297</v>
      </c>
      <c r="G128" s="325">
        <v>731</v>
      </c>
      <c r="H128" s="287">
        <f t="shared" si="2"/>
        <v>0</v>
      </c>
    </row>
    <row r="129" spans="1:8" s="75" customFormat="1" ht="30" customHeight="1">
      <c r="A129" s="315">
        <v>99</v>
      </c>
      <c r="B129" s="282"/>
      <c r="C129" s="324" t="s">
        <v>1298</v>
      </c>
      <c r="D129" s="247"/>
      <c r="E129" s="250"/>
      <c r="F129" s="324" t="s">
        <v>1299</v>
      </c>
      <c r="G129" s="325">
        <v>350</v>
      </c>
      <c r="H129" s="287">
        <f t="shared" si="2"/>
        <v>0</v>
      </c>
    </row>
    <row r="130" spans="1:8" s="75" customFormat="1" ht="30" customHeight="1">
      <c r="A130" s="189">
        <v>100</v>
      </c>
      <c r="B130" s="282"/>
      <c r="C130" s="324" t="s">
        <v>1300</v>
      </c>
      <c r="D130" s="247"/>
      <c r="E130" s="250"/>
      <c r="F130" s="324" t="s">
        <v>1299</v>
      </c>
      <c r="G130" s="325">
        <v>350</v>
      </c>
      <c r="H130" s="287">
        <f t="shared" si="2"/>
        <v>0</v>
      </c>
    </row>
    <row r="131" spans="1:8" s="75" customFormat="1" ht="30" customHeight="1">
      <c r="A131" s="315">
        <v>101</v>
      </c>
      <c r="B131" s="282"/>
      <c r="C131" s="324" t="s">
        <v>1301</v>
      </c>
      <c r="D131" s="247"/>
      <c r="E131" s="250"/>
      <c r="F131" s="324" t="s">
        <v>1302</v>
      </c>
      <c r="G131" s="325">
        <v>286</v>
      </c>
      <c r="H131" s="287">
        <f t="shared" si="2"/>
        <v>0</v>
      </c>
    </row>
    <row r="132" spans="1:8" s="75" customFormat="1" ht="30" customHeight="1">
      <c r="A132" s="189">
        <v>102</v>
      </c>
      <c r="B132" s="282"/>
      <c r="C132" s="324" t="s">
        <v>1303</v>
      </c>
      <c r="D132" s="247"/>
      <c r="E132" s="250"/>
      <c r="F132" s="324" t="s">
        <v>1304</v>
      </c>
      <c r="G132" s="325">
        <v>800</v>
      </c>
      <c r="H132" s="287">
        <f t="shared" si="2"/>
        <v>0</v>
      </c>
    </row>
    <row r="133" spans="1:8" s="75" customFormat="1" ht="30" customHeight="1">
      <c r="A133" s="315">
        <v>103</v>
      </c>
      <c r="B133" s="282"/>
      <c r="C133" s="324" t="s">
        <v>1305</v>
      </c>
      <c r="D133" s="247"/>
      <c r="E133" s="250"/>
      <c r="F133" s="324" t="s">
        <v>1306</v>
      </c>
      <c r="G133" s="325">
        <v>588</v>
      </c>
      <c r="H133" s="287">
        <f t="shared" si="2"/>
        <v>0</v>
      </c>
    </row>
    <row r="134" spans="1:8" s="75" customFormat="1" ht="30" customHeight="1">
      <c r="A134" s="189">
        <v>104</v>
      </c>
      <c r="B134" s="282"/>
      <c r="C134" s="324" t="s">
        <v>1307</v>
      </c>
      <c r="D134" s="247"/>
      <c r="E134" s="250"/>
      <c r="F134" s="324" t="s">
        <v>1308</v>
      </c>
      <c r="G134" s="325">
        <v>3253</v>
      </c>
      <c r="H134" s="287">
        <f t="shared" si="2"/>
        <v>0</v>
      </c>
    </row>
    <row r="135" spans="1:8" s="75" customFormat="1" ht="30" customHeight="1">
      <c r="A135" s="315">
        <v>105</v>
      </c>
      <c r="B135" s="282"/>
      <c r="C135" s="324" t="s">
        <v>1309</v>
      </c>
      <c r="D135" s="247"/>
      <c r="E135" s="250"/>
      <c r="F135" s="324" t="s">
        <v>1310</v>
      </c>
      <c r="G135" s="325">
        <v>126</v>
      </c>
      <c r="H135" s="287">
        <f t="shared" si="2"/>
        <v>0</v>
      </c>
    </row>
    <row r="136" spans="1:8" s="75" customFormat="1" ht="30" customHeight="1">
      <c r="A136" s="189">
        <v>106</v>
      </c>
      <c r="B136" s="282"/>
      <c r="C136" s="324" t="s">
        <v>1311</v>
      </c>
      <c r="D136" s="247"/>
      <c r="E136" s="250"/>
      <c r="F136" s="324" t="s">
        <v>1312</v>
      </c>
      <c r="G136" s="325">
        <v>222</v>
      </c>
      <c r="H136" s="287">
        <f t="shared" si="2"/>
        <v>0</v>
      </c>
    </row>
    <row r="137" spans="1:8" s="75" customFormat="1" ht="30" customHeight="1">
      <c r="A137" s="315">
        <v>107</v>
      </c>
      <c r="B137" s="282"/>
      <c r="C137" s="324" t="s">
        <v>1313</v>
      </c>
      <c r="D137" s="247"/>
      <c r="E137" s="250"/>
      <c r="F137" s="324" t="s">
        <v>1312</v>
      </c>
      <c r="G137" s="325">
        <v>222</v>
      </c>
      <c r="H137" s="287">
        <f t="shared" si="2"/>
        <v>0</v>
      </c>
    </row>
    <row r="138" spans="1:8" s="75" customFormat="1" ht="27">
      <c r="A138" s="189">
        <v>108</v>
      </c>
      <c r="B138" s="282"/>
      <c r="C138" s="324" t="s">
        <v>1314</v>
      </c>
      <c r="D138" s="247"/>
      <c r="E138" s="250"/>
      <c r="F138" s="324" t="s">
        <v>1315</v>
      </c>
      <c r="G138" s="325">
        <v>517</v>
      </c>
      <c r="H138" s="287">
        <f t="shared" si="2"/>
        <v>0</v>
      </c>
    </row>
    <row r="139" spans="1:8" s="75" customFormat="1" ht="39.75">
      <c r="A139" s="315">
        <v>109</v>
      </c>
      <c r="B139" s="282"/>
      <c r="C139" s="324" t="s">
        <v>1316</v>
      </c>
      <c r="D139" s="247"/>
      <c r="E139" s="250"/>
      <c r="F139" s="324" t="s">
        <v>1317</v>
      </c>
      <c r="G139" s="325">
        <v>568</v>
      </c>
      <c r="H139" s="287">
        <f t="shared" si="2"/>
        <v>0</v>
      </c>
    </row>
    <row r="140" spans="1:10" s="75" customFormat="1" ht="23.25" thickBot="1">
      <c r="A140" s="172"/>
      <c r="B140" s="284"/>
      <c r="C140" s="173" t="s">
        <v>55</v>
      </c>
      <c r="D140" s="173"/>
      <c r="E140" s="191">
        <f>SUM(E31:E97)</f>
        <v>0</v>
      </c>
      <c r="F140" s="191" t="s">
        <v>59</v>
      </c>
      <c r="G140" s="191" t="s">
        <v>59</v>
      </c>
      <c r="H140" s="253">
        <f>SUM(H31:H139)</f>
        <v>0</v>
      </c>
      <c r="J140"/>
    </row>
    <row r="141" spans="1:8" ht="21" customHeight="1">
      <c r="A141" s="171"/>
      <c r="B141" s="171"/>
      <c r="C141" s="82"/>
      <c r="D141" s="82"/>
      <c r="E141" s="171"/>
      <c r="F141" s="171"/>
      <c r="G141" s="171"/>
      <c r="H141" s="171"/>
    </row>
    <row r="142" spans="1:8" s="75" customFormat="1" ht="39" customHeight="1">
      <c r="A142" s="378" t="s">
        <v>959</v>
      </c>
      <c r="B142" s="378"/>
      <c r="C142" s="378"/>
      <c r="D142" s="378"/>
      <c r="E142" s="378"/>
      <c r="F142" s="378"/>
      <c r="G142" s="378"/>
      <c r="H142" s="378"/>
    </row>
    <row r="143" spans="1:8" ht="41.25" customHeight="1">
      <c r="A143" s="379" t="s">
        <v>1178</v>
      </c>
      <c r="B143" s="379"/>
      <c r="C143" s="379"/>
      <c r="D143" s="379"/>
      <c r="E143" s="379"/>
      <c r="F143" s="379"/>
      <c r="G143" s="379"/>
      <c r="H143" s="379"/>
    </row>
    <row r="144" spans="1:8" ht="41.25" customHeight="1">
      <c r="A144" s="291" t="s">
        <v>961</v>
      </c>
      <c r="B144" s="291"/>
      <c r="C144" s="291"/>
      <c r="D144" s="291"/>
      <c r="E144" s="291"/>
      <c r="F144" s="291"/>
      <c r="G144" s="291"/>
      <c r="H144" s="291"/>
    </row>
    <row r="145" spans="1:8" ht="41.25" customHeight="1">
      <c r="A145" s="291" t="s">
        <v>962</v>
      </c>
      <c r="B145" s="291"/>
      <c r="C145" s="291"/>
      <c r="D145" s="291"/>
      <c r="E145" s="291"/>
      <c r="F145" s="291"/>
      <c r="G145" s="291"/>
      <c r="H145" s="291"/>
    </row>
    <row r="146" spans="1:7" s="75" customFormat="1" ht="22.5">
      <c r="A146" s="100" t="s">
        <v>33</v>
      </c>
      <c r="B146" s="100"/>
      <c r="C146" s="170"/>
      <c r="D146" s="170"/>
      <c r="E146" s="170"/>
      <c r="F146" s="170"/>
      <c r="G146" s="170"/>
    </row>
    <row r="147" spans="1:7" s="75" customFormat="1" ht="22.5">
      <c r="A147" s="79"/>
      <c r="B147" s="79"/>
      <c r="C147" s="170"/>
      <c r="D147" s="170"/>
      <c r="E147" s="170"/>
      <c r="F147" s="170"/>
      <c r="G147" s="170"/>
    </row>
    <row r="148" spans="1:7" s="75" customFormat="1" ht="22.5">
      <c r="A148" s="79"/>
      <c r="B148" s="79"/>
      <c r="C148" s="170"/>
      <c r="D148" s="170"/>
      <c r="E148" s="170"/>
      <c r="F148" s="170"/>
      <c r="G148" s="170"/>
    </row>
    <row r="149" spans="1:9" s="75" customFormat="1" ht="22.5">
      <c r="A149" s="319" t="s">
        <v>1176</v>
      </c>
      <c r="B149" s="72"/>
      <c r="C149" s="76"/>
      <c r="D149" s="76"/>
      <c r="E149" s="76"/>
      <c r="F149" s="192"/>
      <c r="G149" s="170"/>
      <c r="I149" s="79"/>
    </row>
    <row r="150" spans="1:9" s="75" customFormat="1" ht="23.25">
      <c r="A150" s="319" t="s">
        <v>1177</v>
      </c>
      <c r="B150" s="170"/>
      <c r="E150" s="76"/>
      <c r="F150" s="76"/>
      <c r="G150" s="171"/>
      <c r="H150" s="171"/>
      <c r="I150" s="80"/>
    </row>
  </sheetData>
  <sheetProtection/>
  <mergeCells count="20">
    <mergeCell ref="A142:H142"/>
    <mergeCell ref="A143:H143"/>
    <mergeCell ref="C22:H23"/>
    <mergeCell ref="A25:A29"/>
    <mergeCell ref="B25:B29"/>
    <mergeCell ref="C25:C29"/>
    <mergeCell ref="D25:D29"/>
    <mergeCell ref="E25:E29"/>
    <mergeCell ref="F25:F29"/>
    <mergeCell ref="G25:G29"/>
    <mergeCell ref="H25:H29"/>
    <mergeCell ref="B5:B9"/>
    <mergeCell ref="D5:D9"/>
    <mergeCell ref="C3:H3"/>
    <mergeCell ref="A5:A9"/>
    <mergeCell ref="C5:C9"/>
    <mergeCell ref="E5:E9"/>
    <mergeCell ref="F5:F9"/>
    <mergeCell ref="G5:G9"/>
    <mergeCell ref="H5:H9"/>
  </mergeCells>
  <printOptions/>
  <pageMargins left="0.35433070866141736" right="0" top="0.1968503937007874" bottom="0.5905511811023623" header="0.5118110236220472" footer="0.5118110236220472"/>
  <pageSetup horizontalDpi="600" verticalDpi="600" orientation="portrait" paperSize="9" scale="55" r:id="rId1"/>
</worksheet>
</file>

<file path=xl/worksheets/sheet5.xml><?xml version="1.0" encoding="utf-8"?>
<worksheet xmlns="http://schemas.openxmlformats.org/spreadsheetml/2006/main" xmlns:r="http://schemas.openxmlformats.org/officeDocument/2006/relationships">
  <dimension ref="A1:K427"/>
  <sheetViews>
    <sheetView tabSelected="1" zoomScale="75" zoomScaleNormal="75" zoomScalePageLayoutView="0" workbookViewId="0" topLeftCell="A148">
      <selection activeCell="G150" sqref="G150"/>
    </sheetView>
  </sheetViews>
  <sheetFormatPr defaultColWidth="9.140625" defaultRowHeight="12.75"/>
  <cols>
    <col min="1" max="1" width="7.140625" style="174" customWidth="1"/>
    <col min="2" max="2" width="20.00390625" style="90" customWidth="1"/>
    <col min="3" max="3" width="12.8515625" style="90" customWidth="1"/>
    <col min="4" max="4" width="27.140625" style="90" customWidth="1"/>
    <col min="5" max="6" width="19.8515625" style="90" customWidth="1"/>
    <col min="7" max="7" width="22.00390625" style="90" customWidth="1"/>
    <col min="8" max="8" width="18.57421875" style="90" customWidth="1"/>
    <col min="9" max="9" width="18.00390625" style="90" customWidth="1"/>
    <col min="10" max="10" width="20.140625" style="174" customWidth="1"/>
    <col min="11" max="11" width="18.7109375" style="90" customWidth="1"/>
    <col min="12" max="16384" width="9.140625" style="90" customWidth="1"/>
  </cols>
  <sheetData>
    <row r="1" ht="15.75">
      <c r="A1" s="114" t="s">
        <v>49</v>
      </c>
    </row>
    <row r="2" spans="1:10" s="89" customFormat="1" ht="15.75">
      <c r="A2" s="195"/>
      <c r="C2" s="198"/>
      <c r="J2" s="195" t="s">
        <v>2</v>
      </c>
    </row>
    <row r="3" spans="2:9" ht="15.75">
      <c r="B3" s="114"/>
      <c r="C3" s="114"/>
      <c r="D3" s="114"/>
      <c r="E3" s="114"/>
      <c r="F3" s="114"/>
      <c r="G3" s="114"/>
      <c r="I3" s="113"/>
    </row>
    <row r="4" spans="1:10" ht="23.25" customHeight="1">
      <c r="A4" s="380" t="s">
        <v>1318</v>
      </c>
      <c r="B4" s="380"/>
      <c r="C4" s="380"/>
      <c r="D4" s="380"/>
      <c r="E4" s="380"/>
      <c r="F4" s="380"/>
      <c r="G4" s="380"/>
      <c r="H4" s="380"/>
      <c r="I4" s="380"/>
      <c r="J4" s="380"/>
    </row>
    <row r="5" spans="1:10" ht="15.75">
      <c r="A5" s="380"/>
      <c r="B5" s="380"/>
      <c r="C5" s="380"/>
      <c r="D5" s="380"/>
      <c r="E5" s="380"/>
      <c r="F5" s="380"/>
      <c r="G5" s="380"/>
      <c r="H5" s="380"/>
      <c r="I5" s="380"/>
      <c r="J5" s="380"/>
    </row>
    <row r="6" spans="1:8" ht="15.75">
      <c r="A6" s="195" t="s">
        <v>94</v>
      </c>
      <c r="B6" s="234" t="s">
        <v>213</v>
      </c>
      <c r="C6" s="197"/>
      <c r="D6" s="254"/>
      <c r="E6" s="254"/>
      <c r="F6" s="254"/>
      <c r="G6" s="254"/>
      <c r="H6" s="197"/>
    </row>
    <row r="7" spans="2:8" ht="27.75" customHeight="1">
      <c r="B7" s="197"/>
      <c r="C7" s="197"/>
      <c r="D7" s="254"/>
      <c r="E7" s="254"/>
      <c r="F7" s="254"/>
      <c r="G7" s="254"/>
      <c r="H7" s="197"/>
    </row>
    <row r="8" spans="1:10" s="89" customFormat="1" ht="12.75" customHeight="1">
      <c r="A8" s="346" t="s">
        <v>17</v>
      </c>
      <c r="B8" s="346" t="s">
        <v>695</v>
      </c>
      <c r="C8" s="346" t="s">
        <v>30</v>
      </c>
      <c r="D8" s="346" t="s">
        <v>95</v>
      </c>
      <c r="E8" s="346" t="s">
        <v>96</v>
      </c>
      <c r="F8" s="346" t="s">
        <v>965</v>
      </c>
      <c r="G8" s="346" t="s">
        <v>97</v>
      </c>
      <c r="H8" s="346" t="s">
        <v>1319</v>
      </c>
      <c r="I8" s="346" t="s">
        <v>1159</v>
      </c>
      <c r="J8" s="346" t="s">
        <v>1320</v>
      </c>
    </row>
    <row r="9" spans="1:10" s="89" customFormat="1" ht="22.5" customHeight="1">
      <c r="A9" s="346"/>
      <c r="B9" s="346"/>
      <c r="C9" s="346"/>
      <c r="D9" s="346"/>
      <c r="E9" s="346"/>
      <c r="F9" s="346"/>
      <c r="G9" s="346"/>
      <c r="H9" s="346"/>
      <c r="I9" s="346"/>
      <c r="J9" s="346"/>
    </row>
    <row r="10" spans="1:10" s="89" customFormat="1" ht="23.25" customHeight="1">
      <c r="A10" s="346"/>
      <c r="B10" s="346"/>
      <c r="C10" s="346"/>
      <c r="D10" s="346"/>
      <c r="E10" s="346"/>
      <c r="F10" s="346"/>
      <c r="G10" s="346"/>
      <c r="H10" s="346"/>
      <c r="I10" s="346"/>
      <c r="J10" s="346"/>
    </row>
    <row r="11" spans="1:10" s="89" customFormat="1" ht="15.75">
      <c r="A11" s="346">
        <v>0</v>
      </c>
      <c r="B11" s="346"/>
      <c r="C11" s="346"/>
      <c r="D11" s="346"/>
      <c r="E11" s="346"/>
      <c r="F11" s="346"/>
      <c r="G11" s="346"/>
      <c r="H11" s="346"/>
      <c r="I11" s="346"/>
      <c r="J11" s="346"/>
    </row>
    <row r="12" spans="1:10" s="89" customFormat="1" ht="80.25" customHeight="1">
      <c r="A12" s="346"/>
      <c r="B12" s="346"/>
      <c r="C12" s="346"/>
      <c r="D12" s="346"/>
      <c r="E12" s="346"/>
      <c r="F12" s="346"/>
      <c r="G12" s="346"/>
      <c r="H12" s="346"/>
      <c r="I12" s="346"/>
      <c r="J12" s="346"/>
    </row>
    <row r="13" spans="1:10" s="212" customFormat="1" ht="28.5" customHeight="1">
      <c r="A13" s="199">
        <v>0</v>
      </c>
      <c r="B13" s="199">
        <v>1</v>
      </c>
      <c r="C13" s="199">
        <v>2</v>
      </c>
      <c r="D13" s="199">
        <v>3</v>
      </c>
      <c r="E13" s="199">
        <v>4</v>
      </c>
      <c r="F13" s="199">
        <v>5</v>
      </c>
      <c r="G13" s="199">
        <v>6</v>
      </c>
      <c r="H13" s="199">
        <v>7</v>
      </c>
      <c r="I13" s="199">
        <v>8</v>
      </c>
      <c r="J13" s="199" t="s">
        <v>316</v>
      </c>
    </row>
    <row r="14" spans="1:11" s="212" customFormat="1" ht="30.75" customHeight="1">
      <c r="A14" s="199">
        <v>1</v>
      </c>
      <c r="B14" s="199"/>
      <c r="C14" s="199"/>
      <c r="D14" s="247" t="s">
        <v>99</v>
      </c>
      <c r="E14" s="247" t="s">
        <v>373</v>
      </c>
      <c r="F14" s="292" t="s">
        <v>712</v>
      </c>
      <c r="G14" s="264">
        <v>352</v>
      </c>
      <c r="H14" s="199"/>
      <c r="I14" s="264">
        <v>352</v>
      </c>
      <c r="J14" s="199">
        <f>H14*I14</f>
        <v>0</v>
      </c>
      <c r="K14" s="326"/>
    </row>
    <row r="15" spans="1:11" s="212" customFormat="1" ht="30.75" customHeight="1">
      <c r="A15" s="199">
        <v>2</v>
      </c>
      <c r="B15" s="199"/>
      <c r="C15" s="199"/>
      <c r="D15" s="247" t="s">
        <v>100</v>
      </c>
      <c r="E15" s="247" t="s">
        <v>374</v>
      </c>
      <c r="F15" s="292" t="s">
        <v>713</v>
      </c>
      <c r="G15" s="264">
        <v>280</v>
      </c>
      <c r="H15" s="199"/>
      <c r="I15" s="264">
        <v>280</v>
      </c>
      <c r="J15" s="199">
        <f aca="true" t="shared" si="0" ref="J15:J78">H15*I15</f>
        <v>0</v>
      </c>
      <c r="K15" s="326"/>
    </row>
    <row r="16" spans="1:11" s="212" customFormat="1" ht="30.75" customHeight="1">
      <c r="A16" s="199">
        <v>3</v>
      </c>
      <c r="B16" s="199"/>
      <c r="C16" s="199"/>
      <c r="D16" s="247" t="s">
        <v>101</v>
      </c>
      <c r="E16" s="247" t="s">
        <v>375</v>
      </c>
      <c r="F16" s="292" t="s">
        <v>714</v>
      </c>
      <c r="G16" s="264">
        <v>296</v>
      </c>
      <c r="H16" s="199"/>
      <c r="I16" s="264">
        <v>296</v>
      </c>
      <c r="J16" s="199">
        <f t="shared" si="0"/>
        <v>0</v>
      </c>
      <c r="K16" s="326"/>
    </row>
    <row r="17" spans="1:11" s="212" customFormat="1" ht="30.75" customHeight="1">
      <c r="A17" s="199">
        <v>4</v>
      </c>
      <c r="B17" s="199"/>
      <c r="C17" s="199"/>
      <c r="D17" s="247" t="s">
        <v>102</v>
      </c>
      <c r="E17" s="247" t="s">
        <v>376</v>
      </c>
      <c r="F17" s="292" t="s">
        <v>715</v>
      </c>
      <c r="G17" s="264">
        <v>352</v>
      </c>
      <c r="H17" s="199"/>
      <c r="I17" s="264">
        <v>352</v>
      </c>
      <c r="J17" s="199">
        <f t="shared" si="0"/>
        <v>0</v>
      </c>
      <c r="K17" s="326"/>
    </row>
    <row r="18" spans="1:11" s="212" customFormat="1" ht="30.75" customHeight="1">
      <c r="A18" s="199">
        <v>5</v>
      </c>
      <c r="B18" s="199"/>
      <c r="C18" s="199"/>
      <c r="D18" s="247" t="s">
        <v>103</v>
      </c>
      <c r="E18" s="247" t="s">
        <v>377</v>
      </c>
      <c r="F18" s="292" t="s">
        <v>716</v>
      </c>
      <c r="G18" s="264">
        <v>261</v>
      </c>
      <c r="H18" s="199"/>
      <c r="I18" s="264">
        <v>261</v>
      </c>
      <c r="J18" s="199">
        <f t="shared" si="0"/>
        <v>0</v>
      </c>
      <c r="K18" s="326"/>
    </row>
    <row r="19" spans="1:11" s="212" customFormat="1" ht="30.75" customHeight="1">
      <c r="A19" s="199">
        <v>6</v>
      </c>
      <c r="B19" s="199"/>
      <c r="C19" s="199"/>
      <c r="D19" s="247" t="s">
        <v>104</v>
      </c>
      <c r="E19" s="247" t="s">
        <v>378</v>
      </c>
      <c r="F19" s="292" t="s">
        <v>717</v>
      </c>
      <c r="G19" s="264">
        <v>388</v>
      </c>
      <c r="H19" s="199"/>
      <c r="I19" s="264">
        <v>388</v>
      </c>
      <c r="J19" s="199">
        <f t="shared" si="0"/>
        <v>0</v>
      </c>
      <c r="K19" s="326"/>
    </row>
    <row r="20" spans="1:11" s="212" customFormat="1" ht="30.75" customHeight="1">
      <c r="A20" s="199">
        <v>7</v>
      </c>
      <c r="B20" s="199"/>
      <c r="C20" s="199"/>
      <c r="D20" s="247" t="s">
        <v>105</v>
      </c>
      <c r="E20" s="247" t="s">
        <v>379</v>
      </c>
      <c r="F20" s="292" t="s">
        <v>718</v>
      </c>
      <c r="G20" s="264">
        <v>616</v>
      </c>
      <c r="H20" s="199"/>
      <c r="I20" s="264">
        <v>616</v>
      </c>
      <c r="J20" s="199">
        <f t="shared" si="0"/>
        <v>0</v>
      </c>
      <c r="K20" s="326"/>
    </row>
    <row r="21" spans="1:11" s="212" customFormat="1" ht="30.75" customHeight="1">
      <c r="A21" s="199">
        <v>8</v>
      </c>
      <c r="B21" s="199"/>
      <c r="C21" s="199"/>
      <c r="D21" s="247" t="s">
        <v>106</v>
      </c>
      <c r="E21" s="247" t="s">
        <v>380</v>
      </c>
      <c r="F21" s="292" t="s">
        <v>719</v>
      </c>
      <c r="G21" s="264">
        <v>394</v>
      </c>
      <c r="H21" s="199"/>
      <c r="I21" s="264">
        <v>394</v>
      </c>
      <c r="J21" s="199">
        <f t="shared" si="0"/>
        <v>0</v>
      </c>
      <c r="K21" s="326"/>
    </row>
    <row r="22" spans="1:11" s="212" customFormat="1" ht="30.75" customHeight="1">
      <c r="A22" s="199">
        <v>9</v>
      </c>
      <c r="B22" s="199"/>
      <c r="C22" s="199"/>
      <c r="D22" s="247" t="s">
        <v>107</v>
      </c>
      <c r="E22" s="250" t="s">
        <v>381</v>
      </c>
      <c r="F22" s="292" t="s">
        <v>720</v>
      </c>
      <c r="G22" s="264">
        <v>394</v>
      </c>
      <c r="H22" s="199"/>
      <c r="I22" s="264">
        <v>394</v>
      </c>
      <c r="J22" s="199">
        <f t="shared" si="0"/>
        <v>0</v>
      </c>
      <c r="K22" s="326"/>
    </row>
    <row r="23" spans="1:11" s="212" customFormat="1" ht="30.75" customHeight="1">
      <c r="A23" s="199">
        <v>10</v>
      </c>
      <c r="B23" s="199"/>
      <c r="C23" s="199"/>
      <c r="D23" s="247" t="s">
        <v>108</v>
      </c>
      <c r="E23" s="247" t="s">
        <v>382</v>
      </c>
      <c r="F23" s="292" t="s">
        <v>721</v>
      </c>
      <c r="G23" s="264">
        <v>367</v>
      </c>
      <c r="H23" s="199"/>
      <c r="I23" s="264">
        <v>367</v>
      </c>
      <c r="J23" s="199">
        <f t="shared" si="0"/>
        <v>0</v>
      </c>
      <c r="K23" s="326"/>
    </row>
    <row r="24" spans="1:11" s="212" customFormat="1" ht="30.75" customHeight="1">
      <c r="A24" s="199">
        <v>11</v>
      </c>
      <c r="B24" s="199"/>
      <c r="C24" s="199"/>
      <c r="D24" s="247" t="s">
        <v>109</v>
      </c>
      <c r="E24" s="247" t="s">
        <v>383</v>
      </c>
      <c r="F24" s="292" t="s">
        <v>722</v>
      </c>
      <c r="G24" s="264">
        <v>351</v>
      </c>
      <c r="H24" s="199"/>
      <c r="I24" s="264">
        <v>351</v>
      </c>
      <c r="J24" s="199">
        <f t="shared" si="0"/>
        <v>0</v>
      </c>
      <c r="K24" s="326"/>
    </row>
    <row r="25" spans="1:11" s="212" customFormat="1" ht="63">
      <c r="A25" s="199">
        <v>12</v>
      </c>
      <c r="B25" s="199"/>
      <c r="C25" s="199"/>
      <c r="D25" s="247" t="s">
        <v>698</v>
      </c>
      <c r="E25" s="247" t="s">
        <v>699</v>
      </c>
      <c r="F25" s="292" t="s">
        <v>814</v>
      </c>
      <c r="G25" s="264">
        <v>439</v>
      </c>
      <c r="H25" s="199"/>
      <c r="I25" s="264">
        <v>439</v>
      </c>
      <c r="J25" s="199">
        <f t="shared" si="0"/>
        <v>0</v>
      </c>
      <c r="K25" s="326"/>
    </row>
    <row r="26" spans="1:11" s="212" customFormat="1" ht="30.75" customHeight="1">
      <c r="A26" s="199">
        <v>13</v>
      </c>
      <c r="B26" s="199"/>
      <c r="C26" s="199"/>
      <c r="D26" s="247" t="s">
        <v>110</v>
      </c>
      <c r="E26" s="247" t="s">
        <v>111</v>
      </c>
      <c r="F26" s="292" t="s">
        <v>723</v>
      </c>
      <c r="G26" s="264">
        <v>396</v>
      </c>
      <c r="H26" s="199"/>
      <c r="I26" s="264">
        <v>396</v>
      </c>
      <c r="J26" s="199">
        <f t="shared" si="0"/>
        <v>0</v>
      </c>
      <c r="K26" s="326"/>
    </row>
    <row r="27" spans="1:11" s="212" customFormat="1" ht="63">
      <c r="A27" s="199">
        <v>14</v>
      </c>
      <c r="B27" s="199"/>
      <c r="C27" s="199"/>
      <c r="D27" s="247" t="s">
        <v>700</v>
      </c>
      <c r="E27" s="247" t="s">
        <v>701</v>
      </c>
      <c r="F27" s="292" t="s">
        <v>815</v>
      </c>
      <c r="G27" s="264">
        <v>495</v>
      </c>
      <c r="H27" s="199"/>
      <c r="I27" s="264">
        <v>495</v>
      </c>
      <c r="J27" s="199">
        <f t="shared" si="0"/>
        <v>0</v>
      </c>
      <c r="K27" s="326"/>
    </row>
    <row r="28" spans="1:11" s="212" customFormat="1" ht="30.75" customHeight="1">
      <c r="A28" s="199">
        <v>15</v>
      </c>
      <c r="B28" s="199"/>
      <c r="C28" s="199"/>
      <c r="D28" s="247" t="s">
        <v>112</v>
      </c>
      <c r="E28" s="247" t="s">
        <v>384</v>
      </c>
      <c r="F28" s="292" t="s">
        <v>724</v>
      </c>
      <c r="G28" s="264">
        <v>354</v>
      </c>
      <c r="H28" s="199"/>
      <c r="I28" s="264">
        <v>354</v>
      </c>
      <c r="J28" s="199">
        <f t="shared" si="0"/>
        <v>0</v>
      </c>
      <c r="K28" s="326"/>
    </row>
    <row r="29" spans="1:11" s="212" customFormat="1" ht="63">
      <c r="A29" s="199">
        <v>16</v>
      </c>
      <c r="B29" s="199"/>
      <c r="C29" s="199"/>
      <c r="D29" s="247" t="s">
        <v>702</v>
      </c>
      <c r="E29" s="247" t="s">
        <v>703</v>
      </c>
      <c r="F29" s="292" t="s">
        <v>816</v>
      </c>
      <c r="G29" s="264">
        <v>495</v>
      </c>
      <c r="H29" s="199"/>
      <c r="I29" s="264">
        <v>495</v>
      </c>
      <c r="J29" s="199">
        <f t="shared" si="0"/>
        <v>0</v>
      </c>
      <c r="K29" s="326"/>
    </row>
    <row r="30" spans="1:11" s="212" customFormat="1" ht="30.75" customHeight="1">
      <c r="A30" s="199">
        <v>17</v>
      </c>
      <c r="B30" s="199"/>
      <c r="C30" s="199"/>
      <c r="D30" s="247" t="s">
        <v>113</v>
      </c>
      <c r="E30" s="247" t="s">
        <v>385</v>
      </c>
      <c r="F30" s="292" t="s">
        <v>725</v>
      </c>
      <c r="G30" s="264">
        <v>420</v>
      </c>
      <c r="H30" s="199"/>
      <c r="I30" s="264">
        <v>420</v>
      </c>
      <c r="J30" s="199">
        <f t="shared" si="0"/>
        <v>0</v>
      </c>
      <c r="K30" s="326"/>
    </row>
    <row r="31" spans="1:11" s="212" customFormat="1" ht="30.75" customHeight="1">
      <c r="A31" s="199">
        <v>18</v>
      </c>
      <c r="B31" s="199"/>
      <c r="C31" s="199"/>
      <c r="D31" s="247" t="s">
        <v>114</v>
      </c>
      <c r="E31" s="247" t="s">
        <v>386</v>
      </c>
      <c r="F31" s="292" t="s">
        <v>726</v>
      </c>
      <c r="G31" s="264">
        <v>420</v>
      </c>
      <c r="H31" s="199"/>
      <c r="I31" s="264">
        <v>420</v>
      </c>
      <c r="J31" s="199">
        <f t="shared" si="0"/>
        <v>0</v>
      </c>
      <c r="K31" s="326"/>
    </row>
    <row r="32" spans="1:11" s="212" customFormat="1" ht="30.75" customHeight="1">
      <c r="A32" s="199">
        <v>19</v>
      </c>
      <c r="B32" s="199"/>
      <c r="C32" s="199"/>
      <c r="D32" s="247" t="s">
        <v>115</v>
      </c>
      <c r="E32" s="247" t="s">
        <v>387</v>
      </c>
      <c r="F32" s="292" t="s">
        <v>727</v>
      </c>
      <c r="G32" s="264">
        <v>353</v>
      </c>
      <c r="H32" s="199"/>
      <c r="I32" s="264">
        <v>353</v>
      </c>
      <c r="J32" s="199">
        <f t="shared" si="0"/>
        <v>0</v>
      </c>
      <c r="K32" s="326"/>
    </row>
    <row r="33" spans="1:11" s="212" customFormat="1" ht="30.75" customHeight="1">
      <c r="A33" s="199">
        <v>20</v>
      </c>
      <c r="B33" s="199"/>
      <c r="C33" s="199"/>
      <c r="D33" s="247" t="s">
        <v>704</v>
      </c>
      <c r="E33" s="247" t="s">
        <v>705</v>
      </c>
      <c r="F33" s="292" t="s">
        <v>817</v>
      </c>
      <c r="G33" s="264">
        <v>442</v>
      </c>
      <c r="H33" s="199"/>
      <c r="I33" s="264">
        <v>442</v>
      </c>
      <c r="J33" s="199">
        <f t="shared" si="0"/>
        <v>0</v>
      </c>
      <c r="K33" s="326"/>
    </row>
    <row r="34" spans="1:11" s="212" customFormat="1" ht="30.75" customHeight="1">
      <c r="A34" s="199">
        <v>21</v>
      </c>
      <c r="B34" s="199"/>
      <c r="C34" s="199"/>
      <c r="D34" s="247" t="s">
        <v>116</v>
      </c>
      <c r="E34" s="247" t="s">
        <v>117</v>
      </c>
      <c r="F34" s="292" t="s">
        <v>728</v>
      </c>
      <c r="G34" s="264">
        <v>381</v>
      </c>
      <c r="H34" s="199"/>
      <c r="I34" s="264">
        <v>381</v>
      </c>
      <c r="J34" s="199">
        <f t="shared" si="0"/>
        <v>0</v>
      </c>
      <c r="K34" s="326"/>
    </row>
    <row r="35" spans="1:11" s="212" customFormat="1" ht="30.75" customHeight="1">
      <c r="A35" s="199">
        <v>22</v>
      </c>
      <c r="B35" s="199"/>
      <c r="C35" s="199"/>
      <c r="D35" s="247" t="s">
        <v>118</v>
      </c>
      <c r="E35" s="247" t="s">
        <v>388</v>
      </c>
      <c r="F35" s="292" t="s">
        <v>729</v>
      </c>
      <c r="G35" s="264">
        <v>344</v>
      </c>
      <c r="H35" s="199"/>
      <c r="I35" s="264">
        <v>344</v>
      </c>
      <c r="J35" s="199">
        <f t="shared" si="0"/>
        <v>0</v>
      </c>
      <c r="K35" s="326"/>
    </row>
    <row r="36" spans="1:11" s="212" customFormat="1" ht="30.75" customHeight="1">
      <c r="A36" s="199">
        <v>23</v>
      </c>
      <c r="B36" s="199"/>
      <c r="C36" s="199"/>
      <c r="D36" s="247" t="s">
        <v>119</v>
      </c>
      <c r="E36" s="247" t="s">
        <v>389</v>
      </c>
      <c r="F36" s="292" t="s">
        <v>730</v>
      </c>
      <c r="G36" s="264">
        <v>344</v>
      </c>
      <c r="H36" s="199"/>
      <c r="I36" s="264">
        <v>344</v>
      </c>
      <c r="J36" s="199">
        <f t="shared" si="0"/>
        <v>0</v>
      </c>
      <c r="K36" s="326"/>
    </row>
    <row r="37" spans="1:11" s="212" customFormat="1" ht="30.75" customHeight="1">
      <c r="A37" s="199">
        <v>24</v>
      </c>
      <c r="B37" s="199"/>
      <c r="C37" s="199"/>
      <c r="D37" s="247" t="s">
        <v>120</v>
      </c>
      <c r="E37" s="247" t="s">
        <v>121</v>
      </c>
      <c r="F37" s="292" t="s">
        <v>731</v>
      </c>
      <c r="G37" s="264">
        <v>264</v>
      </c>
      <c r="H37" s="199"/>
      <c r="I37" s="264">
        <v>264</v>
      </c>
      <c r="J37" s="199">
        <f t="shared" si="0"/>
        <v>0</v>
      </c>
      <c r="K37" s="326"/>
    </row>
    <row r="38" spans="1:11" s="212" customFormat="1" ht="30.75" customHeight="1">
      <c r="A38" s="199">
        <v>25</v>
      </c>
      <c r="B38" s="199"/>
      <c r="C38" s="199"/>
      <c r="D38" s="247" t="s">
        <v>122</v>
      </c>
      <c r="E38" s="247" t="s">
        <v>390</v>
      </c>
      <c r="F38" s="292" t="s">
        <v>732</v>
      </c>
      <c r="G38" s="264">
        <v>317</v>
      </c>
      <c r="H38" s="199"/>
      <c r="I38" s="264">
        <v>317</v>
      </c>
      <c r="J38" s="199">
        <f t="shared" si="0"/>
        <v>0</v>
      </c>
      <c r="K38" s="326"/>
    </row>
    <row r="39" spans="1:11" s="212" customFormat="1" ht="30.75" customHeight="1">
      <c r="A39" s="199">
        <v>26</v>
      </c>
      <c r="B39" s="199"/>
      <c r="C39" s="199"/>
      <c r="D39" s="247" t="s">
        <v>123</v>
      </c>
      <c r="E39" s="247" t="s">
        <v>391</v>
      </c>
      <c r="F39" s="292" t="s">
        <v>733</v>
      </c>
      <c r="G39" s="264">
        <v>373</v>
      </c>
      <c r="H39" s="199"/>
      <c r="I39" s="264">
        <v>373</v>
      </c>
      <c r="J39" s="199">
        <f t="shared" si="0"/>
        <v>0</v>
      </c>
      <c r="K39" s="326"/>
    </row>
    <row r="40" spans="1:11" s="212" customFormat="1" ht="30.75" customHeight="1">
      <c r="A40" s="199">
        <v>27</v>
      </c>
      <c r="B40" s="199"/>
      <c r="C40" s="199"/>
      <c r="D40" s="247" t="s">
        <v>124</v>
      </c>
      <c r="E40" s="247" t="s">
        <v>392</v>
      </c>
      <c r="F40" s="292" t="s">
        <v>734</v>
      </c>
      <c r="G40" s="264">
        <v>350</v>
      </c>
      <c r="H40" s="199"/>
      <c r="I40" s="264">
        <v>350</v>
      </c>
      <c r="J40" s="199">
        <f t="shared" si="0"/>
        <v>0</v>
      </c>
      <c r="K40" s="326"/>
    </row>
    <row r="41" spans="1:11" s="212" customFormat="1" ht="30.75" customHeight="1">
      <c r="A41" s="199">
        <v>28</v>
      </c>
      <c r="B41" s="199"/>
      <c r="C41" s="199"/>
      <c r="D41" s="247" t="s">
        <v>125</v>
      </c>
      <c r="E41" s="247" t="s">
        <v>393</v>
      </c>
      <c r="F41" s="292" t="s">
        <v>735</v>
      </c>
      <c r="G41" s="264">
        <v>440</v>
      </c>
      <c r="H41" s="199"/>
      <c r="I41" s="264">
        <v>440</v>
      </c>
      <c r="J41" s="199">
        <f t="shared" si="0"/>
        <v>0</v>
      </c>
      <c r="K41" s="326"/>
    </row>
    <row r="42" spans="1:11" s="212" customFormat="1" ht="30.75" customHeight="1">
      <c r="A42" s="199">
        <v>29</v>
      </c>
      <c r="B42" s="199"/>
      <c r="C42" s="199"/>
      <c r="D42" s="247" t="s">
        <v>126</v>
      </c>
      <c r="E42" s="247" t="s">
        <v>394</v>
      </c>
      <c r="F42" s="292" t="s">
        <v>736</v>
      </c>
      <c r="G42" s="264">
        <v>464</v>
      </c>
      <c r="H42" s="199"/>
      <c r="I42" s="264">
        <v>464</v>
      </c>
      <c r="J42" s="199">
        <f t="shared" si="0"/>
        <v>0</v>
      </c>
      <c r="K42" s="326"/>
    </row>
    <row r="43" spans="1:11" s="212" customFormat="1" ht="30.75" customHeight="1">
      <c r="A43" s="199">
        <v>30</v>
      </c>
      <c r="B43" s="199"/>
      <c r="C43" s="199"/>
      <c r="D43" s="247" t="s">
        <v>127</v>
      </c>
      <c r="E43" s="247" t="s">
        <v>395</v>
      </c>
      <c r="F43" s="292" t="s">
        <v>737</v>
      </c>
      <c r="G43" s="264">
        <v>441</v>
      </c>
      <c r="H43" s="199"/>
      <c r="I43" s="264">
        <v>441</v>
      </c>
      <c r="J43" s="199">
        <f t="shared" si="0"/>
        <v>0</v>
      </c>
      <c r="K43" s="326"/>
    </row>
    <row r="44" spans="1:11" s="212" customFormat="1" ht="30.75" customHeight="1">
      <c r="A44" s="199">
        <v>31</v>
      </c>
      <c r="B44" s="199"/>
      <c r="C44" s="199"/>
      <c r="D44" s="247" t="s">
        <v>128</v>
      </c>
      <c r="E44" s="247" t="s">
        <v>396</v>
      </c>
      <c r="F44" s="292" t="s">
        <v>738</v>
      </c>
      <c r="G44" s="264">
        <v>373</v>
      </c>
      <c r="H44" s="199"/>
      <c r="I44" s="264">
        <v>373</v>
      </c>
      <c r="J44" s="199">
        <f t="shared" si="0"/>
        <v>0</v>
      </c>
      <c r="K44" s="326"/>
    </row>
    <row r="45" spans="1:11" s="212" customFormat="1" ht="30.75" customHeight="1">
      <c r="A45" s="199">
        <v>32</v>
      </c>
      <c r="B45" s="199"/>
      <c r="C45" s="199"/>
      <c r="D45" s="247" t="s">
        <v>129</v>
      </c>
      <c r="E45" s="247" t="s">
        <v>130</v>
      </c>
      <c r="F45" s="292" t="s">
        <v>739</v>
      </c>
      <c r="G45" s="264">
        <v>373</v>
      </c>
      <c r="H45" s="199"/>
      <c r="I45" s="264">
        <v>373</v>
      </c>
      <c r="J45" s="199">
        <f t="shared" si="0"/>
        <v>0</v>
      </c>
      <c r="K45" s="326"/>
    </row>
    <row r="46" spans="1:11" s="212" customFormat="1" ht="30.75" customHeight="1">
      <c r="A46" s="199">
        <v>33</v>
      </c>
      <c r="B46" s="199"/>
      <c r="C46" s="199"/>
      <c r="D46" s="247" t="s">
        <v>131</v>
      </c>
      <c r="E46" s="247" t="s">
        <v>397</v>
      </c>
      <c r="F46" s="292" t="s">
        <v>740</v>
      </c>
      <c r="G46" s="264">
        <v>444</v>
      </c>
      <c r="H46" s="199"/>
      <c r="I46" s="264">
        <v>444</v>
      </c>
      <c r="J46" s="199">
        <f t="shared" si="0"/>
        <v>0</v>
      </c>
      <c r="K46" s="326"/>
    </row>
    <row r="47" spans="1:11" s="212" customFormat="1" ht="30.75" customHeight="1">
      <c r="A47" s="199">
        <v>34</v>
      </c>
      <c r="B47" s="199"/>
      <c r="C47" s="199"/>
      <c r="D47" s="247" t="s">
        <v>132</v>
      </c>
      <c r="E47" s="247" t="s">
        <v>398</v>
      </c>
      <c r="F47" s="292" t="s">
        <v>741</v>
      </c>
      <c r="G47" s="264">
        <v>193</v>
      </c>
      <c r="H47" s="199"/>
      <c r="I47" s="264">
        <v>193</v>
      </c>
      <c r="J47" s="199">
        <f t="shared" si="0"/>
        <v>0</v>
      </c>
      <c r="K47" s="326"/>
    </row>
    <row r="48" spans="1:11" s="212" customFormat="1" ht="30.75" customHeight="1">
      <c r="A48" s="199">
        <v>35</v>
      </c>
      <c r="B48" s="199"/>
      <c r="C48" s="199"/>
      <c r="D48" s="247" t="s">
        <v>133</v>
      </c>
      <c r="E48" s="247" t="s">
        <v>399</v>
      </c>
      <c r="F48" s="292" t="s">
        <v>742</v>
      </c>
      <c r="G48" s="264">
        <v>189</v>
      </c>
      <c r="H48" s="199"/>
      <c r="I48" s="264">
        <v>189</v>
      </c>
      <c r="J48" s="199">
        <f t="shared" si="0"/>
        <v>0</v>
      </c>
      <c r="K48" s="326"/>
    </row>
    <row r="49" spans="1:11" s="212" customFormat="1" ht="30.75" customHeight="1">
      <c r="A49" s="199">
        <v>36</v>
      </c>
      <c r="B49" s="199"/>
      <c r="C49" s="199"/>
      <c r="D49" s="247" t="s">
        <v>134</v>
      </c>
      <c r="E49" s="247" t="s">
        <v>400</v>
      </c>
      <c r="F49" s="292" t="s">
        <v>743</v>
      </c>
      <c r="G49" s="264">
        <v>191</v>
      </c>
      <c r="H49" s="199"/>
      <c r="I49" s="264">
        <v>191</v>
      </c>
      <c r="J49" s="199">
        <f t="shared" si="0"/>
        <v>0</v>
      </c>
      <c r="K49" s="326"/>
    </row>
    <row r="50" spans="1:11" s="212" customFormat="1" ht="30.75" customHeight="1">
      <c r="A50" s="199">
        <v>37</v>
      </c>
      <c r="B50" s="199"/>
      <c r="C50" s="199"/>
      <c r="D50" s="247" t="s">
        <v>135</v>
      </c>
      <c r="E50" s="247" t="s">
        <v>401</v>
      </c>
      <c r="F50" s="292" t="s">
        <v>744</v>
      </c>
      <c r="G50" s="264">
        <v>199</v>
      </c>
      <c r="H50" s="199"/>
      <c r="I50" s="264">
        <v>199</v>
      </c>
      <c r="J50" s="199">
        <f t="shared" si="0"/>
        <v>0</v>
      </c>
      <c r="K50" s="326"/>
    </row>
    <row r="51" spans="1:11" s="212" customFormat="1" ht="30.75" customHeight="1">
      <c r="A51" s="199">
        <v>38</v>
      </c>
      <c r="B51" s="199"/>
      <c r="C51" s="199"/>
      <c r="D51" s="247" t="s">
        <v>136</v>
      </c>
      <c r="E51" s="247" t="s">
        <v>402</v>
      </c>
      <c r="F51" s="292" t="s">
        <v>745</v>
      </c>
      <c r="G51" s="264">
        <v>189</v>
      </c>
      <c r="H51" s="199"/>
      <c r="I51" s="264">
        <v>189</v>
      </c>
      <c r="J51" s="199">
        <f t="shared" si="0"/>
        <v>0</v>
      </c>
      <c r="K51" s="326"/>
    </row>
    <row r="52" spans="1:11" s="212" customFormat="1" ht="30.75" customHeight="1">
      <c r="A52" s="199">
        <v>39</v>
      </c>
      <c r="B52" s="199"/>
      <c r="C52" s="199"/>
      <c r="D52" s="247" t="s">
        <v>137</v>
      </c>
      <c r="E52" s="247" t="s">
        <v>403</v>
      </c>
      <c r="F52" s="292" t="s">
        <v>746</v>
      </c>
      <c r="G52" s="264">
        <v>432</v>
      </c>
      <c r="H52" s="199"/>
      <c r="I52" s="264">
        <v>432</v>
      </c>
      <c r="J52" s="199">
        <f t="shared" si="0"/>
        <v>0</v>
      </c>
      <c r="K52" s="326"/>
    </row>
    <row r="53" spans="1:11" s="212" customFormat="1" ht="30.75" customHeight="1">
      <c r="A53" s="199">
        <v>40</v>
      </c>
      <c r="B53" s="199"/>
      <c r="C53" s="199"/>
      <c r="D53" s="247" t="s">
        <v>138</v>
      </c>
      <c r="E53" s="247" t="s">
        <v>139</v>
      </c>
      <c r="F53" s="292" t="s">
        <v>747</v>
      </c>
      <c r="G53" s="264">
        <v>462</v>
      </c>
      <c r="H53" s="199"/>
      <c r="I53" s="264">
        <v>462</v>
      </c>
      <c r="J53" s="199">
        <f t="shared" si="0"/>
        <v>0</v>
      </c>
      <c r="K53" s="326"/>
    </row>
    <row r="54" spans="1:11" s="212" customFormat="1" ht="30.75" customHeight="1">
      <c r="A54" s="199">
        <v>41</v>
      </c>
      <c r="B54" s="199"/>
      <c r="C54" s="199"/>
      <c r="D54" s="247" t="s">
        <v>140</v>
      </c>
      <c r="E54" s="247" t="s">
        <v>404</v>
      </c>
      <c r="F54" s="292" t="s">
        <v>748</v>
      </c>
      <c r="G54" s="264">
        <v>466</v>
      </c>
      <c r="H54" s="199"/>
      <c r="I54" s="264">
        <v>466</v>
      </c>
      <c r="J54" s="199">
        <f t="shared" si="0"/>
        <v>0</v>
      </c>
      <c r="K54" s="326"/>
    </row>
    <row r="55" spans="1:11" s="212" customFormat="1" ht="30.75" customHeight="1">
      <c r="A55" s="199">
        <v>42</v>
      </c>
      <c r="B55" s="199"/>
      <c r="C55" s="199"/>
      <c r="D55" s="247" t="s">
        <v>141</v>
      </c>
      <c r="E55" s="247" t="s">
        <v>142</v>
      </c>
      <c r="F55" s="292" t="s">
        <v>749</v>
      </c>
      <c r="G55" s="264">
        <v>435</v>
      </c>
      <c r="H55" s="199"/>
      <c r="I55" s="264">
        <v>435</v>
      </c>
      <c r="J55" s="199">
        <f t="shared" si="0"/>
        <v>0</v>
      </c>
      <c r="K55" s="326"/>
    </row>
    <row r="56" spans="1:11" s="212" customFormat="1" ht="30.75" customHeight="1">
      <c r="A56" s="199">
        <v>43</v>
      </c>
      <c r="B56" s="199"/>
      <c r="C56" s="199"/>
      <c r="D56" s="247" t="s">
        <v>143</v>
      </c>
      <c r="E56" s="247" t="s">
        <v>405</v>
      </c>
      <c r="F56" s="292" t="s">
        <v>750</v>
      </c>
      <c r="G56" s="264">
        <v>484</v>
      </c>
      <c r="H56" s="199"/>
      <c r="I56" s="264">
        <v>484</v>
      </c>
      <c r="J56" s="199">
        <f t="shared" si="0"/>
        <v>0</v>
      </c>
      <c r="K56" s="326"/>
    </row>
    <row r="57" spans="1:11" s="212" customFormat="1" ht="30.75" customHeight="1">
      <c r="A57" s="199">
        <v>44</v>
      </c>
      <c r="B57" s="199"/>
      <c r="C57" s="199"/>
      <c r="D57" s="247" t="s">
        <v>144</v>
      </c>
      <c r="E57" s="247" t="s">
        <v>406</v>
      </c>
      <c r="F57" s="292" t="s">
        <v>751</v>
      </c>
      <c r="G57" s="264">
        <v>195</v>
      </c>
      <c r="H57" s="199"/>
      <c r="I57" s="264">
        <v>195</v>
      </c>
      <c r="J57" s="199">
        <f t="shared" si="0"/>
        <v>0</v>
      </c>
      <c r="K57" s="326"/>
    </row>
    <row r="58" spans="1:11" s="212" customFormat="1" ht="30.75" customHeight="1">
      <c r="A58" s="199">
        <v>45</v>
      </c>
      <c r="B58" s="199"/>
      <c r="C58" s="199"/>
      <c r="D58" s="247" t="s">
        <v>145</v>
      </c>
      <c r="E58" s="247" t="s">
        <v>407</v>
      </c>
      <c r="F58" s="292" t="s">
        <v>752</v>
      </c>
      <c r="G58" s="264">
        <v>435</v>
      </c>
      <c r="H58" s="199"/>
      <c r="I58" s="264">
        <v>435</v>
      </c>
      <c r="J58" s="199">
        <f t="shared" si="0"/>
        <v>0</v>
      </c>
      <c r="K58" s="326"/>
    </row>
    <row r="59" spans="1:11" s="212" customFormat="1" ht="30.75" customHeight="1">
      <c r="A59" s="199">
        <v>46</v>
      </c>
      <c r="B59" s="199"/>
      <c r="C59" s="199"/>
      <c r="D59" s="247" t="s">
        <v>146</v>
      </c>
      <c r="E59" s="247" t="s">
        <v>408</v>
      </c>
      <c r="F59" s="292" t="s">
        <v>753</v>
      </c>
      <c r="G59" s="264">
        <v>429</v>
      </c>
      <c r="H59" s="199"/>
      <c r="I59" s="264">
        <v>429</v>
      </c>
      <c r="J59" s="199">
        <f t="shared" si="0"/>
        <v>0</v>
      </c>
      <c r="K59" s="326"/>
    </row>
    <row r="60" spans="1:11" s="212" customFormat="1" ht="30.75" customHeight="1">
      <c r="A60" s="199">
        <v>47</v>
      </c>
      <c r="B60" s="199"/>
      <c r="C60" s="199"/>
      <c r="D60" s="247" t="s">
        <v>147</v>
      </c>
      <c r="E60" s="247" t="s">
        <v>409</v>
      </c>
      <c r="F60" s="292" t="s">
        <v>754</v>
      </c>
      <c r="G60" s="264">
        <v>417</v>
      </c>
      <c r="H60" s="199"/>
      <c r="I60" s="264">
        <v>417</v>
      </c>
      <c r="J60" s="199">
        <f t="shared" si="0"/>
        <v>0</v>
      </c>
      <c r="K60" s="326"/>
    </row>
    <row r="61" spans="1:11" s="212" customFormat="1" ht="30.75" customHeight="1">
      <c r="A61" s="199">
        <v>48</v>
      </c>
      <c r="B61" s="199"/>
      <c r="C61" s="199"/>
      <c r="D61" s="247" t="s">
        <v>148</v>
      </c>
      <c r="E61" s="247" t="s">
        <v>410</v>
      </c>
      <c r="F61" s="292" t="s">
        <v>755</v>
      </c>
      <c r="G61" s="264">
        <v>205</v>
      </c>
      <c r="H61" s="199"/>
      <c r="I61" s="264">
        <v>205</v>
      </c>
      <c r="J61" s="199">
        <f t="shared" si="0"/>
        <v>0</v>
      </c>
      <c r="K61" s="326"/>
    </row>
    <row r="62" spans="1:11" s="212" customFormat="1" ht="30.75" customHeight="1">
      <c r="A62" s="199">
        <v>49</v>
      </c>
      <c r="B62" s="199"/>
      <c r="C62" s="199"/>
      <c r="D62" s="247" t="s">
        <v>149</v>
      </c>
      <c r="E62" s="247" t="s">
        <v>411</v>
      </c>
      <c r="F62" s="292" t="s">
        <v>756</v>
      </c>
      <c r="G62" s="264">
        <v>411</v>
      </c>
      <c r="H62" s="199"/>
      <c r="I62" s="264">
        <v>411</v>
      </c>
      <c r="J62" s="199">
        <f t="shared" si="0"/>
        <v>0</v>
      </c>
      <c r="K62" s="326"/>
    </row>
    <row r="63" spans="1:11" s="212" customFormat="1" ht="30.75" customHeight="1">
      <c r="A63" s="199">
        <v>50</v>
      </c>
      <c r="B63" s="199"/>
      <c r="C63" s="199"/>
      <c r="D63" s="247" t="s">
        <v>150</v>
      </c>
      <c r="E63" s="247" t="s">
        <v>412</v>
      </c>
      <c r="F63" s="292" t="s">
        <v>757</v>
      </c>
      <c r="G63" s="264">
        <v>440</v>
      </c>
      <c r="H63" s="199"/>
      <c r="I63" s="264">
        <v>440</v>
      </c>
      <c r="J63" s="199">
        <f t="shared" si="0"/>
        <v>0</v>
      </c>
      <c r="K63" s="326"/>
    </row>
    <row r="64" spans="1:11" s="212" customFormat="1" ht="30.75" customHeight="1">
      <c r="A64" s="199">
        <v>51</v>
      </c>
      <c r="B64" s="199"/>
      <c r="C64" s="199"/>
      <c r="D64" s="247" t="s">
        <v>151</v>
      </c>
      <c r="E64" s="247" t="s">
        <v>413</v>
      </c>
      <c r="F64" s="292" t="s">
        <v>758</v>
      </c>
      <c r="G64" s="264">
        <v>442</v>
      </c>
      <c r="H64" s="199"/>
      <c r="I64" s="264">
        <v>442</v>
      </c>
      <c r="J64" s="199">
        <f t="shared" si="0"/>
        <v>0</v>
      </c>
      <c r="K64" s="326"/>
    </row>
    <row r="65" spans="1:11" s="212" customFormat="1" ht="30.75" customHeight="1">
      <c r="A65" s="199">
        <v>52</v>
      </c>
      <c r="B65" s="199"/>
      <c r="C65" s="199"/>
      <c r="D65" s="247" t="s">
        <v>152</v>
      </c>
      <c r="E65" s="247" t="s">
        <v>414</v>
      </c>
      <c r="F65" s="292" t="s">
        <v>759</v>
      </c>
      <c r="G65" s="264">
        <v>355</v>
      </c>
      <c r="H65" s="199"/>
      <c r="I65" s="264">
        <v>355</v>
      </c>
      <c r="J65" s="199">
        <f t="shared" si="0"/>
        <v>0</v>
      </c>
      <c r="K65" s="326"/>
    </row>
    <row r="66" spans="1:11" s="212" customFormat="1" ht="30.75" customHeight="1">
      <c r="A66" s="199">
        <v>53</v>
      </c>
      <c r="B66" s="199"/>
      <c r="C66" s="199"/>
      <c r="D66" s="247" t="s">
        <v>153</v>
      </c>
      <c r="E66" s="247" t="s">
        <v>415</v>
      </c>
      <c r="F66" s="292" t="s">
        <v>760</v>
      </c>
      <c r="G66" s="264">
        <v>266</v>
      </c>
      <c r="H66" s="199"/>
      <c r="I66" s="264">
        <v>266</v>
      </c>
      <c r="J66" s="199">
        <f t="shared" si="0"/>
        <v>0</v>
      </c>
      <c r="K66" s="326"/>
    </row>
    <row r="67" spans="1:11" s="212" customFormat="1" ht="30.75" customHeight="1">
      <c r="A67" s="199">
        <v>54</v>
      </c>
      <c r="B67" s="199"/>
      <c r="C67" s="199"/>
      <c r="D67" s="247" t="s">
        <v>154</v>
      </c>
      <c r="E67" s="247" t="s">
        <v>416</v>
      </c>
      <c r="F67" s="292" t="s">
        <v>761</v>
      </c>
      <c r="G67" s="264">
        <v>232</v>
      </c>
      <c r="H67" s="199"/>
      <c r="I67" s="264">
        <v>232</v>
      </c>
      <c r="J67" s="199">
        <f t="shared" si="0"/>
        <v>0</v>
      </c>
      <c r="K67" s="326"/>
    </row>
    <row r="68" spans="1:11" s="212" customFormat="1" ht="30.75" customHeight="1">
      <c r="A68" s="199">
        <v>55</v>
      </c>
      <c r="B68" s="199"/>
      <c r="C68" s="199"/>
      <c r="D68" s="247" t="s">
        <v>155</v>
      </c>
      <c r="E68" s="247" t="s">
        <v>156</v>
      </c>
      <c r="F68" s="292" t="s">
        <v>762</v>
      </c>
      <c r="G68" s="264">
        <v>361</v>
      </c>
      <c r="H68" s="199"/>
      <c r="I68" s="264">
        <v>361</v>
      </c>
      <c r="J68" s="199">
        <f t="shared" si="0"/>
        <v>0</v>
      </c>
      <c r="K68" s="326"/>
    </row>
    <row r="69" spans="1:11" s="212" customFormat="1" ht="30.75" customHeight="1">
      <c r="A69" s="199">
        <v>56</v>
      </c>
      <c r="B69" s="199"/>
      <c r="C69" s="199"/>
      <c r="D69" s="247" t="s">
        <v>157</v>
      </c>
      <c r="E69" s="247" t="s">
        <v>417</v>
      </c>
      <c r="F69" s="292" t="s">
        <v>763</v>
      </c>
      <c r="G69" s="264">
        <v>363</v>
      </c>
      <c r="H69" s="199"/>
      <c r="I69" s="264">
        <v>363</v>
      </c>
      <c r="J69" s="199">
        <f t="shared" si="0"/>
        <v>0</v>
      </c>
      <c r="K69" s="326"/>
    </row>
    <row r="70" spans="1:11" s="212" customFormat="1" ht="30.75" customHeight="1">
      <c r="A70" s="199">
        <v>57</v>
      </c>
      <c r="B70" s="199"/>
      <c r="C70" s="199"/>
      <c r="D70" s="247" t="s">
        <v>158</v>
      </c>
      <c r="E70" s="247" t="s">
        <v>418</v>
      </c>
      <c r="F70" s="292" t="s">
        <v>764</v>
      </c>
      <c r="G70" s="264">
        <v>250</v>
      </c>
      <c r="H70" s="199"/>
      <c r="I70" s="264">
        <v>250</v>
      </c>
      <c r="J70" s="199">
        <f t="shared" si="0"/>
        <v>0</v>
      </c>
      <c r="K70" s="326"/>
    </row>
    <row r="71" spans="1:11" s="212" customFormat="1" ht="30.75" customHeight="1">
      <c r="A71" s="199">
        <v>58</v>
      </c>
      <c r="B71" s="199"/>
      <c r="C71" s="199"/>
      <c r="D71" s="247" t="s">
        <v>159</v>
      </c>
      <c r="E71" s="247" t="s">
        <v>160</v>
      </c>
      <c r="F71" s="292" t="s">
        <v>765</v>
      </c>
      <c r="G71" s="264">
        <v>208</v>
      </c>
      <c r="H71" s="199"/>
      <c r="I71" s="264">
        <v>208</v>
      </c>
      <c r="J71" s="199">
        <f t="shared" si="0"/>
        <v>0</v>
      </c>
      <c r="K71" s="326"/>
    </row>
    <row r="72" spans="1:11" s="212" customFormat="1" ht="30.75" customHeight="1">
      <c r="A72" s="199">
        <v>59</v>
      </c>
      <c r="B72" s="199"/>
      <c r="C72" s="199"/>
      <c r="D72" s="247" t="s">
        <v>161</v>
      </c>
      <c r="E72" s="247" t="s">
        <v>419</v>
      </c>
      <c r="F72" s="292" t="s">
        <v>766</v>
      </c>
      <c r="G72" s="264">
        <v>279</v>
      </c>
      <c r="H72" s="199"/>
      <c r="I72" s="264">
        <v>279</v>
      </c>
      <c r="J72" s="199">
        <f t="shared" si="0"/>
        <v>0</v>
      </c>
      <c r="K72" s="326"/>
    </row>
    <row r="73" spans="1:11" s="212" customFormat="1" ht="30.75" customHeight="1">
      <c r="A73" s="199">
        <v>60</v>
      </c>
      <c r="B73" s="199"/>
      <c r="C73" s="199"/>
      <c r="D73" s="247" t="s">
        <v>162</v>
      </c>
      <c r="E73" s="247" t="s">
        <v>163</v>
      </c>
      <c r="F73" s="292" t="s">
        <v>767</v>
      </c>
      <c r="G73" s="264">
        <v>373</v>
      </c>
      <c r="H73" s="199"/>
      <c r="I73" s="264">
        <v>373</v>
      </c>
      <c r="J73" s="199">
        <f t="shared" si="0"/>
        <v>0</v>
      </c>
      <c r="K73" s="326"/>
    </row>
    <row r="74" spans="1:11" s="212" customFormat="1" ht="30.75" customHeight="1">
      <c r="A74" s="199">
        <v>61</v>
      </c>
      <c r="B74" s="199"/>
      <c r="C74" s="199"/>
      <c r="D74" s="247" t="s">
        <v>164</v>
      </c>
      <c r="E74" s="247" t="s">
        <v>420</v>
      </c>
      <c r="F74" s="292" t="s">
        <v>768</v>
      </c>
      <c r="G74" s="264">
        <v>359</v>
      </c>
      <c r="H74" s="199"/>
      <c r="I74" s="264">
        <v>359</v>
      </c>
      <c r="J74" s="199">
        <f t="shared" si="0"/>
        <v>0</v>
      </c>
      <c r="K74" s="326"/>
    </row>
    <row r="75" spans="1:11" s="212" customFormat="1" ht="30.75" customHeight="1">
      <c r="A75" s="199">
        <v>62</v>
      </c>
      <c r="B75" s="199"/>
      <c r="C75" s="199"/>
      <c r="D75" s="247" t="s">
        <v>165</v>
      </c>
      <c r="E75" s="247" t="s">
        <v>421</v>
      </c>
      <c r="F75" s="292" t="s">
        <v>769</v>
      </c>
      <c r="G75" s="264">
        <v>314</v>
      </c>
      <c r="H75" s="199"/>
      <c r="I75" s="264">
        <v>314</v>
      </c>
      <c r="J75" s="199">
        <f t="shared" si="0"/>
        <v>0</v>
      </c>
      <c r="K75" s="326"/>
    </row>
    <row r="76" spans="1:11" s="212" customFormat="1" ht="30.75" customHeight="1">
      <c r="A76" s="199">
        <v>63</v>
      </c>
      <c r="B76" s="199"/>
      <c r="C76" s="199"/>
      <c r="D76" s="247" t="s">
        <v>166</v>
      </c>
      <c r="E76" s="247" t="s">
        <v>422</v>
      </c>
      <c r="F76" s="292" t="s">
        <v>770</v>
      </c>
      <c r="G76" s="264">
        <v>470</v>
      </c>
      <c r="H76" s="199"/>
      <c r="I76" s="264">
        <v>470</v>
      </c>
      <c r="J76" s="199">
        <f t="shared" si="0"/>
        <v>0</v>
      </c>
      <c r="K76" s="326"/>
    </row>
    <row r="77" spans="1:11" s="212" customFormat="1" ht="30.75" customHeight="1">
      <c r="A77" s="199">
        <v>64</v>
      </c>
      <c r="B77" s="199"/>
      <c r="C77" s="199"/>
      <c r="D77" s="247" t="s">
        <v>167</v>
      </c>
      <c r="E77" s="247" t="s">
        <v>423</v>
      </c>
      <c r="F77" s="292" t="s">
        <v>771</v>
      </c>
      <c r="G77" s="264">
        <v>550</v>
      </c>
      <c r="H77" s="199"/>
      <c r="I77" s="264">
        <v>550</v>
      </c>
      <c r="J77" s="199">
        <f t="shared" si="0"/>
        <v>0</v>
      </c>
      <c r="K77" s="326"/>
    </row>
    <row r="78" spans="1:11" s="212" customFormat="1" ht="30.75" customHeight="1">
      <c r="A78" s="199">
        <v>65</v>
      </c>
      <c r="B78" s="199"/>
      <c r="C78" s="199"/>
      <c r="D78" s="247" t="s">
        <v>168</v>
      </c>
      <c r="E78" s="247" t="s">
        <v>424</v>
      </c>
      <c r="F78" s="292" t="s">
        <v>772</v>
      </c>
      <c r="G78" s="264">
        <v>460</v>
      </c>
      <c r="H78" s="199"/>
      <c r="I78" s="264">
        <v>460</v>
      </c>
      <c r="J78" s="199">
        <f t="shared" si="0"/>
        <v>0</v>
      </c>
      <c r="K78" s="326"/>
    </row>
    <row r="79" spans="1:11" s="212" customFormat="1" ht="30.75" customHeight="1">
      <c r="A79" s="199">
        <v>66</v>
      </c>
      <c r="B79" s="199"/>
      <c r="C79" s="199"/>
      <c r="D79" s="247" t="s">
        <v>169</v>
      </c>
      <c r="E79" s="247" t="s">
        <v>425</v>
      </c>
      <c r="F79" s="292" t="s">
        <v>773</v>
      </c>
      <c r="G79" s="264">
        <v>393</v>
      </c>
      <c r="H79" s="199"/>
      <c r="I79" s="264">
        <v>393</v>
      </c>
      <c r="J79" s="199">
        <f aca="true" t="shared" si="1" ref="J79:J119">H79*I79</f>
        <v>0</v>
      </c>
      <c r="K79" s="326"/>
    </row>
    <row r="80" spans="1:11" s="212" customFormat="1" ht="30.75" customHeight="1">
      <c r="A80" s="199">
        <v>67</v>
      </c>
      <c r="B80" s="199"/>
      <c r="C80" s="199"/>
      <c r="D80" s="247" t="s">
        <v>170</v>
      </c>
      <c r="E80" s="247" t="s">
        <v>171</v>
      </c>
      <c r="F80" s="292" t="s">
        <v>774</v>
      </c>
      <c r="G80" s="264">
        <v>337</v>
      </c>
      <c r="H80" s="199"/>
      <c r="I80" s="264">
        <v>337</v>
      </c>
      <c r="J80" s="199">
        <f t="shared" si="1"/>
        <v>0</v>
      </c>
      <c r="K80" s="326"/>
    </row>
    <row r="81" spans="1:11" s="212" customFormat="1" ht="30.75" customHeight="1">
      <c r="A81" s="199">
        <v>68</v>
      </c>
      <c r="B81" s="199"/>
      <c r="C81" s="199"/>
      <c r="D81" s="247" t="s">
        <v>172</v>
      </c>
      <c r="E81" s="247" t="s">
        <v>173</v>
      </c>
      <c r="F81" s="292" t="s">
        <v>775</v>
      </c>
      <c r="G81" s="264">
        <v>305</v>
      </c>
      <c r="H81" s="199"/>
      <c r="I81" s="264">
        <v>305</v>
      </c>
      <c r="J81" s="199">
        <f t="shared" si="1"/>
        <v>0</v>
      </c>
      <c r="K81" s="326"/>
    </row>
    <row r="82" spans="1:11" s="212" customFormat="1" ht="30.75" customHeight="1">
      <c r="A82" s="199">
        <v>69</v>
      </c>
      <c r="B82" s="199"/>
      <c r="C82" s="199"/>
      <c r="D82" s="247" t="s">
        <v>964</v>
      </c>
      <c r="E82" s="247" t="s">
        <v>963</v>
      </c>
      <c r="F82" s="292" t="s">
        <v>1095</v>
      </c>
      <c r="G82" s="264">
        <v>289</v>
      </c>
      <c r="H82" s="199"/>
      <c r="I82" s="264">
        <v>289</v>
      </c>
      <c r="J82" s="199">
        <f t="shared" si="1"/>
        <v>0</v>
      </c>
      <c r="K82" s="326"/>
    </row>
    <row r="83" spans="1:11" s="212" customFormat="1" ht="30.75" customHeight="1">
      <c r="A83" s="199">
        <v>70</v>
      </c>
      <c r="B83" s="199"/>
      <c r="C83" s="199"/>
      <c r="D83" s="247" t="s">
        <v>174</v>
      </c>
      <c r="E83" s="247" t="s">
        <v>426</v>
      </c>
      <c r="F83" s="292" t="s">
        <v>776</v>
      </c>
      <c r="G83" s="345">
        <v>331</v>
      </c>
      <c r="H83" s="199"/>
      <c r="I83" s="345">
        <v>331</v>
      </c>
      <c r="J83" s="199">
        <f t="shared" si="1"/>
        <v>0</v>
      </c>
      <c r="K83" s="326"/>
    </row>
    <row r="84" spans="1:11" s="212" customFormat="1" ht="30.75" customHeight="1">
      <c r="A84" s="199">
        <v>71</v>
      </c>
      <c r="B84" s="199"/>
      <c r="C84" s="199"/>
      <c r="D84" s="247" t="s">
        <v>175</v>
      </c>
      <c r="E84" s="247" t="s">
        <v>176</v>
      </c>
      <c r="F84" s="292" t="s">
        <v>777</v>
      </c>
      <c r="G84" s="264">
        <v>366</v>
      </c>
      <c r="H84" s="199"/>
      <c r="I84" s="264">
        <v>366</v>
      </c>
      <c r="J84" s="199">
        <f t="shared" si="1"/>
        <v>0</v>
      </c>
      <c r="K84" s="326"/>
    </row>
    <row r="85" spans="1:11" s="212" customFormat="1" ht="30.75" customHeight="1">
      <c r="A85" s="199">
        <v>72</v>
      </c>
      <c r="B85" s="199"/>
      <c r="C85" s="199"/>
      <c r="D85" s="247" t="s">
        <v>177</v>
      </c>
      <c r="E85" s="247" t="s">
        <v>427</v>
      </c>
      <c r="F85" s="292" t="s">
        <v>778</v>
      </c>
      <c r="G85" s="264">
        <v>236</v>
      </c>
      <c r="H85" s="199"/>
      <c r="I85" s="264">
        <v>236</v>
      </c>
      <c r="J85" s="199">
        <f t="shared" si="1"/>
        <v>0</v>
      </c>
      <c r="K85" s="326"/>
    </row>
    <row r="86" spans="1:11" s="212" customFormat="1" ht="30.75" customHeight="1">
      <c r="A86" s="199">
        <v>73</v>
      </c>
      <c r="B86" s="199"/>
      <c r="C86" s="199"/>
      <c r="D86" s="247" t="s">
        <v>178</v>
      </c>
      <c r="E86" s="247" t="s">
        <v>428</v>
      </c>
      <c r="F86" s="292" t="s">
        <v>779</v>
      </c>
      <c r="G86" s="264">
        <v>344</v>
      </c>
      <c r="H86" s="199"/>
      <c r="I86" s="264">
        <v>344</v>
      </c>
      <c r="J86" s="199">
        <f t="shared" si="1"/>
        <v>0</v>
      </c>
      <c r="K86" s="326"/>
    </row>
    <row r="87" spans="1:11" s="212" customFormat="1" ht="30.75" customHeight="1">
      <c r="A87" s="199">
        <v>74</v>
      </c>
      <c r="B87" s="199"/>
      <c r="C87" s="199"/>
      <c r="D87" s="247" t="s">
        <v>429</v>
      </c>
      <c r="E87" s="247" t="s">
        <v>430</v>
      </c>
      <c r="F87" s="292" t="s">
        <v>780</v>
      </c>
      <c r="G87" s="264">
        <v>228</v>
      </c>
      <c r="H87" s="199"/>
      <c r="I87" s="264">
        <v>228</v>
      </c>
      <c r="J87" s="199">
        <f t="shared" si="1"/>
        <v>0</v>
      </c>
      <c r="K87" s="326"/>
    </row>
    <row r="88" spans="1:11" s="212" customFormat="1" ht="30.75" customHeight="1">
      <c r="A88" s="199">
        <v>75</v>
      </c>
      <c r="B88" s="199"/>
      <c r="C88" s="199"/>
      <c r="D88" s="247" t="s">
        <v>431</v>
      </c>
      <c r="E88" s="247" t="s">
        <v>432</v>
      </c>
      <c r="F88" s="292" t="s">
        <v>781</v>
      </c>
      <c r="G88" s="264">
        <v>234</v>
      </c>
      <c r="H88" s="199"/>
      <c r="I88" s="264">
        <v>234</v>
      </c>
      <c r="J88" s="199">
        <f t="shared" si="1"/>
        <v>0</v>
      </c>
      <c r="K88" s="326"/>
    </row>
    <row r="89" spans="1:11" s="212" customFormat="1" ht="30.75" customHeight="1">
      <c r="A89" s="199">
        <v>76</v>
      </c>
      <c r="B89" s="199"/>
      <c r="C89" s="199"/>
      <c r="D89" s="247" t="s">
        <v>179</v>
      </c>
      <c r="E89" s="247" t="s">
        <v>433</v>
      </c>
      <c r="F89" s="292" t="s">
        <v>782</v>
      </c>
      <c r="G89" s="264">
        <v>363</v>
      </c>
      <c r="H89" s="199"/>
      <c r="I89" s="264">
        <v>363</v>
      </c>
      <c r="J89" s="199">
        <f t="shared" si="1"/>
        <v>0</v>
      </c>
      <c r="K89" s="326"/>
    </row>
    <row r="90" spans="1:11" s="212" customFormat="1" ht="30.75" customHeight="1">
      <c r="A90" s="199">
        <v>77</v>
      </c>
      <c r="B90" s="199"/>
      <c r="C90" s="199"/>
      <c r="D90" s="247" t="s">
        <v>180</v>
      </c>
      <c r="E90" s="247" t="s">
        <v>434</v>
      </c>
      <c r="F90" s="292" t="s">
        <v>783</v>
      </c>
      <c r="G90" s="264">
        <v>402</v>
      </c>
      <c r="H90" s="199"/>
      <c r="I90" s="264">
        <v>402</v>
      </c>
      <c r="J90" s="199">
        <f t="shared" si="1"/>
        <v>0</v>
      </c>
      <c r="K90" s="326"/>
    </row>
    <row r="91" spans="1:11" s="212" customFormat="1" ht="30.75" customHeight="1">
      <c r="A91" s="199">
        <v>78</v>
      </c>
      <c r="B91" s="199"/>
      <c r="C91" s="199"/>
      <c r="D91" s="247" t="s">
        <v>181</v>
      </c>
      <c r="E91" s="247" t="s">
        <v>435</v>
      </c>
      <c r="F91" s="292" t="s">
        <v>784</v>
      </c>
      <c r="G91" s="264">
        <v>438</v>
      </c>
      <c r="H91" s="199"/>
      <c r="I91" s="264">
        <v>438</v>
      </c>
      <c r="J91" s="199">
        <f t="shared" si="1"/>
        <v>0</v>
      </c>
      <c r="K91" s="326"/>
    </row>
    <row r="92" spans="1:11" s="212" customFormat="1" ht="30.75" customHeight="1">
      <c r="A92" s="199">
        <v>79</v>
      </c>
      <c r="B92" s="199"/>
      <c r="C92" s="199"/>
      <c r="D92" s="247" t="s">
        <v>182</v>
      </c>
      <c r="E92" s="247" t="s">
        <v>436</v>
      </c>
      <c r="F92" s="292" t="s">
        <v>785</v>
      </c>
      <c r="G92" s="264">
        <v>256</v>
      </c>
      <c r="H92" s="199"/>
      <c r="I92" s="264">
        <v>256</v>
      </c>
      <c r="J92" s="199">
        <f t="shared" si="1"/>
        <v>0</v>
      </c>
      <c r="K92" s="326"/>
    </row>
    <row r="93" spans="1:11" s="212" customFormat="1" ht="30.75" customHeight="1">
      <c r="A93" s="199">
        <v>80</v>
      </c>
      <c r="B93" s="199"/>
      <c r="C93" s="199"/>
      <c r="D93" s="247" t="s">
        <v>183</v>
      </c>
      <c r="E93" s="247" t="s">
        <v>437</v>
      </c>
      <c r="F93" s="292" t="s">
        <v>786</v>
      </c>
      <c r="G93" s="264">
        <v>246</v>
      </c>
      <c r="H93" s="199"/>
      <c r="I93" s="264">
        <v>246</v>
      </c>
      <c r="J93" s="199">
        <f t="shared" si="1"/>
        <v>0</v>
      </c>
      <c r="K93" s="326"/>
    </row>
    <row r="94" spans="1:11" s="212" customFormat="1" ht="30.75" customHeight="1">
      <c r="A94" s="199">
        <v>81</v>
      </c>
      <c r="B94" s="199"/>
      <c r="C94" s="199"/>
      <c r="D94" s="247" t="s">
        <v>184</v>
      </c>
      <c r="E94" s="247" t="s">
        <v>438</v>
      </c>
      <c r="F94" s="292" t="s">
        <v>787</v>
      </c>
      <c r="G94" s="264">
        <v>265</v>
      </c>
      <c r="H94" s="199"/>
      <c r="I94" s="264">
        <v>265</v>
      </c>
      <c r="J94" s="199">
        <f t="shared" si="1"/>
        <v>0</v>
      </c>
      <c r="K94" s="326"/>
    </row>
    <row r="95" spans="1:11" s="212" customFormat="1" ht="30.75" customHeight="1">
      <c r="A95" s="199">
        <v>82</v>
      </c>
      <c r="B95" s="199"/>
      <c r="C95" s="199"/>
      <c r="D95" s="247" t="s">
        <v>185</v>
      </c>
      <c r="E95" s="247" t="s">
        <v>439</v>
      </c>
      <c r="F95" s="292" t="s">
        <v>788</v>
      </c>
      <c r="G95" s="264">
        <v>160</v>
      </c>
      <c r="H95" s="199"/>
      <c r="I95" s="264">
        <v>160</v>
      </c>
      <c r="J95" s="199">
        <f t="shared" si="1"/>
        <v>0</v>
      </c>
      <c r="K95" s="326"/>
    </row>
    <row r="96" spans="1:11" s="212" customFormat="1" ht="30.75" customHeight="1">
      <c r="A96" s="199">
        <v>83</v>
      </c>
      <c r="B96" s="199"/>
      <c r="C96" s="199"/>
      <c r="D96" s="247" t="s">
        <v>186</v>
      </c>
      <c r="E96" s="247" t="s">
        <v>440</v>
      </c>
      <c r="F96" s="292" t="s">
        <v>789</v>
      </c>
      <c r="G96" s="264">
        <v>385</v>
      </c>
      <c r="H96" s="199"/>
      <c r="I96" s="264">
        <v>385</v>
      </c>
      <c r="J96" s="199">
        <f t="shared" si="1"/>
        <v>0</v>
      </c>
      <c r="K96" s="326"/>
    </row>
    <row r="97" spans="1:11" s="212" customFormat="1" ht="30.75" customHeight="1">
      <c r="A97" s="199">
        <v>84</v>
      </c>
      <c r="B97" s="199"/>
      <c r="C97" s="199"/>
      <c r="D97" s="247" t="s">
        <v>187</v>
      </c>
      <c r="E97" s="247" t="s">
        <v>441</v>
      </c>
      <c r="F97" s="292" t="s">
        <v>790</v>
      </c>
      <c r="G97" s="264">
        <v>270</v>
      </c>
      <c r="H97" s="199"/>
      <c r="I97" s="264">
        <v>270</v>
      </c>
      <c r="J97" s="199">
        <f t="shared" si="1"/>
        <v>0</v>
      </c>
      <c r="K97" s="326"/>
    </row>
    <row r="98" spans="1:11" s="212" customFormat="1" ht="30.75" customHeight="1">
      <c r="A98" s="199">
        <v>85</v>
      </c>
      <c r="B98" s="199"/>
      <c r="C98" s="199"/>
      <c r="D98" s="247" t="s">
        <v>188</v>
      </c>
      <c r="E98" s="247" t="s">
        <v>442</v>
      </c>
      <c r="F98" s="292" t="s">
        <v>791</v>
      </c>
      <c r="G98" s="264">
        <v>374</v>
      </c>
      <c r="H98" s="199"/>
      <c r="I98" s="264">
        <v>374</v>
      </c>
      <c r="J98" s="199">
        <f t="shared" si="1"/>
        <v>0</v>
      </c>
      <c r="K98" s="326"/>
    </row>
    <row r="99" spans="1:11" s="212" customFormat="1" ht="30.75" customHeight="1">
      <c r="A99" s="199">
        <v>86</v>
      </c>
      <c r="B99" s="199"/>
      <c r="C99" s="199"/>
      <c r="D99" s="247" t="s">
        <v>189</v>
      </c>
      <c r="E99" s="247" t="s">
        <v>443</v>
      </c>
      <c r="F99" s="292" t="s">
        <v>792</v>
      </c>
      <c r="G99" s="264">
        <v>451</v>
      </c>
      <c r="H99" s="199"/>
      <c r="I99" s="264">
        <v>451</v>
      </c>
      <c r="J99" s="199">
        <f t="shared" si="1"/>
        <v>0</v>
      </c>
      <c r="K99" s="326"/>
    </row>
    <row r="100" spans="1:11" s="212" customFormat="1" ht="30.75" customHeight="1">
      <c r="A100" s="199">
        <v>87</v>
      </c>
      <c r="B100" s="199"/>
      <c r="C100" s="199"/>
      <c r="D100" s="247" t="s">
        <v>190</v>
      </c>
      <c r="E100" s="247" t="s">
        <v>444</v>
      </c>
      <c r="F100" s="292" t="s">
        <v>793</v>
      </c>
      <c r="G100" s="264">
        <v>360</v>
      </c>
      <c r="H100" s="199"/>
      <c r="I100" s="264">
        <v>360</v>
      </c>
      <c r="J100" s="199">
        <f t="shared" si="1"/>
        <v>0</v>
      </c>
      <c r="K100" s="326"/>
    </row>
    <row r="101" spans="1:11" s="212" customFormat="1" ht="30.75" customHeight="1">
      <c r="A101" s="199">
        <v>88</v>
      </c>
      <c r="B101" s="199"/>
      <c r="C101" s="199"/>
      <c r="D101" s="247" t="s">
        <v>191</v>
      </c>
      <c r="E101" s="247" t="s">
        <v>192</v>
      </c>
      <c r="F101" s="292" t="s">
        <v>794</v>
      </c>
      <c r="G101" s="264">
        <v>113</v>
      </c>
      <c r="H101" s="199"/>
      <c r="I101" s="264">
        <v>113</v>
      </c>
      <c r="J101" s="199">
        <f t="shared" si="1"/>
        <v>0</v>
      </c>
      <c r="K101" s="326"/>
    </row>
    <row r="102" spans="1:11" s="212" customFormat="1" ht="30.75" customHeight="1">
      <c r="A102" s="199">
        <v>89</v>
      </c>
      <c r="B102" s="199"/>
      <c r="C102" s="199"/>
      <c r="D102" s="247" t="s">
        <v>193</v>
      </c>
      <c r="E102" s="247" t="s">
        <v>445</v>
      </c>
      <c r="F102" s="292" t="s">
        <v>795</v>
      </c>
      <c r="G102" s="264">
        <v>114</v>
      </c>
      <c r="H102" s="199"/>
      <c r="I102" s="264">
        <v>114</v>
      </c>
      <c r="J102" s="199">
        <f t="shared" si="1"/>
        <v>0</v>
      </c>
      <c r="K102" s="326"/>
    </row>
    <row r="103" spans="1:11" s="212" customFormat="1" ht="30.75" customHeight="1">
      <c r="A103" s="199">
        <v>90</v>
      </c>
      <c r="B103" s="199"/>
      <c r="C103" s="199"/>
      <c r="D103" s="247" t="s">
        <v>194</v>
      </c>
      <c r="E103" s="247" t="s">
        <v>446</v>
      </c>
      <c r="F103" s="292" t="s">
        <v>796</v>
      </c>
      <c r="G103" s="264">
        <v>230</v>
      </c>
      <c r="H103" s="199"/>
      <c r="I103" s="264">
        <v>230</v>
      </c>
      <c r="J103" s="199">
        <f t="shared" si="1"/>
        <v>0</v>
      </c>
      <c r="K103" s="326"/>
    </row>
    <row r="104" spans="1:11" s="212" customFormat="1" ht="30.75" customHeight="1">
      <c r="A104" s="199">
        <v>91</v>
      </c>
      <c r="B104" s="199"/>
      <c r="C104" s="199"/>
      <c r="D104" s="247" t="s">
        <v>195</v>
      </c>
      <c r="E104" s="247" t="s">
        <v>447</v>
      </c>
      <c r="F104" s="292" t="s">
        <v>797</v>
      </c>
      <c r="G104" s="264">
        <v>145</v>
      </c>
      <c r="H104" s="199"/>
      <c r="I104" s="264">
        <v>145</v>
      </c>
      <c r="J104" s="199">
        <f t="shared" si="1"/>
        <v>0</v>
      </c>
      <c r="K104" s="326"/>
    </row>
    <row r="105" spans="1:11" s="212" customFormat="1" ht="30.75" customHeight="1">
      <c r="A105" s="199">
        <v>92</v>
      </c>
      <c r="B105" s="199"/>
      <c r="C105" s="199"/>
      <c r="D105" s="247" t="s">
        <v>196</v>
      </c>
      <c r="E105" s="247" t="s">
        <v>448</v>
      </c>
      <c r="F105" s="292" t="s">
        <v>798</v>
      </c>
      <c r="G105" s="264">
        <v>147</v>
      </c>
      <c r="H105" s="199"/>
      <c r="I105" s="264">
        <v>147</v>
      </c>
      <c r="J105" s="199">
        <f t="shared" si="1"/>
        <v>0</v>
      </c>
      <c r="K105" s="326"/>
    </row>
    <row r="106" spans="1:11" s="212" customFormat="1" ht="30.75" customHeight="1">
      <c r="A106" s="199">
        <v>93</v>
      </c>
      <c r="B106" s="199"/>
      <c r="C106" s="199"/>
      <c r="D106" s="247" t="s">
        <v>197</v>
      </c>
      <c r="E106" s="247" t="s">
        <v>449</v>
      </c>
      <c r="F106" s="292" t="s">
        <v>799</v>
      </c>
      <c r="G106" s="264">
        <v>538</v>
      </c>
      <c r="H106" s="199"/>
      <c r="I106" s="264">
        <v>538</v>
      </c>
      <c r="J106" s="199">
        <f t="shared" si="1"/>
        <v>0</v>
      </c>
      <c r="K106" s="326"/>
    </row>
    <row r="107" spans="1:11" s="212" customFormat="1" ht="30.75" customHeight="1">
      <c r="A107" s="199">
        <v>94</v>
      </c>
      <c r="B107" s="199"/>
      <c r="C107" s="199"/>
      <c r="D107" s="247" t="s">
        <v>198</v>
      </c>
      <c r="E107" s="247" t="s">
        <v>450</v>
      </c>
      <c r="F107" s="292" t="s">
        <v>800</v>
      </c>
      <c r="G107" s="264">
        <v>155</v>
      </c>
      <c r="H107" s="199"/>
      <c r="I107" s="264">
        <v>155</v>
      </c>
      <c r="J107" s="199">
        <f t="shared" si="1"/>
        <v>0</v>
      </c>
      <c r="K107" s="326"/>
    </row>
    <row r="108" spans="1:11" s="212" customFormat="1" ht="30.75" customHeight="1">
      <c r="A108" s="199">
        <v>95</v>
      </c>
      <c r="B108" s="199"/>
      <c r="C108" s="199"/>
      <c r="D108" s="247" t="s">
        <v>199</v>
      </c>
      <c r="E108" s="247" t="s">
        <v>451</v>
      </c>
      <c r="F108" s="292" t="s">
        <v>801</v>
      </c>
      <c r="G108" s="264">
        <v>594</v>
      </c>
      <c r="H108" s="199"/>
      <c r="I108" s="264">
        <v>594</v>
      </c>
      <c r="J108" s="199">
        <f t="shared" si="1"/>
        <v>0</v>
      </c>
      <c r="K108" s="326"/>
    </row>
    <row r="109" spans="1:11" s="212" customFormat="1" ht="30.75" customHeight="1">
      <c r="A109" s="199">
        <v>96</v>
      </c>
      <c r="B109" s="199"/>
      <c r="C109" s="199"/>
      <c r="D109" s="247" t="s">
        <v>200</v>
      </c>
      <c r="E109" s="247" t="s">
        <v>452</v>
      </c>
      <c r="F109" s="292" t="s">
        <v>802</v>
      </c>
      <c r="G109" s="264">
        <v>285</v>
      </c>
      <c r="H109" s="199"/>
      <c r="I109" s="264">
        <v>285</v>
      </c>
      <c r="J109" s="199">
        <f t="shared" si="1"/>
        <v>0</v>
      </c>
      <c r="K109" s="326"/>
    </row>
    <row r="110" spans="1:11" s="212" customFormat="1" ht="30.75" customHeight="1">
      <c r="A110" s="199">
        <v>97</v>
      </c>
      <c r="B110" s="199"/>
      <c r="C110" s="199"/>
      <c r="D110" s="247" t="s">
        <v>201</v>
      </c>
      <c r="E110" s="247" t="s">
        <v>453</v>
      </c>
      <c r="F110" s="292" t="s">
        <v>803</v>
      </c>
      <c r="G110" s="264">
        <v>284</v>
      </c>
      <c r="H110" s="199"/>
      <c r="I110" s="264">
        <v>284</v>
      </c>
      <c r="J110" s="199">
        <f t="shared" si="1"/>
        <v>0</v>
      </c>
      <c r="K110" s="326"/>
    </row>
    <row r="111" spans="1:11" s="212" customFormat="1" ht="30.75" customHeight="1">
      <c r="A111" s="199">
        <v>98</v>
      </c>
      <c r="B111" s="199"/>
      <c r="C111" s="199"/>
      <c r="D111" s="247" t="s">
        <v>202</v>
      </c>
      <c r="E111" s="247" t="s">
        <v>454</v>
      </c>
      <c r="F111" s="292" t="s">
        <v>804</v>
      </c>
      <c r="G111" s="264">
        <v>147</v>
      </c>
      <c r="H111" s="199"/>
      <c r="I111" s="264">
        <v>147</v>
      </c>
      <c r="J111" s="199">
        <f t="shared" si="1"/>
        <v>0</v>
      </c>
      <c r="K111" s="326"/>
    </row>
    <row r="112" spans="1:11" s="212" customFormat="1" ht="30.75" customHeight="1">
      <c r="A112" s="199">
        <v>99</v>
      </c>
      <c r="B112" s="199"/>
      <c r="C112" s="199"/>
      <c r="D112" s="247" t="s">
        <v>203</v>
      </c>
      <c r="E112" s="247" t="s">
        <v>455</v>
      </c>
      <c r="F112" s="292" t="s">
        <v>805</v>
      </c>
      <c r="G112" s="264">
        <v>383</v>
      </c>
      <c r="H112" s="199"/>
      <c r="I112" s="264">
        <v>383</v>
      </c>
      <c r="J112" s="199">
        <f t="shared" si="1"/>
        <v>0</v>
      </c>
      <c r="K112" s="326"/>
    </row>
    <row r="113" spans="1:11" s="212" customFormat="1" ht="30.75" customHeight="1">
      <c r="A113" s="199">
        <v>100</v>
      </c>
      <c r="B113" s="199"/>
      <c r="C113" s="199"/>
      <c r="D113" s="247" t="s">
        <v>204</v>
      </c>
      <c r="E113" s="247" t="s">
        <v>456</v>
      </c>
      <c r="F113" s="292" t="s">
        <v>806</v>
      </c>
      <c r="G113" s="264">
        <v>383</v>
      </c>
      <c r="H113" s="199"/>
      <c r="I113" s="264">
        <v>383</v>
      </c>
      <c r="J113" s="199">
        <f t="shared" si="1"/>
        <v>0</v>
      </c>
      <c r="K113" s="326"/>
    </row>
    <row r="114" spans="1:11" s="212" customFormat="1" ht="30.75" customHeight="1">
      <c r="A114" s="199">
        <v>101</v>
      </c>
      <c r="B114" s="199"/>
      <c r="C114" s="199"/>
      <c r="D114" s="247" t="s">
        <v>205</v>
      </c>
      <c r="E114" s="247" t="s">
        <v>457</v>
      </c>
      <c r="F114" s="292" t="s">
        <v>807</v>
      </c>
      <c r="G114" s="264">
        <v>317</v>
      </c>
      <c r="H114" s="199"/>
      <c r="I114" s="264">
        <v>317</v>
      </c>
      <c r="J114" s="199">
        <f t="shared" si="1"/>
        <v>0</v>
      </c>
      <c r="K114" s="326"/>
    </row>
    <row r="115" spans="1:11" s="212" customFormat="1" ht="30.75" customHeight="1">
      <c r="A115" s="199">
        <v>102</v>
      </c>
      <c r="B115" s="199"/>
      <c r="C115" s="199"/>
      <c r="D115" s="247" t="s">
        <v>206</v>
      </c>
      <c r="E115" s="247" t="s">
        <v>458</v>
      </c>
      <c r="F115" s="292" t="s">
        <v>808</v>
      </c>
      <c r="G115" s="264">
        <v>317</v>
      </c>
      <c r="H115" s="199"/>
      <c r="I115" s="264">
        <v>317</v>
      </c>
      <c r="J115" s="199">
        <f t="shared" si="1"/>
        <v>0</v>
      </c>
      <c r="K115" s="326"/>
    </row>
    <row r="116" spans="1:11" s="212" customFormat="1" ht="30.75" customHeight="1">
      <c r="A116" s="199">
        <v>103</v>
      </c>
      <c r="B116" s="199"/>
      <c r="C116" s="199"/>
      <c r="D116" s="247" t="s">
        <v>207</v>
      </c>
      <c r="E116" s="247" t="s">
        <v>459</v>
      </c>
      <c r="F116" s="292" t="s">
        <v>809</v>
      </c>
      <c r="G116" s="264">
        <v>444</v>
      </c>
      <c r="H116" s="199"/>
      <c r="I116" s="264">
        <v>444</v>
      </c>
      <c r="J116" s="199">
        <f t="shared" si="1"/>
        <v>0</v>
      </c>
      <c r="K116" s="326"/>
    </row>
    <row r="117" spans="1:11" s="212" customFormat="1" ht="30.75" customHeight="1">
      <c r="A117" s="199">
        <v>104</v>
      </c>
      <c r="B117" s="199"/>
      <c r="C117" s="199"/>
      <c r="D117" s="247" t="s">
        <v>208</v>
      </c>
      <c r="E117" s="247" t="s">
        <v>209</v>
      </c>
      <c r="F117" s="292" t="s">
        <v>810</v>
      </c>
      <c r="G117" s="264">
        <v>230</v>
      </c>
      <c r="H117" s="199"/>
      <c r="I117" s="264">
        <v>230</v>
      </c>
      <c r="J117" s="199">
        <f t="shared" si="1"/>
        <v>0</v>
      </c>
      <c r="K117" s="326"/>
    </row>
    <row r="118" spans="1:11" s="212" customFormat="1" ht="30.75" customHeight="1">
      <c r="A118" s="199">
        <v>105</v>
      </c>
      <c r="B118" s="199"/>
      <c r="C118" s="199"/>
      <c r="D118" s="247" t="s">
        <v>210</v>
      </c>
      <c r="E118" s="247" t="s">
        <v>460</v>
      </c>
      <c r="F118" s="292" t="s">
        <v>811</v>
      </c>
      <c r="G118" s="264">
        <v>444</v>
      </c>
      <c r="H118" s="199"/>
      <c r="I118" s="264">
        <v>444</v>
      </c>
      <c r="J118" s="199">
        <f t="shared" si="1"/>
        <v>0</v>
      </c>
      <c r="K118" s="326"/>
    </row>
    <row r="119" spans="1:11" s="212" customFormat="1" ht="30.75" customHeight="1">
      <c r="A119" s="199">
        <v>106</v>
      </c>
      <c r="B119" s="199"/>
      <c r="C119" s="199"/>
      <c r="D119" s="247" t="s">
        <v>211</v>
      </c>
      <c r="E119" s="247" t="s">
        <v>461</v>
      </c>
      <c r="F119" s="292" t="s">
        <v>812</v>
      </c>
      <c r="G119" s="264">
        <v>444</v>
      </c>
      <c r="H119" s="199"/>
      <c r="I119" s="264">
        <v>444</v>
      </c>
      <c r="J119" s="199">
        <f t="shared" si="1"/>
        <v>0</v>
      </c>
      <c r="K119" s="326"/>
    </row>
    <row r="120" spans="1:11" s="212" customFormat="1" ht="30.75" customHeight="1">
      <c r="A120" s="199">
        <v>107</v>
      </c>
      <c r="B120" s="199"/>
      <c r="C120" s="199"/>
      <c r="D120" s="250" t="s">
        <v>212</v>
      </c>
      <c r="E120" s="276" t="s">
        <v>462</v>
      </c>
      <c r="F120" s="292" t="s">
        <v>813</v>
      </c>
      <c r="G120" s="264">
        <v>725</v>
      </c>
      <c r="H120" s="199"/>
      <c r="I120" s="264">
        <v>725</v>
      </c>
      <c r="J120" s="199">
        <f>H120*I120</f>
        <v>0</v>
      </c>
      <c r="K120" s="326"/>
    </row>
    <row r="121" spans="1:10" s="212" customFormat="1" ht="30.75" customHeight="1">
      <c r="A121" s="199">
        <v>108</v>
      </c>
      <c r="B121" s="199"/>
      <c r="C121" s="199"/>
      <c r="D121" s="250" t="s">
        <v>1321</v>
      </c>
      <c r="E121" s="276" t="s">
        <v>1322</v>
      </c>
      <c r="F121" s="292"/>
      <c r="G121" s="264">
        <v>528</v>
      </c>
      <c r="H121" s="199"/>
      <c r="I121" s="264">
        <v>528</v>
      </c>
      <c r="J121" s="199">
        <f aca="true" t="shared" si="2" ref="J121:J128">H121*I121</f>
        <v>0</v>
      </c>
    </row>
    <row r="122" spans="1:10" s="212" customFormat="1" ht="75.75" customHeight="1">
      <c r="A122" s="199">
        <v>109</v>
      </c>
      <c r="B122" s="199"/>
      <c r="C122" s="199"/>
      <c r="D122" s="250" t="s">
        <v>1323</v>
      </c>
      <c r="E122" s="276" t="s">
        <v>1324</v>
      </c>
      <c r="F122" s="292"/>
      <c r="G122" s="264">
        <v>412</v>
      </c>
      <c r="H122" s="199"/>
      <c r="I122" s="264">
        <v>412</v>
      </c>
      <c r="J122" s="199">
        <f t="shared" si="2"/>
        <v>0</v>
      </c>
    </row>
    <row r="123" spans="1:10" s="212" customFormat="1" ht="30.75" customHeight="1">
      <c r="A123" s="199">
        <v>110</v>
      </c>
      <c r="B123" s="199"/>
      <c r="C123" s="199"/>
      <c r="D123" s="250" t="s">
        <v>1325</v>
      </c>
      <c r="E123" s="276" t="s">
        <v>1326</v>
      </c>
      <c r="F123" s="292"/>
      <c r="G123" s="264">
        <v>333</v>
      </c>
      <c r="H123" s="199"/>
      <c r="I123" s="264">
        <v>333</v>
      </c>
      <c r="J123" s="199">
        <f t="shared" si="2"/>
        <v>0</v>
      </c>
    </row>
    <row r="124" spans="1:10" s="212" customFormat="1" ht="30.75" customHeight="1">
      <c r="A124" s="199">
        <v>111</v>
      </c>
      <c r="B124" s="199"/>
      <c r="C124" s="199"/>
      <c r="D124" s="250" t="s">
        <v>1327</v>
      </c>
      <c r="E124" s="276" t="s">
        <v>1328</v>
      </c>
      <c r="F124" s="292"/>
      <c r="G124" s="264">
        <v>365</v>
      </c>
      <c r="H124" s="199"/>
      <c r="I124" s="264">
        <v>365</v>
      </c>
      <c r="J124" s="199">
        <f t="shared" si="2"/>
        <v>0</v>
      </c>
    </row>
    <row r="125" spans="1:10" s="212" customFormat="1" ht="30.75" customHeight="1">
      <c r="A125" s="199">
        <v>112</v>
      </c>
      <c r="B125" s="199"/>
      <c r="C125" s="199"/>
      <c r="D125" s="250" t="s">
        <v>1329</v>
      </c>
      <c r="E125" s="276" t="s">
        <v>1330</v>
      </c>
      <c r="F125" s="292"/>
      <c r="G125" s="264">
        <v>461</v>
      </c>
      <c r="H125" s="199"/>
      <c r="I125" s="264">
        <v>461</v>
      </c>
      <c r="J125" s="199">
        <f t="shared" si="2"/>
        <v>0</v>
      </c>
    </row>
    <row r="126" spans="1:10" s="212" customFormat="1" ht="30.75" customHeight="1">
      <c r="A126" s="199">
        <v>113</v>
      </c>
      <c r="B126" s="199"/>
      <c r="C126" s="199"/>
      <c r="D126" s="250" t="s">
        <v>1331</v>
      </c>
      <c r="E126" s="276" t="s">
        <v>1332</v>
      </c>
      <c r="F126" s="292"/>
      <c r="G126" s="264">
        <v>280</v>
      </c>
      <c r="H126" s="199"/>
      <c r="I126" s="264">
        <v>280</v>
      </c>
      <c r="J126" s="199">
        <f t="shared" si="2"/>
        <v>0</v>
      </c>
    </row>
    <row r="127" spans="1:10" s="212" customFormat="1" ht="30.75" customHeight="1">
      <c r="A127" s="199">
        <v>114</v>
      </c>
      <c r="B127" s="199"/>
      <c r="C127" s="199"/>
      <c r="D127" s="250" t="s">
        <v>1333</v>
      </c>
      <c r="E127" s="276" t="s">
        <v>1334</v>
      </c>
      <c r="F127" s="292"/>
      <c r="G127" s="264">
        <v>186</v>
      </c>
      <c r="H127" s="199"/>
      <c r="I127" s="264">
        <v>186</v>
      </c>
      <c r="J127" s="199">
        <f t="shared" si="2"/>
        <v>0</v>
      </c>
    </row>
    <row r="128" spans="1:10" s="212" customFormat="1" ht="30.75" customHeight="1">
      <c r="A128" s="199">
        <v>115</v>
      </c>
      <c r="B128" s="199"/>
      <c r="C128" s="199"/>
      <c r="D128" s="250" t="s">
        <v>1335</v>
      </c>
      <c r="E128" s="276" t="s">
        <v>1336</v>
      </c>
      <c r="F128" s="292"/>
      <c r="G128" s="264">
        <v>353</v>
      </c>
      <c r="H128" s="199"/>
      <c r="I128" s="264">
        <v>353</v>
      </c>
      <c r="J128" s="199">
        <f t="shared" si="2"/>
        <v>0</v>
      </c>
    </row>
    <row r="129" spans="1:10" s="89" customFormat="1" ht="25.5" customHeight="1">
      <c r="A129" s="285"/>
      <c r="B129" s="116" t="s">
        <v>35</v>
      </c>
      <c r="C129" s="116"/>
      <c r="D129" s="116"/>
      <c r="E129" s="116"/>
      <c r="F129" s="116"/>
      <c r="G129" s="116"/>
      <c r="H129" s="116">
        <f>SUM(H14:H120)</f>
        <v>0</v>
      </c>
      <c r="I129" s="116"/>
      <c r="J129" s="285">
        <f>SUM(J14:J128)</f>
        <v>0</v>
      </c>
    </row>
    <row r="130" spans="2:8" ht="23.25" customHeight="1">
      <c r="B130" s="255" t="s">
        <v>214</v>
      </c>
      <c r="C130" s="88"/>
      <c r="D130" s="88"/>
      <c r="E130" s="88"/>
      <c r="F130" s="88"/>
      <c r="G130" s="88"/>
      <c r="H130" s="91"/>
    </row>
    <row r="131" spans="2:8" ht="17.25" customHeight="1">
      <c r="B131" s="255" t="s">
        <v>463</v>
      </c>
      <c r="C131" s="88"/>
      <c r="D131" s="88"/>
      <c r="E131" s="88"/>
      <c r="F131" s="88"/>
      <c r="G131" s="88"/>
      <c r="H131" s="91"/>
    </row>
    <row r="132" spans="2:8" ht="17.25" customHeight="1">
      <c r="B132" s="255"/>
      <c r="C132" s="88"/>
      <c r="D132" s="88"/>
      <c r="E132" s="88"/>
      <c r="F132" s="88"/>
      <c r="G132" s="88"/>
      <c r="H132" s="91"/>
    </row>
    <row r="133" spans="1:8" ht="23.25" customHeight="1">
      <c r="A133" s="195" t="s">
        <v>89</v>
      </c>
      <c r="B133" s="234" t="s">
        <v>215</v>
      </c>
      <c r="C133" s="88"/>
      <c r="D133" s="88"/>
      <c r="E133" s="88"/>
      <c r="F133" s="88"/>
      <c r="G133" s="88"/>
      <c r="H133" s="91"/>
    </row>
    <row r="134" spans="1:8" ht="23.25" customHeight="1">
      <c r="A134" s="195"/>
      <c r="B134" s="234"/>
      <c r="C134" s="88"/>
      <c r="D134" s="88"/>
      <c r="E134" s="88"/>
      <c r="F134" s="88"/>
      <c r="G134" s="88"/>
      <c r="H134" s="91"/>
    </row>
    <row r="135" spans="1:8" ht="23.25" customHeight="1" thickBot="1">
      <c r="A135" s="195"/>
      <c r="B135" s="234"/>
      <c r="C135" s="88"/>
      <c r="D135" s="88"/>
      <c r="E135" s="88"/>
      <c r="F135" s="88"/>
      <c r="G135" s="88"/>
      <c r="H135" s="91"/>
    </row>
    <row r="136" spans="1:11" ht="23.25" customHeight="1">
      <c r="A136" s="381" t="s">
        <v>17</v>
      </c>
      <c r="B136" s="384" t="s">
        <v>696</v>
      </c>
      <c r="C136" s="385" t="s">
        <v>30</v>
      </c>
      <c r="D136" s="385" t="s">
        <v>216</v>
      </c>
      <c r="E136" s="385" t="s">
        <v>220</v>
      </c>
      <c r="F136" s="346" t="s">
        <v>965</v>
      </c>
      <c r="G136" s="385" t="s">
        <v>218</v>
      </c>
      <c r="H136" s="385" t="s">
        <v>219</v>
      </c>
      <c r="I136" s="346" t="s">
        <v>1337</v>
      </c>
      <c r="J136" s="346" t="s">
        <v>1159</v>
      </c>
      <c r="K136" s="346" t="s">
        <v>1320</v>
      </c>
    </row>
    <row r="137" spans="1:11" ht="23.25" customHeight="1">
      <c r="A137" s="382"/>
      <c r="B137" s="346"/>
      <c r="C137" s="375"/>
      <c r="D137" s="375"/>
      <c r="E137" s="375" t="s">
        <v>217</v>
      </c>
      <c r="F137" s="346"/>
      <c r="G137" s="375"/>
      <c r="H137" s="375"/>
      <c r="I137" s="346"/>
      <c r="J137" s="346"/>
      <c r="K137" s="346"/>
    </row>
    <row r="138" spans="1:11" ht="23.25" customHeight="1">
      <c r="A138" s="382"/>
      <c r="B138" s="346"/>
      <c r="C138" s="375"/>
      <c r="D138" s="375"/>
      <c r="E138" s="375"/>
      <c r="F138" s="346"/>
      <c r="G138" s="375"/>
      <c r="H138" s="375"/>
      <c r="I138" s="346"/>
      <c r="J138" s="346"/>
      <c r="K138" s="346"/>
    </row>
    <row r="139" spans="1:11" ht="23.25" customHeight="1">
      <c r="A139" s="382">
        <v>0</v>
      </c>
      <c r="B139" s="346"/>
      <c r="C139" s="375"/>
      <c r="D139" s="375"/>
      <c r="E139" s="375"/>
      <c r="F139" s="346"/>
      <c r="G139" s="375"/>
      <c r="H139" s="375"/>
      <c r="I139" s="346"/>
      <c r="J139" s="346"/>
      <c r="K139" s="346"/>
    </row>
    <row r="140" spans="1:11" ht="44.25" customHeight="1" thickBot="1">
      <c r="A140" s="383"/>
      <c r="B140" s="347"/>
      <c r="C140" s="386"/>
      <c r="D140" s="386"/>
      <c r="E140" s="386"/>
      <c r="F140" s="346"/>
      <c r="G140" s="386"/>
      <c r="H140" s="386"/>
      <c r="I140" s="346"/>
      <c r="J140" s="346"/>
      <c r="K140" s="346"/>
    </row>
    <row r="141" spans="1:11" ht="23.25" customHeight="1" thickBot="1">
      <c r="A141" s="199">
        <v>0</v>
      </c>
      <c r="B141" s="199">
        <v>1</v>
      </c>
      <c r="C141" s="199">
        <v>2</v>
      </c>
      <c r="D141" s="199">
        <v>3</v>
      </c>
      <c r="E141" s="199">
        <v>4</v>
      </c>
      <c r="F141" s="199">
        <v>5</v>
      </c>
      <c r="G141" s="199">
        <v>6</v>
      </c>
      <c r="H141" s="199">
        <v>7</v>
      </c>
      <c r="I141" s="199">
        <v>8</v>
      </c>
      <c r="J141" s="199">
        <v>9</v>
      </c>
      <c r="K141" s="195" t="s">
        <v>1036</v>
      </c>
    </row>
    <row r="142" spans="1:11" ht="31.5">
      <c r="A142" s="130">
        <v>1</v>
      </c>
      <c r="B142" s="257"/>
      <c r="C142" s="166"/>
      <c r="D142" s="249" t="s">
        <v>464</v>
      </c>
      <c r="E142" s="249" t="s">
        <v>221</v>
      </c>
      <c r="F142" s="279" t="s">
        <v>820</v>
      </c>
      <c r="G142" s="249" t="s">
        <v>465</v>
      </c>
      <c r="H142" s="278">
        <v>328</v>
      </c>
      <c r="I142" s="128"/>
      <c r="J142" s="278">
        <v>328</v>
      </c>
      <c r="K142" s="115">
        <f>I142*J142</f>
        <v>0</v>
      </c>
    </row>
    <row r="143" spans="1:11" ht="32.25" thickBot="1">
      <c r="A143" s="167">
        <v>2</v>
      </c>
      <c r="B143" s="256"/>
      <c r="C143" s="116"/>
      <c r="D143" s="247" t="s">
        <v>464</v>
      </c>
      <c r="E143" s="247" t="s">
        <v>222</v>
      </c>
      <c r="F143" s="279" t="s">
        <v>821</v>
      </c>
      <c r="G143" s="247" t="s">
        <v>466</v>
      </c>
      <c r="H143" s="276">
        <v>328</v>
      </c>
      <c r="I143" s="115"/>
      <c r="J143" s="276">
        <v>328</v>
      </c>
      <c r="K143" s="115">
        <f aca="true" t="shared" si="3" ref="K143:K206">I143*J143</f>
        <v>0</v>
      </c>
    </row>
    <row r="144" spans="1:11" ht="31.5">
      <c r="A144" s="130">
        <v>3</v>
      </c>
      <c r="B144" s="256"/>
      <c r="C144" s="116"/>
      <c r="D144" s="247" t="s">
        <v>57</v>
      </c>
      <c r="E144" s="247" t="s">
        <v>223</v>
      </c>
      <c r="F144" s="279" t="s">
        <v>822</v>
      </c>
      <c r="G144" s="247" t="s">
        <v>467</v>
      </c>
      <c r="H144" s="276">
        <v>683</v>
      </c>
      <c r="I144" s="115"/>
      <c r="J144" s="276">
        <v>683</v>
      </c>
      <c r="K144" s="115">
        <f t="shared" si="3"/>
        <v>0</v>
      </c>
    </row>
    <row r="145" spans="1:11" ht="32.25" thickBot="1">
      <c r="A145" s="167">
        <v>4</v>
      </c>
      <c r="B145" s="256"/>
      <c r="C145" s="116"/>
      <c r="D145" s="247" t="s">
        <v>57</v>
      </c>
      <c r="E145" s="247" t="s">
        <v>224</v>
      </c>
      <c r="F145" s="279" t="s">
        <v>823</v>
      </c>
      <c r="G145" s="247" t="s">
        <v>225</v>
      </c>
      <c r="H145" s="276">
        <v>683</v>
      </c>
      <c r="I145" s="115"/>
      <c r="J145" s="276">
        <v>683</v>
      </c>
      <c r="K145" s="115">
        <f t="shared" si="3"/>
        <v>0</v>
      </c>
    </row>
    <row r="146" spans="1:11" ht="63">
      <c r="A146" s="130">
        <v>5</v>
      </c>
      <c r="B146" s="256"/>
      <c r="C146" s="116"/>
      <c r="D146" s="247" t="s">
        <v>468</v>
      </c>
      <c r="E146" s="247" t="s">
        <v>226</v>
      </c>
      <c r="F146" s="279" t="s">
        <v>824</v>
      </c>
      <c r="G146" s="247" t="s">
        <v>469</v>
      </c>
      <c r="H146" s="276">
        <v>861</v>
      </c>
      <c r="I146" s="115"/>
      <c r="J146" s="276">
        <v>861</v>
      </c>
      <c r="K146" s="115">
        <f t="shared" si="3"/>
        <v>0</v>
      </c>
    </row>
    <row r="147" spans="1:11" ht="63.75" thickBot="1">
      <c r="A147" s="167">
        <v>6</v>
      </c>
      <c r="B147" s="256"/>
      <c r="C147" s="116"/>
      <c r="D147" s="247" t="s">
        <v>468</v>
      </c>
      <c r="E147" s="247" t="s">
        <v>227</v>
      </c>
      <c r="F147" s="279" t="s">
        <v>825</v>
      </c>
      <c r="G147" s="247" t="s">
        <v>470</v>
      </c>
      <c r="H147" s="276">
        <v>861</v>
      </c>
      <c r="I147" s="115"/>
      <c r="J147" s="276">
        <v>861</v>
      </c>
      <c r="K147" s="115">
        <f t="shared" si="3"/>
        <v>0</v>
      </c>
    </row>
    <row r="148" spans="1:11" ht="63">
      <c r="A148" s="130">
        <v>7</v>
      </c>
      <c r="B148" s="256"/>
      <c r="C148" s="116"/>
      <c r="D148" s="247" t="s">
        <v>468</v>
      </c>
      <c r="E148" s="247" t="s">
        <v>228</v>
      </c>
      <c r="F148" s="279" t="s">
        <v>826</v>
      </c>
      <c r="G148" s="247" t="s">
        <v>471</v>
      </c>
      <c r="H148" s="276">
        <v>861</v>
      </c>
      <c r="I148" s="115"/>
      <c r="J148" s="276">
        <v>861</v>
      </c>
      <c r="K148" s="115">
        <f t="shared" si="3"/>
        <v>0</v>
      </c>
    </row>
    <row r="149" spans="1:11" ht="63.75" thickBot="1">
      <c r="A149" s="167">
        <v>8</v>
      </c>
      <c r="B149" s="256"/>
      <c r="C149" s="116"/>
      <c r="D149" s="247" t="s">
        <v>468</v>
      </c>
      <c r="E149" s="247" t="s">
        <v>229</v>
      </c>
      <c r="F149" s="279" t="s">
        <v>827</v>
      </c>
      <c r="G149" s="247" t="s">
        <v>472</v>
      </c>
      <c r="H149" s="276">
        <v>861</v>
      </c>
      <c r="I149" s="115"/>
      <c r="J149" s="276">
        <v>861</v>
      </c>
      <c r="K149" s="115">
        <f t="shared" si="3"/>
        <v>0</v>
      </c>
    </row>
    <row r="150" spans="1:11" ht="63">
      <c r="A150" s="130">
        <v>9</v>
      </c>
      <c r="B150" s="256"/>
      <c r="C150" s="116"/>
      <c r="D150" s="247" t="s">
        <v>468</v>
      </c>
      <c r="E150" s="247" t="s">
        <v>230</v>
      </c>
      <c r="F150" s="279" t="s">
        <v>828</v>
      </c>
      <c r="G150" s="247" t="s">
        <v>473</v>
      </c>
      <c r="H150" s="295">
        <v>861</v>
      </c>
      <c r="I150" s="115"/>
      <c r="J150" s="295">
        <v>861</v>
      </c>
      <c r="K150" s="115">
        <f t="shared" si="3"/>
        <v>0</v>
      </c>
    </row>
    <row r="151" spans="1:11" ht="63.75" thickBot="1">
      <c r="A151" s="167">
        <v>10</v>
      </c>
      <c r="B151" s="256"/>
      <c r="C151" s="116"/>
      <c r="D151" s="247" t="s">
        <v>468</v>
      </c>
      <c r="E151" s="247" t="s">
        <v>231</v>
      </c>
      <c r="F151" s="279" t="s">
        <v>829</v>
      </c>
      <c r="G151" s="247" t="s">
        <v>474</v>
      </c>
      <c r="H151" s="276">
        <v>861</v>
      </c>
      <c r="I151" s="115"/>
      <c r="J151" s="276">
        <v>861</v>
      </c>
      <c r="K151" s="115">
        <f t="shared" si="3"/>
        <v>0</v>
      </c>
    </row>
    <row r="152" spans="1:11" ht="63">
      <c r="A152" s="130">
        <v>11</v>
      </c>
      <c r="B152" s="256"/>
      <c r="C152" s="116"/>
      <c r="D152" s="247" t="s">
        <v>468</v>
      </c>
      <c r="E152" s="247" t="s">
        <v>232</v>
      </c>
      <c r="F152" s="279" t="s">
        <v>830</v>
      </c>
      <c r="G152" s="247" t="s">
        <v>475</v>
      </c>
      <c r="H152" s="276">
        <v>861</v>
      </c>
      <c r="I152" s="115"/>
      <c r="J152" s="276">
        <v>861</v>
      </c>
      <c r="K152" s="115">
        <f t="shared" si="3"/>
        <v>0</v>
      </c>
    </row>
    <row r="153" spans="1:11" ht="63.75" thickBot="1">
      <c r="A153" s="167">
        <v>12</v>
      </c>
      <c r="B153" s="256"/>
      <c r="C153" s="116"/>
      <c r="D153" s="247" t="s">
        <v>468</v>
      </c>
      <c r="E153" s="247" t="s">
        <v>233</v>
      </c>
      <c r="F153" s="279" t="s">
        <v>831</v>
      </c>
      <c r="G153" s="247" t="s">
        <v>476</v>
      </c>
      <c r="H153" s="276">
        <v>861</v>
      </c>
      <c r="I153" s="115"/>
      <c r="J153" s="276">
        <v>861</v>
      </c>
      <c r="K153" s="115">
        <f t="shared" si="3"/>
        <v>0</v>
      </c>
    </row>
    <row r="154" spans="1:11" ht="63">
      <c r="A154" s="130">
        <v>13</v>
      </c>
      <c r="B154" s="256"/>
      <c r="C154" s="116"/>
      <c r="D154" s="247" t="s">
        <v>468</v>
      </c>
      <c r="E154" s="247" t="s">
        <v>234</v>
      </c>
      <c r="F154" s="279" t="s">
        <v>832</v>
      </c>
      <c r="G154" s="247" t="s">
        <v>477</v>
      </c>
      <c r="H154" s="276">
        <v>861</v>
      </c>
      <c r="I154" s="115"/>
      <c r="J154" s="276">
        <v>861</v>
      </c>
      <c r="K154" s="115">
        <f t="shared" si="3"/>
        <v>0</v>
      </c>
    </row>
    <row r="155" spans="1:11" ht="16.5" thickBot="1">
      <c r="A155" s="167">
        <v>14</v>
      </c>
      <c r="B155" s="256"/>
      <c r="C155" s="116"/>
      <c r="D155" s="247" t="s">
        <v>235</v>
      </c>
      <c r="E155" s="247" t="s">
        <v>236</v>
      </c>
      <c r="F155" s="279" t="s">
        <v>833</v>
      </c>
      <c r="G155" s="247" t="s">
        <v>237</v>
      </c>
      <c r="H155" s="276">
        <v>729</v>
      </c>
      <c r="I155" s="115"/>
      <c r="J155" s="276">
        <v>729</v>
      </c>
      <c r="K155" s="115">
        <f t="shared" si="3"/>
        <v>0</v>
      </c>
    </row>
    <row r="156" spans="1:11" ht="15.75">
      <c r="A156" s="130">
        <v>15</v>
      </c>
      <c r="B156" s="256"/>
      <c r="C156" s="116"/>
      <c r="D156" s="247" t="s">
        <v>235</v>
      </c>
      <c r="E156" s="247" t="s">
        <v>238</v>
      </c>
      <c r="F156" s="279" t="s">
        <v>834</v>
      </c>
      <c r="G156" s="247" t="s">
        <v>239</v>
      </c>
      <c r="H156" s="276">
        <v>729</v>
      </c>
      <c r="I156" s="115"/>
      <c r="J156" s="276">
        <v>729</v>
      </c>
      <c r="K156" s="115">
        <f t="shared" si="3"/>
        <v>0</v>
      </c>
    </row>
    <row r="157" spans="1:11" ht="16.5" thickBot="1">
      <c r="A157" s="167">
        <v>16</v>
      </c>
      <c r="B157" s="256"/>
      <c r="C157" s="116"/>
      <c r="D157" s="247" t="s">
        <v>478</v>
      </c>
      <c r="E157" s="247" t="s">
        <v>479</v>
      </c>
      <c r="F157" s="279" t="s">
        <v>904</v>
      </c>
      <c r="G157" s="247" t="s">
        <v>478</v>
      </c>
      <c r="H157" s="276">
        <v>624</v>
      </c>
      <c r="I157" s="115"/>
      <c r="J157" s="276">
        <v>624</v>
      </c>
      <c r="K157" s="115">
        <f t="shared" si="3"/>
        <v>0</v>
      </c>
    </row>
    <row r="158" spans="1:11" ht="47.25">
      <c r="A158" s="130">
        <v>17</v>
      </c>
      <c r="B158" s="256"/>
      <c r="C158" s="116"/>
      <c r="D158" s="247" t="s">
        <v>480</v>
      </c>
      <c r="E158" s="247" t="s">
        <v>481</v>
      </c>
      <c r="F158" s="279" t="s">
        <v>905</v>
      </c>
      <c r="G158" s="247" t="s">
        <v>482</v>
      </c>
      <c r="H158" s="276">
        <v>482</v>
      </c>
      <c r="I158" s="115"/>
      <c r="J158" s="276">
        <v>482</v>
      </c>
      <c r="K158" s="115">
        <f t="shared" si="3"/>
        <v>0</v>
      </c>
    </row>
    <row r="159" spans="1:11" ht="48" thickBot="1">
      <c r="A159" s="167">
        <v>18</v>
      </c>
      <c r="B159" s="256"/>
      <c r="C159" s="116"/>
      <c r="D159" s="262" t="s">
        <v>483</v>
      </c>
      <c r="E159" s="247" t="s">
        <v>484</v>
      </c>
      <c r="F159" s="279" t="s">
        <v>906</v>
      </c>
      <c r="G159" s="262" t="s">
        <v>485</v>
      </c>
      <c r="H159" s="265">
        <v>806</v>
      </c>
      <c r="I159" s="115"/>
      <c r="J159" s="265">
        <v>806</v>
      </c>
      <c r="K159" s="115">
        <f t="shared" si="3"/>
        <v>0</v>
      </c>
    </row>
    <row r="160" spans="1:11" ht="15.75">
      <c r="A160" s="130">
        <v>19</v>
      </c>
      <c r="B160" s="256"/>
      <c r="C160" s="116"/>
      <c r="D160" s="247" t="s">
        <v>486</v>
      </c>
      <c r="E160" s="261" t="s">
        <v>818</v>
      </c>
      <c r="F160" s="279" t="s">
        <v>907</v>
      </c>
      <c r="G160" s="261"/>
      <c r="H160" s="276">
        <v>757</v>
      </c>
      <c r="I160" s="115"/>
      <c r="J160" s="276">
        <v>757</v>
      </c>
      <c r="K160" s="115">
        <f t="shared" si="3"/>
        <v>0</v>
      </c>
    </row>
    <row r="161" spans="1:11" ht="32.25" thickBot="1">
      <c r="A161" s="167">
        <v>20</v>
      </c>
      <c r="B161" s="256"/>
      <c r="C161" s="116"/>
      <c r="D161" s="247" t="s">
        <v>58</v>
      </c>
      <c r="E161" s="247" t="s">
        <v>240</v>
      </c>
      <c r="F161" s="279" t="s">
        <v>835</v>
      </c>
      <c r="G161" s="247" t="s">
        <v>487</v>
      </c>
      <c r="H161" s="276">
        <v>683</v>
      </c>
      <c r="I161" s="115"/>
      <c r="J161" s="276">
        <v>683</v>
      </c>
      <c r="K161" s="115">
        <f t="shared" si="3"/>
        <v>0</v>
      </c>
    </row>
    <row r="162" spans="1:11" ht="47.25">
      <c r="A162" s="130">
        <v>21</v>
      </c>
      <c r="B162" s="256"/>
      <c r="C162" s="116"/>
      <c r="D162" s="247" t="s">
        <v>488</v>
      </c>
      <c r="E162" s="247" t="s">
        <v>241</v>
      </c>
      <c r="F162" s="279" t="s">
        <v>836</v>
      </c>
      <c r="G162" s="247" t="s">
        <v>489</v>
      </c>
      <c r="H162" s="276">
        <v>609</v>
      </c>
      <c r="I162" s="115"/>
      <c r="J162" s="276">
        <v>609</v>
      </c>
      <c r="K162" s="115">
        <f t="shared" si="3"/>
        <v>0</v>
      </c>
    </row>
    <row r="163" spans="1:11" ht="48" thickBot="1">
      <c r="A163" s="167">
        <v>22</v>
      </c>
      <c r="B163" s="256"/>
      <c r="C163" s="116"/>
      <c r="D163" s="247" t="s">
        <v>318</v>
      </c>
      <c r="E163" s="247" t="s">
        <v>242</v>
      </c>
      <c r="F163" s="279" t="s">
        <v>837</v>
      </c>
      <c r="G163" s="247" t="s">
        <v>490</v>
      </c>
      <c r="H163" s="276">
        <v>286</v>
      </c>
      <c r="I163" s="115"/>
      <c r="J163" s="276">
        <v>286</v>
      </c>
      <c r="K163" s="115">
        <f t="shared" si="3"/>
        <v>0</v>
      </c>
    </row>
    <row r="164" spans="1:11" ht="15.75">
      <c r="A164" s="130">
        <v>23</v>
      </c>
      <c r="B164" s="256"/>
      <c r="C164" s="116"/>
      <c r="D164" s="247" t="s">
        <v>491</v>
      </c>
      <c r="E164" s="247" t="s">
        <v>492</v>
      </c>
      <c r="F164" s="279" t="s">
        <v>908</v>
      </c>
      <c r="G164" s="247" t="s">
        <v>493</v>
      </c>
      <c r="H164" s="276">
        <v>286</v>
      </c>
      <c r="I164" s="115"/>
      <c r="J164" s="276">
        <v>286</v>
      </c>
      <c r="K164" s="115">
        <f t="shared" si="3"/>
        <v>0</v>
      </c>
    </row>
    <row r="165" spans="1:11" ht="79.5" thickBot="1">
      <c r="A165" s="167">
        <v>24</v>
      </c>
      <c r="B165" s="256"/>
      <c r="C165" s="116"/>
      <c r="D165" s="262" t="s">
        <v>494</v>
      </c>
      <c r="E165" s="247" t="s">
        <v>495</v>
      </c>
      <c r="F165" s="279" t="s">
        <v>909</v>
      </c>
      <c r="G165" s="247" t="s">
        <v>686</v>
      </c>
      <c r="H165" s="276">
        <v>286</v>
      </c>
      <c r="I165" s="115"/>
      <c r="J165" s="276">
        <v>286</v>
      </c>
      <c r="K165" s="115">
        <f t="shared" si="3"/>
        <v>0</v>
      </c>
    </row>
    <row r="166" spans="1:11" ht="63">
      <c r="A166" s="130">
        <v>25</v>
      </c>
      <c r="B166" s="256"/>
      <c r="C166" s="116"/>
      <c r="D166" s="262" t="s">
        <v>494</v>
      </c>
      <c r="E166" s="247" t="s">
        <v>496</v>
      </c>
      <c r="F166" s="279" t="s">
        <v>910</v>
      </c>
      <c r="G166" s="247" t="s">
        <v>687</v>
      </c>
      <c r="H166" s="276">
        <v>286</v>
      </c>
      <c r="I166" s="115"/>
      <c r="J166" s="276">
        <v>286</v>
      </c>
      <c r="K166" s="115">
        <f t="shared" si="3"/>
        <v>0</v>
      </c>
    </row>
    <row r="167" spans="1:11" ht="48" thickBot="1">
      <c r="A167" s="167">
        <v>26</v>
      </c>
      <c r="B167" s="256"/>
      <c r="C167" s="116"/>
      <c r="D167" s="262" t="s">
        <v>494</v>
      </c>
      <c r="E167" s="262" t="s">
        <v>497</v>
      </c>
      <c r="F167" s="279" t="s">
        <v>911</v>
      </c>
      <c r="G167" s="262" t="s">
        <v>498</v>
      </c>
      <c r="H167" s="265">
        <v>286</v>
      </c>
      <c r="I167" s="115"/>
      <c r="J167" s="265">
        <v>286</v>
      </c>
      <c r="K167" s="115">
        <f t="shared" si="3"/>
        <v>0</v>
      </c>
    </row>
    <row r="168" spans="1:11" ht="47.25">
      <c r="A168" s="130">
        <v>27</v>
      </c>
      <c r="B168" s="256"/>
      <c r="C168" s="116"/>
      <c r="D168" s="262" t="s">
        <v>494</v>
      </c>
      <c r="E168" s="262" t="s">
        <v>499</v>
      </c>
      <c r="F168" s="279" t="s">
        <v>912</v>
      </c>
      <c r="G168" s="262" t="s">
        <v>500</v>
      </c>
      <c r="H168" s="265">
        <v>286</v>
      </c>
      <c r="I168" s="115"/>
      <c r="J168" s="265">
        <v>286</v>
      </c>
      <c r="K168" s="115">
        <f t="shared" si="3"/>
        <v>0</v>
      </c>
    </row>
    <row r="169" spans="1:11" ht="32.25" thickBot="1">
      <c r="A169" s="167">
        <v>28</v>
      </c>
      <c r="B169" s="256"/>
      <c r="C169" s="116"/>
      <c r="D169" s="247" t="s">
        <v>501</v>
      </c>
      <c r="E169" s="247" t="s">
        <v>243</v>
      </c>
      <c r="F169" s="279" t="s">
        <v>838</v>
      </c>
      <c r="G169" s="247" t="s">
        <v>502</v>
      </c>
      <c r="H169" s="276">
        <v>328</v>
      </c>
      <c r="I169" s="115"/>
      <c r="J169" s="276">
        <v>328</v>
      </c>
      <c r="K169" s="115">
        <f t="shared" si="3"/>
        <v>0</v>
      </c>
    </row>
    <row r="170" spans="1:11" ht="31.5">
      <c r="A170" s="130">
        <v>29</v>
      </c>
      <c r="B170" s="256"/>
      <c r="C170" s="116"/>
      <c r="D170" s="247" t="s">
        <v>501</v>
      </c>
      <c r="E170" s="247" t="s">
        <v>244</v>
      </c>
      <c r="F170" s="279" t="s">
        <v>839</v>
      </c>
      <c r="G170" s="247" t="s">
        <v>503</v>
      </c>
      <c r="H170" s="276">
        <v>328</v>
      </c>
      <c r="I170" s="115"/>
      <c r="J170" s="276">
        <v>328</v>
      </c>
      <c r="K170" s="115">
        <f t="shared" si="3"/>
        <v>0</v>
      </c>
    </row>
    <row r="171" spans="1:11" ht="32.25" thickBot="1">
      <c r="A171" s="167">
        <v>30</v>
      </c>
      <c r="B171" s="256"/>
      <c r="C171" s="116"/>
      <c r="D171" s="247" t="s">
        <v>501</v>
      </c>
      <c r="E171" s="247" t="s">
        <v>245</v>
      </c>
      <c r="F171" s="279" t="s">
        <v>840</v>
      </c>
      <c r="G171" s="247" t="s">
        <v>504</v>
      </c>
      <c r="H171" s="276">
        <v>328</v>
      </c>
      <c r="I171" s="115"/>
      <c r="J171" s="276">
        <v>328</v>
      </c>
      <c r="K171" s="115">
        <f t="shared" si="3"/>
        <v>0</v>
      </c>
    </row>
    <row r="172" spans="1:11" ht="47.25">
      <c r="A172" s="130">
        <v>31</v>
      </c>
      <c r="B172" s="256"/>
      <c r="C172" s="116"/>
      <c r="D172" s="247" t="s">
        <v>501</v>
      </c>
      <c r="E172" s="247" t="s">
        <v>246</v>
      </c>
      <c r="F172" s="279" t="s">
        <v>841</v>
      </c>
      <c r="G172" s="247" t="s">
        <v>505</v>
      </c>
      <c r="H172" s="276">
        <v>328</v>
      </c>
      <c r="I172" s="115"/>
      <c r="J172" s="276">
        <v>328</v>
      </c>
      <c r="K172" s="115">
        <f t="shared" si="3"/>
        <v>0</v>
      </c>
    </row>
    <row r="173" spans="1:11" ht="79.5" thickBot="1">
      <c r="A173" s="167">
        <v>32</v>
      </c>
      <c r="B173" s="256"/>
      <c r="C173" s="116"/>
      <c r="D173" s="247" t="s">
        <v>501</v>
      </c>
      <c r="E173" s="247" t="s">
        <v>247</v>
      </c>
      <c r="F173" s="279" t="s">
        <v>842</v>
      </c>
      <c r="G173" s="247" t="s">
        <v>506</v>
      </c>
      <c r="H173" s="276">
        <v>328</v>
      </c>
      <c r="I173" s="115"/>
      <c r="J173" s="276">
        <v>328</v>
      </c>
      <c r="K173" s="115">
        <f t="shared" si="3"/>
        <v>0</v>
      </c>
    </row>
    <row r="174" spans="1:11" ht="78.75">
      <c r="A174" s="130">
        <v>33</v>
      </c>
      <c r="B174" s="256"/>
      <c r="C174" s="116"/>
      <c r="D174" s="247" t="s">
        <v>501</v>
      </c>
      <c r="E174" s="247" t="s">
        <v>248</v>
      </c>
      <c r="F174" s="279" t="s">
        <v>843</v>
      </c>
      <c r="G174" s="247" t="s">
        <v>507</v>
      </c>
      <c r="H174" s="276">
        <v>328</v>
      </c>
      <c r="I174" s="115"/>
      <c r="J174" s="276">
        <v>328</v>
      </c>
      <c r="K174" s="115">
        <f t="shared" si="3"/>
        <v>0</v>
      </c>
    </row>
    <row r="175" spans="1:11" ht="32.25" thickBot="1">
      <c r="A175" s="167">
        <v>34</v>
      </c>
      <c r="B175" s="256"/>
      <c r="C175" s="116"/>
      <c r="D175" s="262" t="s">
        <v>508</v>
      </c>
      <c r="E175" s="262" t="s">
        <v>249</v>
      </c>
      <c r="F175" s="279" t="s">
        <v>844</v>
      </c>
      <c r="G175" s="262" t="s">
        <v>509</v>
      </c>
      <c r="H175" s="265">
        <v>452</v>
      </c>
      <c r="I175" s="115"/>
      <c r="J175" s="265">
        <v>452</v>
      </c>
      <c r="K175" s="115">
        <f t="shared" si="3"/>
        <v>0</v>
      </c>
    </row>
    <row r="176" spans="1:11" ht="31.5">
      <c r="A176" s="130">
        <v>35</v>
      </c>
      <c r="B176" s="256"/>
      <c r="C176" s="116"/>
      <c r="D176" s="262" t="s">
        <v>508</v>
      </c>
      <c r="E176" s="262" t="s">
        <v>250</v>
      </c>
      <c r="F176" s="279" t="s">
        <v>845</v>
      </c>
      <c r="G176" s="262" t="s">
        <v>510</v>
      </c>
      <c r="H176" s="265">
        <v>452</v>
      </c>
      <c r="I176" s="115"/>
      <c r="J176" s="265">
        <v>452</v>
      </c>
      <c r="K176" s="115">
        <f t="shared" si="3"/>
        <v>0</v>
      </c>
    </row>
    <row r="177" spans="1:11" ht="63.75" thickBot="1">
      <c r="A177" s="167">
        <v>36</v>
      </c>
      <c r="B177" s="256"/>
      <c r="C177" s="116"/>
      <c r="D177" s="265" t="s">
        <v>508</v>
      </c>
      <c r="E177" s="262" t="s">
        <v>251</v>
      </c>
      <c r="F177" s="279" t="s">
        <v>846</v>
      </c>
      <c r="G177" s="262" t="s">
        <v>511</v>
      </c>
      <c r="H177" s="276">
        <v>254</v>
      </c>
      <c r="I177" s="115"/>
      <c r="J177" s="276">
        <v>254</v>
      </c>
      <c r="K177" s="115">
        <f t="shared" si="3"/>
        <v>0</v>
      </c>
    </row>
    <row r="178" spans="1:11" ht="31.5">
      <c r="A178" s="130">
        <v>37</v>
      </c>
      <c r="B178" s="256"/>
      <c r="C178" s="116"/>
      <c r="D178" s="262" t="s">
        <v>508</v>
      </c>
      <c r="E178" s="262" t="s">
        <v>252</v>
      </c>
      <c r="F178" s="279" t="s">
        <v>847</v>
      </c>
      <c r="G178" s="262" t="s">
        <v>512</v>
      </c>
      <c r="H178" s="265">
        <v>254</v>
      </c>
      <c r="I178" s="115"/>
      <c r="J178" s="265">
        <v>254</v>
      </c>
      <c r="K178" s="115">
        <f t="shared" si="3"/>
        <v>0</v>
      </c>
    </row>
    <row r="179" spans="1:11" ht="32.25" thickBot="1">
      <c r="A179" s="167">
        <v>38</v>
      </c>
      <c r="B179" s="256"/>
      <c r="C179" s="116"/>
      <c r="D179" s="262" t="s">
        <v>508</v>
      </c>
      <c r="E179" s="262" t="s">
        <v>253</v>
      </c>
      <c r="F179" s="279" t="s">
        <v>848</v>
      </c>
      <c r="G179" s="262" t="s">
        <v>254</v>
      </c>
      <c r="H179" s="265">
        <v>452</v>
      </c>
      <c r="I179" s="115"/>
      <c r="J179" s="265">
        <v>452</v>
      </c>
      <c r="K179" s="115">
        <f t="shared" si="3"/>
        <v>0</v>
      </c>
    </row>
    <row r="180" spans="1:11" ht="31.5">
      <c r="A180" s="130">
        <v>39</v>
      </c>
      <c r="B180" s="256"/>
      <c r="C180" s="116"/>
      <c r="D180" s="247" t="s">
        <v>513</v>
      </c>
      <c r="E180" s="247" t="s">
        <v>255</v>
      </c>
      <c r="F180" s="279" t="s">
        <v>849</v>
      </c>
      <c r="G180" s="247" t="s">
        <v>514</v>
      </c>
      <c r="H180" s="276">
        <v>556</v>
      </c>
      <c r="I180" s="115"/>
      <c r="J180" s="276">
        <v>556</v>
      </c>
      <c r="K180" s="115">
        <f t="shared" si="3"/>
        <v>0</v>
      </c>
    </row>
    <row r="181" spans="1:11" ht="48" thickBot="1">
      <c r="A181" s="167">
        <v>40</v>
      </c>
      <c r="B181" s="256"/>
      <c r="C181" s="116"/>
      <c r="D181" s="247" t="s">
        <v>513</v>
      </c>
      <c r="E181" s="247" t="s">
        <v>256</v>
      </c>
      <c r="F181" s="279" t="s">
        <v>850</v>
      </c>
      <c r="G181" s="247" t="s">
        <v>515</v>
      </c>
      <c r="H181" s="276">
        <v>556</v>
      </c>
      <c r="I181" s="115"/>
      <c r="J181" s="276">
        <v>556</v>
      </c>
      <c r="K181" s="115">
        <f t="shared" si="3"/>
        <v>0</v>
      </c>
    </row>
    <row r="182" spans="1:11" ht="31.5">
      <c r="A182" s="130">
        <v>41</v>
      </c>
      <c r="B182" s="256"/>
      <c r="C182" s="116"/>
      <c r="D182" s="247" t="s">
        <v>257</v>
      </c>
      <c r="E182" s="247" t="s">
        <v>258</v>
      </c>
      <c r="F182" s="279" t="s">
        <v>851</v>
      </c>
      <c r="G182" s="247" t="s">
        <v>257</v>
      </c>
      <c r="H182" s="276">
        <v>509</v>
      </c>
      <c r="I182" s="115"/>
      <c r="J182" s="276">
        <v>509</v>
      </c>
      <c r="K182" s="115">
        <f t="shared" si="3"/>
        <v>0</v>
      </c>
    </row>
    <row r="183" spans="1:11" ht="48" thickBot="1">
      <c r="A183" s="167">
        <v>42</v>
      </c>
      <c r="B183" s="256"/>
      <c r="C183" s="116"/>
      <c r="D183" s="247" t="s">
        <v>516</v>
      </c>
      <c r="E183" s="247" t="s">
        <v>259</v>
      </c>
      <c r="F183" s="279" t="s">
        <v>852</v>
      </c>
      <c r="G183" s="247" t="s">
        <v>517</v>
      </c>
      <c r="H183" s="276">
        <v>430</v>
      </c>
      <c r="I183" s="115"/>
      <c r="J183" s="276">
        <v>430</v>
      </c>
      <c r="K183" s="115">
        <f t="shared" si="3"/>
        <v>0</v>
      </c>
    </row>
    <row r="184" spans="1:11" ht="63">
      <c r="A184" s="130">
        <v>43</v>
      </c>
      <c r="B184" s="256"/>
      <c r="C184" s="116"/>
      <c r="D184" s="247" t="s">
        <v>518</v>
      </c>
      <c r="E184" s="247" t="s">
        <v>260</v>
      </c>
      <c r="F184" s="279" t="s">
        <v>853</v>
      </c>
      <c r="G184" s="247" t="s">
        <v>519</v>
      </c>
      <c r="H184" s="276">
        <v>570</v>
      </c>
      <c r="I184" s="115"/>
      <c r="J184" s="276">
        <v>570</v>
      </c>
      <c r="K184" s="115">
        <f t="shared" si="3"/>
        <v>0</v>
      </c>
    </row>
    <row r="185" spans="1:11" ht="48" thickBot="1">
      <c r="A185" s="167">
        <v>44</v>
      </c>
      <c r="B185" s="256"/>
      <c r="C185" s="116"/>
      <c r="D185" s="247" t="s">
        <v>518</v>
      </c>
      <c r="E185" s="247" t="s">
        <v>261</v>
      </c>
      <c r="F185" s="279" t="s">
        <v>854</v>
      </c>
      <c r="G185" s="247" t="s">
        <v>520</v>
      </c>
      <c r="H185" s="276">
        <v>570</v>
      </c>
      <c r="I185" s="115"/>
      <c r="J185" s="276">
        <v>570</v>
      </c>
      <c r="K185" s="115">
        <f t="shared" si="3"/>
        <v>0</v>
      </c>
    </row>
    <row r="186" spans="1:11" ht="31.5">
      <c r="A186" s="130">
        <v>45</v>
      </c>
      <c r="B186" s="256"/>
      <c r="C186" s="116"/>
      <c r="D186" s="247" t="s">
        <v>521</v>
      </c>
      <c r="E186" s="247" t="s">
        <v>262</v>
      </c>
      <c r="F186" s="279" t="s">
        <v>855</v>
      </c>
      <c r="G186" s="247" t="s">
        <v>522</v>
      </c>
      <c r="H186" s="276">
        <v>1647</v>
      </c>
      <c r="I186" s="115"/>
      <c r="J186" s="276">
        <v>1647</v>
      </c>
      <c r="K186" s="115">
        <f t="shared" si="3"/>
        <v>0</v>
      </c>
    </row>
    <row r="187" spans="1:11" ht="48" thickBot="1">
      <c r="A187" s="167">
        <v>46</v>
      </c>
      <c r="B187" s="256"/>
      <c r="C187" s="116"/>
      <c r="D187" s="247" t="s">
        <v>263</v>
      </c>
      <c r="E187" s="247" t="s">
        <v>264</v>
      </c>
      <c r="F187" s="279" t="s">
        <v>856</v>
      </c>
      <c r="G187" s="247" t="s">
        <v>523</v>
      </c>
      <c r="H187" s="276">
        <v>782</v>
      </c>
      <c r="I187" s="115"/>
      <c r="J187" s="276">
        <v>782</v>
      </c>
      <c r="K187" s="115">
        <f t="shared" si="3"/>
        <v>0</v>
      </c>
    </row>
    <row r="188" spans="1:11" ht="31.5">
      <c r="A188" s="130">
        <v>47</v>
      </c>
      <c r="B188" s="256"/>
      <c r="C188" s="116"/>
      <c r="D188" s="247" t="s">
        <v>263</v>
      </c>
      <c r="E188" s="247" t="s">
        <v>265</v>
      </c>
      <c r="F188" s="279" t="s">
        <v>857</v>
      </c>
      <c r="G188" s="247" t="s">
        <v>524</v>
      </c>
      <c r="H188" s="276">
        <v>782</v>
      </c>
      <c r="I188" s="115"/>
      <c r="J188" s="276">
        <v>782</v>
      </c>
      <c r="K188" s="115">
        <f t="shared" si="3"/>
        <v>0</v>
      </c>
    </row>
    <row r="189" spans="1:11" ht="16.5" thickBot="1">
      <c r="A189" s="167">
        <v>48</v>
      </c>
      <c r="B189" s="256"/>
      <c r="C189" s="116"/>
      <c r="D189" s="247" t="s">
        <v>266</v>
      </c>
      <c r="E189" s="247" t="s">
        <v>267</v>
      </c>
      <c r="F189" s="279" t="s">
        <v>858</v>
      </c>
      <c r="G189" s="247" t="s">
        <v>266</v>
      </c>
      <c r="H189" s="276">
        <v>791</v>
      </c>
      <c r="I189" s="115"/>
      <c r="J189" s="276">
        <v>791</v>
      </c>
      <c r="K189" s="115">
        <f t="shared" si="3"/>
        <v>0</v>
      </c>
    </row>
    <row r="190" spans="1:11" ht="47.25">
      <c r="A190" s="130">
        <v>49</v>
      </c>
      <c r="B190" s="256"/>
      <c r="C190" s="116"/>
      <c r="D190" s="247" t="s">
        <v>268</v>
      </c>
      <c r="E190" s="247" t="s">
        <v>269</v>
      </c>
      <c r="F190" s="279" t="s">
        <v>859</v>
      </c>
      <c r="G190" s="247" t="s">
        <v>525</v>
      </c>
      <c r="H190" s="276">
        <v>782</v>
      </c>
      <c r="I190" s="115"/>
      <c r="J190" s="276">
        <v>782</v>
      </c>
      <c r="K190" s="115">
        <f t="shared" si="3"/>
        <v>0</v>
      </c>
    </row>
    <row r="191" spans="1:11" ht="48" thickBot="1">
      <c r="A191" s="167">
        <v>50</v>
      </c>
      <c r="B191" s="256"/>
      <c r="C191" s="116"/>
      <c r="D191" s="247" t="s">
        <v>268</v>
      </c>
      <c r="E191" s="247" t="s">
        <v>270</v>
      </c>
      <c r="F191" s="279" t="s">
        <v>860</v>
      </c>
      <c r="G191" s="247" t="s">
        <v>526</v>
      </c>
      <c r="H191" s="276">
        <v>782</v>
      </c>
      <c r="I191" s="115"/>
      <c r="J191" s="276">
        <v>782</v>
      </c>
      <c r="K191" s="115">
        <f t="shared" si="3"/>
        <v>0</v>
      </c>
    </row>
    <row r="192" spans="1:11" ht="78.75">
      <c r="A192" s="130">
        <v>51</v>
      </c>
      <c r="B192" s="256"/>
      <c r="C192" s="116"/>
      <c r="D192" s="247" t="s">
        <v>527</v>
      </c>
      <c r="E192" s="247" t="s">
        <v>271</v>
      </c>
      <c r="F192" s="279" t="s">
        <v>861</v>
      </c>
      <c r="G192" s="247" t="s">
        <v>528</v>
      </c>
      <c r="H192" s="276">
        <v>991</v>
      </c>
      <c r="I192" s="115"/>
      <c r="J192" s="276">
        <v>991</v>
      </c>
      <c r="K192" s="115">
        <f t="shared" si="3"/>
        <v>0</v>
      </c>
    </row>
    <row r="193" spans="1:11" ht="63.75" thickBot="1">
      <c r="A193" s="167">
        <v>52</v>
      </c>
      <c r="B193" s="256"/>
      <c r="C193" s="116"/>
      <c r="D193" s="247" t="s">
        <v>527</v>
      </c>
      <c r="E193" s="247" t="s">
        <v>272</v>
      </c>
      <c r="F193" s="279" t="s">
        <v>862</v>
      </c>
      <c r="G193" s="247" t="s">
        <v>529</v>
      </c>
      <c r="H193" s="276">
        <v>991</v>
      </c>
      <c r="I193" s="115"/>
      <c r="J193" s="276">
        <v>991</v>
      </c>
      <c r="K193" s="115">
        <f t="shared" si="3"/>
        <v>0</v>
      </c>
    </row>
    <row r="194" spans="1:11" ht="31.5">
      <c r="A194" s="130">
        <v>53</v>
      </c>
      <c r="B194" s="256"/>
      <c r="C194" s="116"/>
      <c r="D194" s="247" t="s">
        <v>530</v>
      </c>
      <c r="E194" s="247" t="s">
        <v>273</v>
      </c>
      <c r="F194" s="279" t="s">
        <v>863</v>
      </c>
      <c r="G194" s="247" t="s">
        <v>531</v>
      </c>
      <c r="H194" s="276">
        <v>479</v>
      </c>
      <c r="I194" s="115"/>
      <c r="J194" s="276">
        <v>479</v>
      </c>
      <c r="K194" s="115">
        <f t="shared" si="3"/>
        <v>0</v>
      </c>
    </row>
    <row r="195" spans="1:11" ht="32.25" thickBot="1">
      <c r="A195" s="167">
        <v>54</v>
      </c>
      <c r="B195" s="256"/>
      <c r="C195" s="116"/>
      <c r="D195" s="247" t="s">
        <v>532</v>
      </c>
      <c r="E195" s="247" t="s">
        <v>274</v>
      </c>
      <c r="F195" s="279" t="s">
        <v>864</v>
      </c>
      <c r="G195" s="247" t="s">
        <v>532</v>
      </c>
      <c r="H195" s="276">
        <v>1218</v>
      </c>
      <c r="I195" s="115"/>
      <c r="J195" s="276">
        <v>1218</v>
      </c>
      <c r="K195" s="115">
        <f t="shared" si="3"/>
        <v>0</v>
      </c>
    </row>
    <row r="196" spans="1:11" ht="78.75">
      <c r="A196" s="130">
        <v>55</v>
      </c>
      <c r="B196" s="256"/>
      <c r="C196" s="116"/>
      <c r="D196" s="247" t="s">
        <v>532</v>
      </c>
      <c r="E196" s="247" t="s">
        <v>275</v>
      </c>
      <c r="F196" s="279" t="s">
        <v>865</v>
      </c>
      <c r="G196" s="247" t="s">
        <v>533</v>
      </c>
      <c r="H196" s="276">
        <v>1218</v>
      </c>
      <c r="I196" s="115"/>
      <c r="J196" s="276">
        <v>1218</v>
      </c>
      <c r="K196" s="115">
        <f t="shared" si="3"/>
        <v>0</v>
      </c>
    </row>
    <row r="197" spans="1:11" ht="95.25" thickBot="1">
      <c r="A197" s="167">
        <v>56</v>
      </c>
      <c r="B197" s="256"/>
      <c r="C197" s="116"/>
      <c r="D197" s="247" t="s">
        <v>532</v>
      </c>
      <c r="E197" s="247" t="s">
        <v>276</v>
      </c>
      <c r="F197" s="279" t="s">
        <v>866</v>
      </c>
      <c r="G197" s="247" t="s">
        <v>534</v>
      </c>
      <c r="H197" s="276">
        <v>1218</v>
      </c>
      <c r="I197" s="115"/>
      <c r="J197" s="276">
        <v>1218</v>
      </c>
      <c r="K197" s="115">
        <f t="shared" si="3"/>
        <v>0</v>
      </c>
    </row>
    <row r="198" spans="1:11" ht="15.75">
      <c r="A198" s="130">
        <v>57</v>
      </c>
      <c r="B198" s="256"/>
      <c r="C198" s="116"/>
      <c r="D198" s="247" t="s">
        <v>277</v>
      </c>
      <c r="E198" s="247" t="s">
        <v>278</v>
      </c>
      <c r="F198" s="279" t="s">
        <v>867</v>
      </c>
      <c r="G198" s="247" t="s">
        <v>277</v>
      </c>
      <c r="H198" s="276">
        <v>731</v>
      </c>
      <c r="I198" s="115"/>
      <c r="J198" s="276">
        <v>731</v>
      </c>
      <c r="K198" s="115">
        <f t="shared" si="3"/>
        <v>0</v>
      </c>
    </row>
    <row r="199" spans="1:11" ht="48" thickBot="1">
      <c r="A199" s="167">
        <v>58</v>
      </c>
      <c r="B199" s="256"/>
      <c r="C199" s="116"/>
      <c r="D199" s="247" t="s">
        <v>535</v>
      </c>
      <c r="E199" s="247" t="s">
        <v>279</v>
      </c>
      <c r="F199" s="279" t="s">
        <v>868</v>
      </c>
      <c r="G199" s="247" t="s">
        <v>536</v>
      </c>
      <c r="H199" s="276">
        <v>683</v>
      </c>
      <c r="I199" s="115"/>
      <c r="J199" s="276">
        <v>683</v>
      </c>
      <c r="K199" s="115">
        <f t="shared" si="3"/>
        <v>0</v>
      </c>
    </row>
    <row r="200" spans="1:11" ht="47.25">
      <c r="A200" s="130">
        <v>59</v>
      </c>
      <c r="B200" s="256"/>
      <c r="C200" s="116"/>
      <c r="D200" s="247" t="s">
        <v>535</v>
      </c>
      <c r="E200" s="247" t="s">
        <v>280</v>
      </c>
      <c r="F200" s="279" t="s">
        <v>869</v>
      </c>
      <c r="G200" s="247" t="s">
        <v>537</v>
      </c>
      <c r="H200" s="276">
        <v>683</v>
      </c>
      <c r="I200" s="115"/>
      <c r="J200" s="276">
        <v>683</v>
      </c>
      <c r="K200" s="115">
        <f t="shared" si="3"/>
        <v>0</v>
      </c>
    </row>
    <row r="201" spans="1:11" ht="32.25" thickBot="1">
      <c r="A201" s="167">
        <v>60</v>
      </c>
      <c r="B201" s="256"/>
      <c r="C201" s="116"/>
      <c r="D201" s="247" t="s">
        <v>538</v>
      </c>
      <c r="E201" s="247" t="s">
        <v>281</v>
      </c>
      <c r="F201" s="279" t="s">
        <v>870</v>
      </c>
      <c r="G201" s="247" t="s">
        <v>539</v>
      </c>
      <c r="H201" s="276">
        <v>430</v>
      </c>
      <c r="I201" s="115"/>
      <c r="J201" s="276">
        <v>430</v>
      </c>
      <c r="K201" s="115">
        <f t="shared" si="3"/>
        <v>0</v>
      </c>
    </row>
    <row r="202" spans="1:11" ht="31.5">
      <c r="A202" s="130">
        <v>61</v>
      </c>
      <c r="B202" s="256"/>
      <c r="C202" s="116"/>
      <c r="D202" s="247" t="s">
        <v>540</v>
      </c>
      <c r="E202" s="247" t="s">
        <v>282</v>
      </c>
      <c r="F202" s="279" t="s">
        <v>871</v>
      </c>
      <c r="G202" s="247" t="s">
        <v>283</v>
      </c>
      <c r="H202" s="276">
        <v>556</v>
      </c>
      <c r="I202" s="115"/>
      <c r="J202" s="276">
        <v>556</v>
      </c>
      <c r="K202" s="115">
        <f t="shared" si="3"/>
        <v>0</v>
      </c>
    </row>
    <row r="203" spans="1:11" ht="32.25" thickBot="1">
      <c r="A203" s="167">
        <v>62</v>
      </c>
      <c r="B203" s="256"/>
      <c r="C203" s="116"/>
      <c r="D203" s="247" t="s">
        <v>538</v>
      </c>
      <c r="E203" s="247" t="s">
        <v>284</v>
      </c>
      <c r="F203" s="279" t="s">
        <v>872</v>
      </c>
      <c r="G203" s="247" t="s">
        <v>541</v>
      </c>
      <c r="H203" s="276">
        <v>430</v>
      </c>
      <c r="I203" s="115"/>
      <c r="J203" s="276">
        <v>430</v>
      </c>
      <c r="K203" s="115">
        <f t="shared" si="3"/>
        <v>0</v>
      </c>
    </row>
    <row r="204" spans="1:11" ht="31.5">
      <c r="A204" s="130">
        <v>63</v>
      </c>
      <c r="B204" s="256"/>
      <c r="C204" s="116"/>
      <c r="D204" s="247" t="s">
        <v>538</v>
      </c>
      <c r="E204" s="247" t="s">
        <v>285</v>
      </c>
      <c r="F204" s="279" t="s">
        <v>873</v>
      </c>
      <c r="G204" s="247" t="s">
        <v>542</v>
      </c>
      <c r="H204" s="276">
        <v>430</v>
      </c>
      <c r="I204" s="115"/>
      <c r="J204" s="276">
        <v>430</v>
      </c>
      <c r="K204" s="115">
        <f t="shared" si="3"/>
        <v>0</v>
      </c>
    </row>
    <row r="205" spans="1:11" ht="32.25" thickBot="1">
      <c r="A205" s="167">
        <v>64</v>
      </c>
      <c r="B205" s="256"/>
      <c r="C205" s="116"/>
      <c r="D205" s="262" t="s">
        <v>540</v>
      </c>
      <c r="E205" s="262" t="s">
        <v>286</v>
      </c>
      <c r="F205" s="279" t="s">
        <v>874</v>
      </c>
      <c r="G205" s="262" t="s">
        <v>543</v>
      </c>
      <c r="H205" s="276">
        <v>556</v>
      </c>
      <c r="I205" s="115"/>
      <c r="J205" s="276">
        <v>556</v>
      </c>
      <c r="K205" s="115">
        <f t="shared" si="3"/>
        <v>0</v>
      </c>
    </row>
    <row r="206" spans="1:11" ht="31.5">
      <c r="A206" s="130">
        <v>65</v>
      </c>
      <c r="B206" s="256"/>
      <c r="C206" s="116"/>
      <c r="D206" s="247" t="s">
        <v>540</v>
      </c>
      <c r="E206" s="247" t="s">
        <v>287</v>
      </c>
      <c r="F206" s="279" t="s">
        <v>875</v>
      </c>
      <c r="G206" s="247" t="s">
        <v>544</v>
      </c>
      <c r="H206" s="276">
        <v>556</v>
      </c>
      <c r="I206" s="115"/>
      <c r="J206" s="276">
        <v>556</v>
      </c>
      <c r="K206" s="115">
        <f t="shared" si="3"/>
        <v>0</v>
      </c>
    </row>
    <row r="207" spans="1:11" ht="16.5" thickBot="1">
      <c r="A207" s="167">
        <v>66</v>
      </c>
      <c r="B207" s="256"/>
      <c r="C207" s="116"/>
      <c r="D207" s="247" t="s">
        <v>288</v>
      </c>
      <c r="E207" s="247" t="s">
        <v>289</v>
      </c>
      <c r="F207" s="279" t="s">
        <v>876</v>
      </c>
      <c r="G207" s="247" t="s">
        <v>545</v>
      </c>
      <c r="H207" s="276">
        <v>224</v>
      </c>
      <c r="I207" s="115"/>
      <c r="J207" s="276">
        <v>224</v>
      </c>
      <c r="K207" s="115">
        <f aca="true" t="shared" si="4" ref="K207:K270">I207*J207</f>
        <v>0</v>
      </c>
    </row>
    <row r="208" spans="1:11" ht="15.75">
      <c r="A208" s="130">
        <v>67</v>
      </c>
      <c r="B208" s="256"/>
      <c r="C208" s="116"/>
      <c r="D208" s="247" t="s">
        <v>288</v>
      </c>
      <c r="E208" s="247" t="s">
        <v>290</v>
      </c>
      <c r="F208" s="279" t="s">
        <v>877</v>
      </c>
      <c r="G208" s="247" t="s">
        <v>291</v>
      </c>
      <c r="H208" s="276">
        <v>224</v>
      </c>
      <c r="I208" s="115"/>
      <c r="J208" s="276">
        <v>224</v>
      </c>
      <c r="K208" s="115">
        <f t="shared" si="4"/>
        <v>0</v>
      </c>
    </row>
    <row r="209" spans="1:11" ht="63.75" thickBot="1">
      <c r="A209" s="167">
        <v>68</v>
      </c>
      <c r="B209" s="256"/>
      <c r="C209" s="116"/>
      <c r="D209" s="247" t="s">
        <v>292</v>
      </c>
      <c r="E209" s="247" t="s">
        <v>293</v>
      </c>
      <c r="F209" s="279" t="s">
        <v>878</v>
      </c>
      <c r="G209" s="247" t="s">
        <v>546</v>
      </c>
      <c r="H209" s="276">
        <v>937</v>
      </c>
      <c r="I209" s="115"/>
      <c r="J209" s="276">
        <v>937</v>
      </c>
      <c r="K209" s="115">
        <f t="shared" si="4"/>
        <v>0</v>
      </c>
    </row>
    <row r="210" spans="1:11" ht="47.25">
      <c r="A210" s="130">
        <v>69</v>
      </c>
      <c r="B210" s="256"/>
      <c r="C210" s="116"/>
      <c r="D210" s="247" t="s">
        <v>292</v>
      </c>
      <c r="E210" s="247" t="s">
        <v>294</v>
      </c>
      <c r="F210" s="279" t="s">
        <v>879</v>
      </c>
      <c r="G210" s="247" t="s">
        <v>547</v>
      </c>
      <c r="H210" s="276">
        <v>937</v>
      </c>
      <c r="I210" s="115"/>
      <c r="J210" s="276">
        <v>937</v>
      </c>
      <c r="K210" s="115">
        <f t="shared" si="4"/>
        <v>0</v>
      </c>
    </row>
    <row r="211" spans="1:11" ht="48" thickBot="1">
      <c r="A211" s="167">
        <v>70</v>
      </c>
      <c r="B211" s="256"/>
      <c r="C211" s="116"/>
      <c r="D211" s="247" t="s">
        <v>292</v>
      </c>
      <c r="E211" s="247" t="s">
        <v>295</v>
      </c>
      <c r="F211" s="279" t="s">
        <v>880</v>
      </c>
      <c r="G211" s="247" t="s">
        <v>548</v>
      </c>
      <c r="H211" s="276">
        <v>937</v>
      </c>
      <c r="I211" s="115"/>
      <c r="J211" s="276">
        <v>937</v>
      </c>
      <c r="K211" s="115">
        <f t="shared" si="4"/>
        <v>0</v>
      </c>
    </row>
    <row r="212" spans="1:11" ht="63">
      <c r="A212" s="130">
        <v>71</v>
      </c>
      <c r="B212" s="256"/>
      <c r="C212" s="116"/>
      <c r="D212" s="247" t="s">
        <v>292</v>
      </c>
      <c r="E212" s="247" t="s">
        <v>296</v>
      </c>
      <c r="F212" s="279" t="s">
        <v>881</v>
      </c>
      <c r="G212" s="247" t="s">
        <v>549</v>
      </c>
      <c r="H212" s="276">
        <v>937</v>
      </c>
      <c r="I212" s="115"/>
      <c r="J212" s="276">
        <v>937</v>
      </c>
      <c r="K212" s="115">
        <f t="shared" si="4"/>
        <v>0</v>
      </c>
    </row>
    <row r="213" spans="1:11" ht="48" thickBot="1">
      <c r="A213" s="167">
        <v>72</v>
      </c>
      <c r="B213" s="256"/>
      <c r="C213" s="116"/>
      <c r="D213" s="247" t="s">
        <v>292</v>
      </c>
      <c r="E213" s="247" t="s">
        <v>297</v>
      </c>
      <c r="F213" s="279" t="s">
        <v>882</v>
      </c>
      <c r="G213" s="247" t="s">
        <v>550</v>
      </c>
      <c r="H213" s="276">
        <v>937</v>
      </c>
      <c r="I213" s="115"/>
      <c r="J213" s="276">
        <v>937</v>
      </c>
      <c r="K213" s="115">
        <f t="shared" si="4"/>
        <v>0</v>
      </c>
    </row>
    <row r="214" spans="1:11" ht="63">
      <c r="A214" s="130">
        <v>73</v>
      </c>
      <c r="B214" s="256"/>
      <c r="C214" s="116"/>
      <c r="D214" s="247" t="s">
        <v>292</v>
      </c>
      <c r="E214" s="247" t="s">
        <v>298</v>
      </c>
      <c r="F214" s="279" t="s">
        <v>883</v>
      </c>
      <c r="G214" s="247" t="s">
        <v>551</v>
      </c>
      <c r="H214" s="276">
        <v>937</v>
      </c>
      <c r="I214" s="115"/>
      <c r="J214" s="276">
        <v>937</v>
      </c>
      <c r="K214" s="115">
        <f t="shared" si="4"/>
        <v>0</v>
      </c>
    </row>
    <row r="215" spans="1:11" ht="48" thickBot="1">
      <c r="A215" s="167">
        <v>74</v>
      </c>
      <c r="B215" s="256"/>
      <c r="C215" s="116"/>
      <c r="D215" s="247" t="s">
        <v>552</v>
      </c>
      <c r="E215" s="247" t="s">
        <v>299</v>
      </c>
      <c r="F215" s="279" t="s">
        <v>884</v>
      </c>
      <c r="G215" s="247" t="s">
        <v>553</v>
      </c>
      <c r="H215" s="276">
        <v>188</v>
      </c>
      <c r="I215" s="115"/>
      <c r="J215" s="276">
        <v>188</v>
      </c>
      <c r="K215" s="115">
        <f t="shared" si="4"/>
        <v>0</v>
      </c>
    </row>
    <row r="216" spans="1:11" ht="31.5">
      <c r="A216" s="130">
        <v>75</v>
      </c>
      <c r="B216" s="256"/>
      <c r="C216" s="116"/>
      <c r="D216" s="247" t="s">
        <v>554</v>
      </c>
      <c r="E216" s="247" t="s">
        <v>300</v>
      </c>
      <c r="F216" s="279" t="s">
        <v>885</v>
      </c>
      <c r="G216" s="247" t="s">
        <v>554</v>
      </c>
      <c r="H216" s="276">
        <v>753</v>
      </c>
      <c r="I216" s="115"/>
      <c r="J216" s="276">
        <v>753</v>
      </c>
      <c r="K216" s="115">
        <f t="shared" si="4"/>
        <v>0</v>
      </c>
    </row>
    <row r="217" spans="1:11" ht="48" thickBot="1">
      <c r="A217" s="167">
        <v>76</v>
      </c>
      <c r="B217" s="256"/>
      <c r="C217" s="116"/>
      <c r="D217" s="247" t="s">
        <v>555</v>
      </c>
      <c r="E217" s="247" t="s">
        <v>301</v>
      </c>
      <c r="F217" s="279" t="s">
        <v>886</v>
      </c>
      <c r="G217" s="247" t="s">
        <v>555</v>
      </c>
      <c r="H217" s="276">
        <v>753</v>
      </c>
      <c r="I217" s="115"/>
      <c r="J217" s="276">
        <v>753</v>
      </c>
      <c r="K217" s="115">
        <f t="shared" si="4"/>
        <v>0</v>
      </c>
    </row>
    <row r="218" spans="1:11" ht="63">
      <c r="A218" s="130">
        <v>77</v>
      </c>
      <c r="B218" s="256"/>
      <c r="C218" s="116"/>
      <c r="D218" s="247" t="s">
        <v>556</v>
      </c>
      <c r="E218" s="247" t="s">
        <v>251</v>
      </c>
      <c r="F218" s="279" t="s">
        <v>887</v>
      </c>
      <c r="G218" s="247" t="s">
        <v>511</v>
      </c>
      <c r="H218" s="295">
        <v>254</v>
      </c>
      <c r="I218" s="321"/>
      <c r="J218" s="295">
        <v>254</v>
      </c>
      <c r="K218" s="115">
        <f t="shared" si="4"/>
        <v>0</v>
      </c>
    </row>
    <row r="219" spans="1:11" ht="48" thickBot="1">
      <c r="A219" s="167">
        <v>78</v>
      </c>
      <c r="B219" s="256"/>
      <c r="C219" s="116"/>
      <c r="D219" s="247" t="s">
        <v>557</v>
      </c>
      <c r="E219" s="247" t="s">
        <v>302</v>
      </c>
      <c r="F219" s="279" t="s">
        <v>888</v>
      </c>
      <c r="G219" s="247" t="s">
        <v>557</v>
      </c>
      <c r="H219" s="276">
        <v>1118</v>
      </c>
      <c r="I219" s="115"/>
      <c r="J219" s="276">
        <v>1118</v>
      </c>
      <c r="K219" s="115">
        <f t="shared" si="4"/>
        <v>0</v>
      </c>
    </row>
    <row r="220" spans="1:11" ht="31.5">
      <c r="A220" s="130">
        <v>79</v>
      </c>
      <c r="B220" s="256"/>
      <c r="C220" s="116"/>
      <c r="D220" s="247" t="s">
        <v>558</v>
      </c>
      <c r="E220" s="247" t="s">
        <v>303</v>
      </c>
      <c r="F220" s="279" t="s">
        <v>889</v>
      </c>
      <c r="G220" s="247" t="s">
        <v>558</v>
      </c>
      <c r="H220" s="276">
        <v>706</v>
      </c>
      <c r="I220" s="115"/>
      <c r="J220" s="276">
        <v>706</v>
      </c>
      <c r="K220" s="115">
        <f t="shared" si="4"/>
        <v>0</v>
      </c>
    </row>
    <row r="221" spans="1:11" ht="63.75" thickBot="1">
      <c r="A221" s="167">
        <v>80</v>
      </c>
      <c r="B221" s="256"/>
      <c r="C221" s="116"/>
      <c r="D221" s="247" t="s">
        <v>559</v>
      </c>
      <c r="E221" s="247" t="s">
        <v>304</v>
      </c>
      <c r="F221" s="279" t="s">
        <v>890</v>
      </c>
      <c r="G221" s="247" t="s">
        <v>560</v>
      </c>
      <c r="H221" s="276">
        <v>602</v>
      </c>
      <c r="I221" s="115"/>
      <c r="J221" s="276">
        <v>602</v>
      </c>
      <c r="K221" s="115">
        <f t="shared" si="4"/>
        <v>0</v>
      </c>
    </row>
    <row r="222" spans="1:11" ht="63">
      <c r="A222" s="130">
        <v>81</v>
      </c>
      <c r="B222" s="256"/>
      <c r="C222" s="116"/>
      <c r="D222" s="262" t="s">
        <v>561</v>
      </c>
      <c r="E222" s="262" t="s">
        <v>562</v>
      </c>
      <c r="F222" s="279" t="s">
        <v>913</v>
      </c>
      <c r="G222" s="247" t="s">
        <v>688</v>
      </c>
      <c r="H222" s="276">
        <v>602</v>
      </c>
      <c r="I222" s="115"/>
      <c r="J222" s="276">
        <v>602</v>
      </c>
      <c r="K222" s="115">
        <f t="shared" si="4"/>
        <v>0</v>
      </c>
    </row>
    <row r="223" spans="1:11" ht="48" thickBot="1">
      <c r="A223" s="167">
        <v>82</v>
      </c>
      <c r="B223" s="256"/>
      <c r="C223" s="116"/>
      <c r="D223" s="262" t="s">
        <v>561</v>
      </c>
      <c r="E223" s="262" t="s">
        <v>563</v>
      </c>
      <c r="F223" s="90" t="s">
        <v>914</v>
      </c>
      <c r="G223" s="247" t="s">
        <v>689</v>
      </c>
      <c r="H223" s="276">
        <v>602</v>
      </c>
      <c r="I223" s="115"/>
      <c r="J223" s="276">
        <v>602</v>
      </c>
      <c r="K223" s="115">
        <f t="shared" si="4"/>
        <v>0</v>
      </c>
    </row>
    <row r="224" spans="1:11" ht="31.5">
      <c r="A224" s="130">
        <v>83</v>
      </c>
      <c r="B224" s="256"/>
      <c r="C224" s="116"/>
      <c r="D224" s="247" t="s">
        <v>564</v>
      </c>
      <c r="E224" s="247" t="s">
        <v>305</v>
      </c>
      <c r="F224" s="279" t="s">
        <v>891</v>
      </c>
      <c r="G224" s="247" t="s">
        <v>564</v>
      </c>
      <c r="H224" s="276">
        <v>515</v>
      </c>
      <c r="I224" s="115"/>
      <c r="J224" s="276">
        <v>515</v>
      </c>
      <c r="K224" s="115">
        <f t="shared" si="4"/>
        <v>0</v>
      </c>
    </row>
    <row r="225" spans="1:11" ht="48" thickBot="1">
      <c r="A225" s="167">
        <v>84</v>
      </c>
      <c r="B225" s="256"/>
      <c r="C225" s="116"/>
      <c r="D225" s="247" t="s">
        <v>565</v>
      </c>
      <c r="E225" s="247" t="s">
        <v>306</v>
      </c>
      <c r="F225" s="279" t="s">
        <v>892</v>
      </c>
      <c r="G225" s="247" t="s">
        <v>566</v>
      </c>
      <c r="H225" s="276">
        <v>644</v>
      </c>
      <c r="I225" s="115"/>
      <c r="J225" s="276">
        <v>644</v>
      </c>
      <c r="K225" s="115">
        <f t="shared" si="4"/>
        <v>0</v>
      </c>
    </row>
    <row r="226" spans="1:11" ht="31.5">
      <c r="A226" s="130">
        <v>85</v>
      </c>
      <c r="B226" s="256"/>
      <c r="C226" s="116"/>
      <c r="D226" s="247" t="s">
        <v>706</v>
      </c>
      <c r="E226" s="247" t="s">
        <v>707</v>
      </c>
      <c r="F226" s="279" t="s">
        <v>893</v>
      </c>
      <c r="G226" s="247" t="s">
        <v>708</v>
      </c>
      <c r="H226" s="276">
        <v>515</v>
      </c>
      <c r="I226" s="115"/>
      <c r="J226" s="276">
        <v>515</v>
      </c>
      <c r="K226" s="115">
        <f t="shared" si="4"/>
        <v>0</v>
      </c>
    </row>
    <row r="227" spans="1:11" ht="32.25" thickBot="1">
      <c r="A227" s="167">
        <v>86</v>
      </c>
      <c r="B227" s="256"/>
      <c r="C227" s="116"/>
      <c r="D227" s="247" t="s">
        <v>567</v>
      </c>
      <c r="E227" s="247" t="s">
        <v>709</v>
      </c>
      <c r="F227" s="279" t="s">
        <v>894</v>
      </c>
      <c r="G227" s="247" t="s">
        <v>710</v>
      </c>
      <c r="H227" s="276">
        <v>515</v>
      </c>
      <c r="I227" s="115"/>
      <c r="J227" s="276">
        <v>515</v>
      </c>
      <c r="K227" s="115">
        <f t="shared" si="4"/>
        <v>0</v>
      </c>
    </row>
    <row r="228" spans="1:11" ht="63">
      <c r="A228" s="130">
        <v>87</v>
      </c>
      <c r="B228" s="256"/>
      <c r="C228" s="116"/>
      <c r="D228" s="247" t="s">
        <v>568</v>
      </c>
      <c r="E228" s="247" t="s">
        <v>307</v>
      </c>
      <c r="F228" s="279" t="s">
        <v>895</v>
      </c>
      <c r="G228" s="247" t="s">
        <v>568</v>
      </c>
      <c r="H228" s="276">
        <v>526</v>
      </c>
      <c r="I228" s="115"/>
      <c r="J228" s="276">
        <v>526</v>
      </c>
      <c r="K228" s="115">
        <f t="shared" si="4"/>
        <v>0</v>
      </c>
    </row>
    <row r="229" spans="1:11" ht="48" thickBot="1">
      <c r="A229" s="167">
        <v>88</v>
      </c>
      <c r="B229" s="256"/>
      <c r="C229" s="116"/>
      <c r="D229" s="247" t="s">
        <v>308</v>
      </c>
      <c r="E229" s="247" t="s">
        <v>309</v>
      </c>
      <c r="F229" s="279" t="s">
        <v>896</v>
      </c>
      <c r="G229" s="247" t="s">
        <v>569</v>
      </c>
      <c r="H229" s="276">
        <v>316</v>
      </c>
      <c r="I229" s="115"/>
      <c r="J229" s="276">
        <v>316</v>
      </c>
      <c r="K229" s="115">
        <f t="shared" si="4"/>
        <v>0</v>
      </c>
    </row>
    <row r="230" spans="1:11" ht="78.75">
      <c r="A230" s="130">
        <v>89</v>
      </c>
      <c r="B230" s="256"/>
      <c r="C230" s="116"/>
      <c r="D230" s="247" t="s">
        <v>570</v>
      </c>
      <c r="E230" s="247" t="s">
        <v>310</v>
      </c>
      <c r="F230" s="279" t="s">
        <v>897</v>
      </c>
      <c r="G230" s="247" t="s">
        <v>571</v>
      </c>
      <c r="H230" s="276">
        <v>644</v>
      </c>
      <c r="I230" s="115"/>
      <c r="J230" s="276">
        <v>644</v>
      </c>
      <c r="K230" s="115">
        <f t="shared" si="4"/>
        <v>0</v>
      </c>
    </row>
    <row r="231" spans="1:11" ht="48" thickBot="1">
      <c r="A231" s="167">
        <v>90</v>
      </c>
      <c r="B231" s="256"/>
      <c r="C231" s="116"/>
      <c r="D231" s="247" t="s">
        <v>572</v>
      </c>
      <c r="E231" s="247" t="s">
        <v>311</v>
      </c>
      <c r="F231" s="279" t="s">
        <v>898</v>
      </c>
      <c r="G231" s="247" t="s">
        <v>572</v>
      </c>
      <c r="H231" s="276">
        <v>417</v>
      </c>
      <c r="I231" s="115"/>
      <c r="J231" s="276">
        <v>417</v>
      </c>
      <c r="K231" s="115">
        <f t="shared" si="4"/>
        <v>0</v>
      </c>
    </row>
    <row r="232" spans="1:11" ht="31.5">
      <c r="A232" s="130">
        <v>91</v>
      </c>
      <c r="B232" s="256"/>
      <c r="C232" s="116"/>
      <c r="D232" s="247" t="s">
        <v>573</v>
      </c>
      <c r="E232" s="247" t="s">
        <v>312</v>
      </c>
      <c r="F232" s="279" t="s">
        <v>899</v>
      </c>
      <c r="G232" s="247" t="s">
        <v>573</v>
      </c>
      <c r="H232" s="276">
        <v>328</v>
      </c>
      <c r="I232" s="115"/>
      <c r="J232" s="276">
        <v>328</v>
      </c>
      <c r="K232" s="115">
        <f t="shared" si="4"/>
        <v>0</v>
      </c>
    </row>
    <row r="233" spans="1:11" ht="48" thickBot="1">
      <c r="A233" s="167">
        <v>92</v>
      </c>
      <c r="B233" s="256"/>
      <c r="C233" s="116"/>
      <c r="D233" s="247" t="s">
        <v>574</v>
      </c>
      <c r="E233" s="247" t="s">
        <v>313</v>
      </c>
      <c r="F233" s="279" t="s">
        <v>900</v>
      </c>
      <c r="G233" s="247" t="s">
        <v>574</v>
      </c>
      <c r="H233" s="276">
        <v>440</v>
      </c>
      <c r="I233" s="115"/>
      <c r="J233" s="276">
        <v>440</v>
      </c>
      <c r="K233" s="115">
        <f t="shared" si="4"/>
        <v>0</v>
      </c>
    </row>
    <row r="234" spans="1:11" ht="15.75">
      <c r="A234" s="130">
        <v>93</v>
      </c>
      <c r="B234" s="256"/>
      <c r="C234" s="116"/>
      <c r="D234" s="247" t="s">
        <v>315</v>
      </c>
      <c r="E234" s="247" t="s">
        <v>314</v>
      </c>
      <c r="F234" s="279" t="s">
        <v>901</v>
      </c>
      <c r="G234" s="247" t="s">
        <v>315</v>
      </c>
      <c r="H234" s="276">
        <v>1218</v>
      </c>
      <c r="I234" s="115"/>
      <c r="J234" s="276">
        <v>1218</v>
      </c>
      <c r="K234" s="115">
        <f t="shared" si="4"/>
        <v>0</v>
      </c>
    </row>
    <row r="235" spans="1:11" ht="63.75" thickBot="1">
      <c r="A235" s="167">
        <v>94</v>
      </c>
      <c r="B235" s="256"/>
      <c r="C235" s="116"/>
      <c r="D235" s="247" t="s">
        <v>575</v>
      </c>
      <c r="E235" s="247" t="s">
        <v>319</v>
      </c>
      <c r="F235" s="279" t="s">
        <v>902</v>
      </c>
      <c r="G235" s="247" t="s">
        <v>576</v>
      </c>
      <c r="H235" s="276">
        <v>328</v>
      </c>
      <c r="I235" s="115"/>
      <c r="J235" s="276">
        <v>328</v>
      </c>
      <c r="K235" s="115">
        <f t="shared" si="4"/>
        <v>0</v>
      </c>
    </row>
    <row r="236" spans="1:11" ht="63">
      <c r="A236" s="130">
        <v>95</v>
      </c>
      <c r="B236" s="256"/>
      <c r="C236" s="116"/>
      <c r="D236" s="247" t="s">
        <v>575</v>
      </c>
      <c r="E236" s="247" t="s">
        <v>320</v>
      </c>
      <c r="F236" s="279" t="s">
        <v>903</v>
      </c>
      <c r="G236" s="247" t="s">
        <v>577</v>
      </c>
      <c r="H236" s="276">
        <v>328</v>
      </c>
      <c r="I236" s="115"/>
      <c r="J236" s="276">
        <v>328</v>
      </c>
      <c r="K236" s="115">
        <f t="shared" si="4"/>
        <v>0</v>
      </c>
    </row>
    <row r="237" spans="1:11" ht="16.5" thickBot="1">
      <c r="A237" s="167">
        <v>96</v>
      </c>
      <c r="B237" s="256"/>
      <c r="C237" s="116"/>
      <c r="D237" s="247" t="s">
        <v>578</v>
      </c>
      <c r="E237" s="247" t="s">
        <v>579</v>
      </c>
      <c r="F237" s="90" t="s">
        <v>915</v>
      </c>
      <c r="G237" s="247" t="s">
        <v>580</v>
      </c>
      <c r="H237" s="276">
        <v>624</v>
      </c>
      <c r="I237" s="115"/>
      <c r="J237" s="276">
        <v>624</v>
      </c>
      <c r="K237" s="115">
        <f t="shared" si="4"/>
        <v>0</v>
      </c>
    </row>
    <row r="238" spans="1:11" ht="31.5">
      <c r="A238" s="130">
        <v>97</v>
      </c>
      <c r="B238" s="256"/>
      <c r="C238" s="116"/>
      <c r="D238" s="247" t="s">
        <v>581</v>
      </c>
      <c r="E238" s="247" t="s">
        <v>582</v>
      </c>
      <c r="F238" s="90" t="s">
        <v>916</v>
      </c>
      <c r="G238" s="247" t="s">
        <v>583</v>
      </c>
      <c r="H238" s="276">
        <v>937</v>
      </c>
      <c r="I238" s="115"/>
      <c r="J238" s="276">
        <v>937</v>
      </c>
      <c r="K238" s="115">
        <f t="shared" si="4"/>
        <v>0</v>
      </c>
    </row>
    <row r="239" spans="1:11" ht="32.25" thickBot="1">
      <c r="A239" s="167">
        <v>98</v>
      </c>
      <c r="B239" s="256"/>
      <c r="C239" s="116"/>
      <c r="D239" s="247" t="s">
        <v>584</v>
      </c>
      <c r="E239" s="247" t="s">
        <v>585</v>
      </c>
      <c r="F239" s="90" t="s">
        <v>917</v>
      </c>
      <c r="G239" s="247" t="s">
        <v>586</v>
      </c>
      <c r="H239" s="276">
        <v>556</v>
      </c>
      <c r="I239" s="115"/>
      <c r="J239" s="276">
        <v>556</v>
      </c>
      <c r="K239" s="115">
        <f t="shared" si="4"/>
        <v>0</v>
      </c>
    </row>
    <row r="240" spans="1:11" ht="31.5">
      <c r="A240" s="130">
        <v>99</v>
      </c>
      <c r="B240" s="256"/>
      <c r="C240" s="116"/>
      <c r="D240" s="247" t="s">
        <v>587</v>
      </c>
      <c r="E240" s="247" t="s">
        <v>588</v>
      </c>
      <c r="F240" s="279" t="s">
        <v>918</v>
      </c>
      <c r="G240" s="247" t="s">
        <v>589</v>
      </c>
      <c r="H240" s="276">
        <v>556</v>
      </c>
      <c r="I240" s="115"/>
      <c r="J240" s="276">
        <v>556</v>
      </c>
      <c r="K240" s="115">
        <f t="shared" si="4"/>
        <v>0</v>
      </c>
    </row>
    <row r="241" spans="1:11" ht="32.25" thickBot="1">
      <c r="A241" s="167">
        <v>100</v>
      </c>
      <c r="B241" s="256"/>
      <c r="C241" s="116"/>
      <c r="D241" s="247" t="s">
        <v>590</v>
      </c>
      <c r="E241" s="247" t="s">
        <v>591</v>
      </c>
      <c r="F241" s="90" t="s">
        <v>919</v>
      </c>
      <c r="G241" s="247" t="s">
        <v>590</v>
      </c>
      <c r="H241" s="276">
        <v>556</v>
      </c>
      <c r="I241" s="115"/>
      <c r="J241" s="276">
        <v>556</v>
      </c>
      <c r="K241" s="115">
        <f t="shared" si="4"/>
        <v>0</v>
      </c>
    </row>
    <row r="242" spans="1:11" ht="31.5">
      <c r="A242" s="130">
        <v>101</v>
      </c>
      <c r="B242" s="256"/>
      <c r="C242" s="116"/>
      <c r="D242" s="247" t="s">
        <v>592</v>
      </c>
      <c r="E242" s="247" t="s">
        <v>593</v>
      </c>
      <c r="F242" s="90" t="s">
        <v>920</v>
      </c>
      <c r="G242" s="247" t="s">
        <v>592</v>
      </c>
      <c r="H242" s="276">
        <v>556</v>
      </c>
      <c r="I242" s="115"/>
      <c r="J242" s="276">
        <v>556</v>
      </c>
      <c r="K242" s="115">
        <f t="shared" si="4"/>
        <v>0</v>
      </c>
    </row>
    <row r="243" spans="1:11" ht="32.25" thickBot="1">
      <c r="A243" s="167">
        <v>102</v>
      </c>
      <c r="B243" s="256"/>
      <c r="C243" s="116"/>
      <c r="D243" s="247" t="s">
        <v>594</v>
      </c>
      <c r="E243" s="247" t="s">
        <v>595</v>
      </c>
      <c r="F243" s="90" t="s">
        <v>921</v>
      </c>
      <c r="G243" s="247" t="s">
        <v>596</v>
      </c>
      <c r="H243" s="276">
        <v>556</v>
      </c>
      <c r="I243" s="115"/>
      <c r="J243" s="276">
        <v>556</v>
      </c>
      <c r="K243" s="115">
        <f t="shared" si="4"/>
        <v>0</v>
      </c>
    </row>
    <row r="244" spans="1:11" ht="47.25">
      <c r="A244" s="130">
        <v>103</v>
      </c>
      <c r="B244" s="256"/>
      <c r="C244" s="116"/>
      <c r="D244" s="247" t="s">
        <v>597</v>
      </c>
      <c r="E244" s="247" t="s">
        <v>598</v>
      </c>
      <c r="F244" s="90" t="s">
        <v>922</v>
      </c>
      <c r="G244" s="247" t="s">
        <v>597</v>
      </c>
      <c r="H244" s="276">
        <v>624</v>
      </c>
      <c r="I244" s="115"/>
      <c r="J244" s="276">
        <v>624</v>
      </c>
      <c r="K244" s="115">
        <f t="shared" si="4"/>
        <v>0</v>
      </c>
    </row>
    <row r="245" spans="1:11" ht="32.25" thickBot="1">
      <c r="A245" s="167">
        <v>104</v>
      </c>
      <c r="B245" s="256"/>
      <c r="C245" s="116"/>
      <c r="D245" s="247" t="s">
        <v>599</v>
      </c>
      <c r="E245" s="247" t="s">
        <v>600</v>
      </c>
      <c r="F245" s="90" t="s">
        <v>923</v>
      </c>
      <c r="G245" s="247" t="s">
        <v>599</v>
      </c>
      <c r="H245" s="276">
        <v>556</v>
      </c>
      <c r="I245" s="115"/>
      <c r="J245" s="276">
        <v>556</v>
      </c>
      <c r="K245" s="115">
        <f t="shared" si="4"/>
        <v>0</v>
      </c>
    </row>
    <row r="246" spans="1:11" ht="31.5">
      <c r="A246" s="130">
        <v>105</v>
      </c>
      <c r="B246" s="256"/>
      <c r="C246" s="116"/>
      <c r="D246" s="247" t="s">
        <v>601</v>
      </c>
      <c r="E246" s="247" t="s">
        <v>602</v>
      </c>
      <c r="F246" s="90" t="s">
        <v>924</v>
      </c>
      <c r="G246" s="247" t="s">
        <v>603</v>
      </c>
      <c r="H246" s="276">
        <v>861</v>
      </c>
      <c r="I246" s="115"/>
      <c r="J246" s="276">
        <v>861</v>
      </c>
      <c r="K246" s="115">
        <f t="shared" si="4"/>
        <v>0</v>
      </c>
    </row>
    <row r="247" spans="1:11" ht="32.25" thickBot="1">
      <c r="A247" s="167">
        <v>106</v>
      </c>
      <c r="B247" s="256"/>
      <c r="C247" s="116"/>
      <c r="D247" s="262" t="s">
        <v>604</v>
      </c>
      <c r="E247" s="262" t="s">
        <v>605</v>
      </c>
      <c r="F247" s="90" t="s">
        <v>925</v>
      </c>
      <c r="G247" s="262" t="s">
        <v>606</v>
      </c>
      <c r="H247" s="265">
        <v>556</v>
      </c>
      <c r="I247" s="115"/>
      <c r="J247" s="265">
        <v>556</v>
      </c>
      <c r="K247" s="115">
        <f t="shared" si="4"/>
        <v>0</v>
      </c>
    </row>
    <row r="248" spans="1:11" ht="47.25">
      <c r="A248" s="130">
        <v>107</v>
      </c>
      <c r="B248" s="256"/>
      <c r="C248" s="116"/>
      <c r="D248" s="247" t="s">
        <v>607</v>
      </c>
      <c r="E248" s="247" t="s">
        <v>608</v>
      </c>
      <c r="F248" s="279" t="s">
        <v>926</v>
      </c>
      <c r="G248" s="247" t="s">
        <v>607</v>
      </c>
      <c r="H248" s="276">
        <v>556</v>
      </c>
      <c r="I248" s="115"/>
      <c r="J248" s="276">
        <v>556</v>
      </c>
      <c r="K248" s="115">
        <f t="shared" si="4"/>
        <v>0</v>
      </c>
    </row>
    <row r="249" spans="1:11" ht="48" thickBot="1">
      <c r="A249" s="167">
        <v>108</v>
      </c>
      <c r="B249" s="256"/>
      <c r="C249" s="116"/>
      <c r="D249" s="247" t="s">
        <v>609</v>
      </c>
      <c r="E249" s="247" t="s">
        <v>610</v>
      </c>
      <c r="F249" s="279" t="s">
        <v>927</v>
      </c>
      <c r="G249" s="247" t="s">
        <v>609</v>
      </c>
      <c r="H249" s="276">
        <v>556</v>
      </c>
      <c r="I249" s="115"/>
      <c r="J249" s="276">
        <v>556</v>
      </c>
      <c r="K249" s="115">
        <f t="shared" si="4"/>
        <v>0</v>
      </c>
    </row>
    <row r="250" spans="1:11" ht="47.25">
      <c r="A250" s="130">
        <v>109</v>
      </c>
      <c r="B250" s="256"/>
      <c r="C250" s="116"/>
      <c r="D250" s="247" t="s">
        <v>611</v>
      </c>
      <c r="E250" s="247" t="s">
        <v>612</v>
      </c>
      <c r="F250" s="279" t="s">
        <v>928</v>
      </c>
      <c r="G250" s="247" t="s">
        <v>613</v>
      </c>
      <c r="H250" s="276">
        <v>556</v>
      </c>
      <c r="I250" s="115"/>
      <c r="J250" s="276">
        <v>556</v>
      </c>
      <c r="K250" s="115">
        <f t="shared" si="4"/>
        <v>0</v>
      </c>
    </row>
    <row r="251" spans="1:11" ht="32.25" thickBot="1">
      <c r="A251" s="167">
        <v>110</v>
      </c>
      <c r="B251" s="256"/>
      <c r="C251" s="116"/>
      <c r="D251" s="247" t="s">
        <v>614</v>
      </c>
      <c r="E251" s="247" t="s">
        <v>615</v>
      </c>
      <c r="F251" s="279" t="s">
        <v>929</v>
      </c>
      <c r="G251" s="247" t="s">
        <v>616</v>
      </c>
      <c r="H251" s="276">
        <v>556</v>
      </c>
      <c r="I251" s="115"/>
      <c r="J251" s="276">
        <v>556</v>
      </c>
      <c r="K251" s="115">
        <f t="shared" si="4"/>
        <v>0</v>
      </c>
    </row>
    <row r="252" spans="1:11" ht="47.25">
      <c r="A252" s="130">
        <v>111</v>
      </c>
      <c r="B252" s="256"/>
      <c r="C252" s="116"/>
      <c r="D252" s="247" t="s">
        <v>617</v>
      </c>
      <c r="E252" s="247" t="s">
        <v>819</v>
      </c>
      <c r="F252" s="279" t="s">
        <v>930</v>
      </c>
      <c r="G252" s="247"/>
      <c r="H252" s="276">
        <v>301</v>
      </c>
      <c r="I252" s="115"/>
      <c r="J252" s="276">
        <v>301</v>
      </c>
      <c r="K252" s="115">
        <f t="shared" si="4"/>
        <v>0</v>
      </c>
    </row>
    <row r="253" spans="1:11" ht="16.5" thickBot="1">
      <c r="A253" s="167">
        <v>112</v>
      </c>
      <c r="B253" s="256"/>
      <c r="C253" s="116"/>
      <c r="D253" s="247" t="s">
        <v>618</v>
      </c>
      <c r="E253" s="247" t="s">
        <v>619</v>
      </c>
      <c r="F253" s="279" t="s">
        <v>931</v>
      </c>
      <c r="G253" s="247" t="s">
        <v>618</v>
      </c>
      <c r="H253" s="276">
        <v>344</v>
      </c>
      <c r="I253" s="115"/>
      <c r="J253" s="276">
        <v>344</v>
      </c>
      <c r="K253" s="115">
        <f t="shared" si="4"/>
        <v>0</v>
      </c>
    </row>
    <row r="254" spans="1:11" ht="31.5">
      <c r="A254" s="130">
        <v>113</v>
      </c>
      <c r="B254" s="256"/>
      <c r="C254" s="116"/>
      <c r="D254" s="247" t="s">
        <v>620</v>
      </c>
      <c r="E254" s="247" t="s">
        <v>621</v>
      </c>
      <c r="F254" s="279" t="s">
        <v>932</v>
      </c>
      <c r="G254" s="247" t="s">
        <v>620</v>
      </c>
      <c r="H254" s="276">
        <v>556</v>
      </c>
      <c r="I254" s="115"/>
      <c r="J254" s="276">
        <v>556</v>
      </c>
      <c r="K254" s="115">
        <f t="shared" si="4"/>
        <v>0</v>
      </c>
    </row>
    <row r="255" spans="1:11" ht="32.25" thickBot="1">
      <c r="A255" s="167">
        <v>114</v>
      </c>
      <c r="B255" s="256"/>
      <c r="C255" s="116"/>
      <c r="D255" s="247" t="s">
        <v>622</v>
      </c>
      <c r="E255" s="247" t="s">
        <v>623</v>
      </c>
      <c r="F255" s="279" t="s">
        <v>933</v>
      </c>
      <c r="G255" s="247" t="s">
        <v>624</v>
      </c>
      <c r="H255" s="276">
        <v>286</v>
      </c>
      <c r="I255" s="115"/>
      <c r="J255" s="276">
        <v>286</v>
      </c>
      <c r="K255" s="115">
        <f t="shared" si="4"/>
        <v>0</v>
      </c>
    </row>
    <row r="256" spans="1:11" ht="31.5">
      <c r="A256" s="130">
        <v>115</v>
      </c>
      <c r="B256" s="256"/>
      <c r="C256" s="116"/>
      <c r="D256" s="262" t="s">
        <v>622</v>
      </c>
      <c r="E256" s="262" t="s">
        <v>625</v>
      </c>
      <c r="F256" s="279" t="s">
        <v>934</v>
      </c>
      <c r="G256" s="247" t="s">
        <v>690</v>
      </c>
      <c r="H256" s="276">
        <v>286</v>
      </c>
      <c r="I256" s="115"/>
      <c r="J256" s="276">
        <v>286</v>
      </c>
      <c r="K256" s="115">
        <f t="shared" si="4"/>
        <v>0</v>
      </c>
    </row>
    <row r="257" spans="1:11" ht="32.25" thickBot="1">
      <c r="A257" s="167">
        <v>116</v>
      </c>
      <c r="B257" s="256"/>
      <c r="C257" s="116"/>
      <c r="D257" s="247" t="s">
        <v>622</v>
      </c>
      <c r="E257" s="247" t="s">
        <v>626</v>
      </c>
      <c r="F257" s="279" t="s">
        <v>935</v>
      </c>
      <c r="G257" s="247" t="s">
        <v>627</v>
      </c>
      <c r="H257" s="276">
        <v>286</v>
      </c>
      <c r="I257" s="115"/>
      <c r="J257" s="276">
        <v>286</v>
      </c>
      <c r="K257" s="115">
        <f t="shared" si="4"/>
        <v>0</v>
      </c>
    </row>
    <row r="258" spans="1:11" ht="31.5">
      <c r="A258" s="130">
        <v>117</v>
      </c>
      <c r="B258" s="256"/>
      <c r="C258" s="116"/>
      <c r="D258" s="262" t="s">
        <v>628</v>
      </c>
      <c r="E258" s="262" t="s">
        <v>629</v>
      </c>
      <c r="F258" s="279" t="s">
        <v>936</v>
      </c>
      <c r="G258" s="247" t="s">
        <v>691</v>
      </c>
      <c r="H258" s="276">
        <v>286</v>
      </c>
      <c r="I258" s="115"/>
      <c r="J258" s="276">
        <v>286</v>
      </c>
      <c r="K258" s="115">
        <f t="shared" si="4"/>
        <v>0</v>
      </c>
    </row>
    <row r="259" spans="1:11" ht="16.5" thickBot="1">
      <c r="A259" s="167">
        <v>118</v>
      </c>
      <c r="B259" s="256"/>
      <c r="C259" s="116"/>
      <c r="D259" s="247" t="s">
        <v>630</v>
      </c>
      <c r="E259" s="247" t="s">
        <v>631</v>
      </c>
      <c r="F259" s="279" t="s">
        <v>937</v>
      </c>
      <c r="G259" s="247" t="s">
        <v>630</v>
      </c>
      <c r="H259" s="276">
        <v>683</v>
      </c>
      <c r="I259" s="115"/>
      <c r="J259" s="276">
        <v>683</v>
      </c>
      <c r="K259" s="115">
        <f t="shared" si="4"/>
        <v>0</v>
      </c>
    </row>
    <row r="260" spans="1:11" ht="78.75">
      <c r="A260" s="130">
        <v>119</v>
      </c>
      <c r="B260" s="256"/>
      <c r="C260" s="116"/>
      <c r="D260" s="262" t="s">
        <v>630</v>
      </c>
      <c r="E260" s="262" t="s">
        <v>632</v>
      </c>
      <c r="F260" s="279" t="s">
        <v>938</v>
      </c>
      <c r="G260" s="247" t="s">
        <v>692</v>
      </c>
      <c r="H260" s="265">
        <v>683</v>
      </c>
      <c r="I260" s="115"/>
      <c r="J260" s="265">
        <v>683</v>
      </c>
      <c r="K260" s="115">
        <f t="shared" si="4"/>
        <v>0</v>
      </c>
    </row>
    <row r="261" spans="1:11" ht="48" thickBot="1">
      <c r="A261" s="167">
        <v>120</v>
      </c>
      <c r="B261" s="256"/>
      <c r="C261" s="116"/>
      <c r="D261" s="247" t="s">
        <v>633</v>
      </c>
      <c r="E261" s="247" t="s">
        <v>634</v>
      </c>
      <c r="F261" s="279" t="s">
        <v>939</v>
      </c>
      <c r="G261" s="247" t="s">
        <v>635</v>
      </c>
      <c r="H261" s="276">
        <v>861</v>
      </c>
      <c r="I261" s="115"/>
      <c r="J261" s="276">
        <v>861</v>
      </c>
      <c r="K261" s="115">
        <f t="shared" si="4"/>
        <v>0</v>
      </c>
    </row>
    <row r="262" spans="1:11" ht="47.25">
      <c r="A262" s="130">
        <v>121</v>
      </c>
      <c r="B262" s="256"/>
      <c r="C262" s="116"/>
      <c r="D262" s="262" t="s">
        <v>636</v>
      </c>
      <c r="E262" s="262" t="s">
        <v>637</v>
      </c>
      <c r="F262" s="279" t="s">
        <v>940</v>
      </c>
      <c r="G262" s="262" t="s">
        <v>638</v>
      </c>
      <c r="H262" s="276">
        <v>861</v>
      </c>
      <c r="I262" s="115"/>
      <c r="J262" s="276">
        <v>861</v>
      </c>
      <c r="K262" s="115">
        <f t="shared" si="4"/>
        <v>0</v>
      </c>
    </row>
    <row r="263" spans="1:11" ht="48" thickBot="1">
      <c r="A263" s="167">
        <v>122</v>
      </c>
      <c r="B263" s="256"/>
      <c r="C263" s="116"/>
      <c r="D263" s="262" t="s">
        <v>636</v>
      </c>
      <c r="E263" s="247" t="s">
        <v>639</v>
      </c>
      <c r="F263" s="279" t="s">
        <v>941</v>
      </c>
      <c r="G263" s="247" t="s">
        <v>640</v>
      </c>
      <c r="H263" s="276">
        <v>861</v>
      </c>
      <c r="I263" s="115"/>
      <c r="J263" s="276">
        <v>861</v>
      </c>
      <c r="K263" s="115">
        <f t="shared" si="4"/>
        <v>0</v>
      </c>
    </row>
    <row r="264" spans="1:11" ht="47.25">
      <c r="A264" s="130">
        <v>123</v>
      </c>
      <c r="B264" s="256"/>
      <c r="C264" s="116"/>
      <c r="D264" s="262" t="s">
        <v>636</v>
      </c>
      <c r="E264" s="262" t="s">
        <v>641</v>
      </c>
      <c r="F264" s="279" t="s">
        <v>942</v>
      </c>
      <c r="G264" s="262" t="s">
        <v>642</v>
      </c>
      <c r="H264" s="276">
        <v>861</v>
      </c>
      <c r="I264" s="115"/>
      <c r="J264" s="276">
        <v>861</v>
      </c>
      <c r="K264" s="115">
        <f t="shared" si="4"/>
        <v>0</v>
      </c>
    </row>
    <row r="265" spans="1:11" ht="48" thickBot="1">
      <c r="A265" s="167">
        <v>124</v>
      </c>
      <c r="B265" s="256"/>
      <c r="C265" s="116"/>
      <c r="D265" s="262" t="s">
        <v>636</v>
      </c>
      <c r="E265" s="247" t="s">
        <v>643</v>
      </c>
      <c r="F265" s="279" t="s">
        <v>943</v>
      </c>
      <c r="G265" s="262" t="s">
        <v>644</v>
      </c>
      <c r="H265" s="276">
        <v>861</v>
      </c>
      <c r="I265" s="115"/>
      <c r="J265" s="276">
        <v>861</v>
      </c>
      <c r="K265" s="115">
        <f t="shared" si="4"/>
        <v>0</v>
      </c>
    </row>
    <row r="266" spans="1:11" ht="31.5">
      <c r="A266" s="130">
        <v>125</v>
      </c>
      <c r="B266" s="256"/>
      <c r="C266" s="116"/>
      <c r="D266" s="247" t="s">
        <v>636</v>
      </c>
      <c r="E266" s="247" t="s">
        <v>645</v>
      </c>
      <c r="F266" s="279" t="s">
        <v>944</v>
      </c>
      <c r="G266" s="247" t="s">
        <v>646</v>
      </c>
      <c r="H266" s="276">
        <v>861</v>
      </c>
      <c r="I266" s="115"/>
      <c r="J266" s="276">
        <v>861</v>
      </c>
      <c r="K266" s="115">
        <f t="shared" si="4"/>
        <v>0</v>
      </c>
    </row>
    <row r="267" spans="1:11" ht="32.25" thickBot="1">
      <c r="A267" s="167">
        <v>126</v>
      </c>
      <c r="B267" s="256"/>
      <c r="C267" s="116"/>
      <c r="D267" s="247" t="s">
        <v>636</v>
      </c>
      <c r="E267" s="247" t="s">
        <v>647</v>
      </c>
      <c r="F267" s="279" t="s">
        <v>945</v>
      </c>
      <c r="G267" s="247" t="s">
        <v>648</v>
      </c>
      <c r="H267" s="276">
        <v>683</v>
      </c>
      <c r="I267" s="115"/>
      <c r="J267" s="276">
        <v>683</v>
      </c>
      <c r="K267" s="115">
        <f t="shared" si="4"/>
        <v>0</v>
      </c>
    </row>
    <row r="268" spans="1:11" ht="31.5">
      <c r="A268" s="130">
        <v>127</v>
      </c>
      <c r="B268" s="256"/>
      <c r="C268" s="116"/>
      <c r="D268" s="247" t="s">
        <v>649</v>
      </c>
      <c r="E268" s="247" t="s">
        <v>650</v>
      </c>
      <c r="F268" s="279" t="s">
        <v>946</v>
      </c>
      <c r="G268" s="247" t="s">
        <v>651</v>
      </c>
      <c r="H268" s="276">
        <v>683</v>
      </c>
      <c r="I268" s="115"/>
      <c r="J268" s="276">
        <v>683</v>
      </c>
      <c r="K268" s="115">
        <f t="shared" si="4"/>
        <v>0</v>
      </c>
    </row>
    <row r="269" spans="1:11" ht="32.25" thickBot="1">
      <c r="A269" s="167">
        <v>128</v>
      </c>
      <c r="B269" s="256"/>
      <c r="C269" s="116"/>
      <c r="D269" s="247" t="s">
        <v>652</v>
      </c>
      <c r="E269" s="247" t="s">
        <v>653</v>
      </c>
      <c r="F269" s="279" t="s">
        <v>947</v>
      </c>
      <c r="G269" s="247" t="s">
        <v>654</v>
      </c>
      <c r="H269" s="276">
        <v>579</v>
      </c>
      <c r="I269" s="115"/>
      <c r="J269" s="276">
        <v>579</v>
      </c>
      <c r="K269" s="115">
        <f t="shared" si="4"/>
        <v>0</v>
      </c>
    </row>
    <row r="270" spans="1:11" ht="31.5">
      <c r="A270" s="130">
        <v>129</v>
      </c>
      <c r="B270" s="256"/>
      <c r="C270" s="116"/>
      <c r="D270" s="247" t="s">
        <v>655</v>
      </c>
      <c r="E270" s="247" t="s">
        <v>656</v>
      </c>
      <c r="F270" s="279" t="s">
        <v>948</v>
      </c>
      <c r="G270" s="247" t="s">
        <v>657</v>
      </c>
      <c r="H270" s="276">
        <v>861</v>
      </c>
      <c r="I270" s="115"/>
      <c r="J270" s="276">
        <v>861</v>
      </c>
      <c r="K270" s="115">
        <f t="shared" si="4"/>
        <v>0</v>
      </c>
    </row>
    <row r="271" spans="1:11" ht="48" thickBot="1">
      <c r="A271" s="167">
        <v>130</v>
      </c>
      <c r="B271" s="256"/>
      <c r="C271" s="116"/>
      <c r="D271" s="247" t="s">
        <v>655</v>
      </c>
      <c r="E271" s="247" t="s">
        <v>658</v>
      </c>
      <c r="F271" s="279" t="s">
        <v>949</v>
      </c>
      <c r="G271" s="247" t="s">
        <v>659</v>
      </c>
      <c r="H271" s="276">
        <v>861</v>
      </c>
      <c r="I271" s="115"/>
      <c r="J271" s="276">
        <v>861</v>
      </c>
      <c r="K271" s="115">
        <f aca="true" t="shared" si="5" ref="K271:K283">I271*J271</f>
        <v>0</v>
      </c>
    </row>
    <row r="272" spans="1:11" ht="47.25">
      <c r="A272" s="130">
        <v>131</v>
      </c>
      <c r="B272" s="256"/>
      <c r="C272" s="116"/>
      <c r="D272" s="247" t="s">
        <v>660</v>
      </c>
      <c r="E272" s="247" t="s">
        <v>661</v>
      </c>
      <c r="F272" s="279" t="s">
        <v>950</v>
      </c>
      <c r="G272" s="247" t="s">
        <v>662</v>
      </c>
      <c r="H272" s="276">
        <v>861</v>
      </c>
      <c r="I272" s="115"/>
      <c r="J272" s="276">
        <v>861</v>
      </c>
      <c r="K272" s="115">
        <f t="shared" si="5"/>
        <v>0</v>
      </c>
    </row>
    <row r="273" spans="1:11" ht="32.25" thickBot="1">
      <c r="A273" s="167">
        <v>132</v>
      </c>
      <c r="B273" s="256"/>
      <c r="C273" s="116"/>
      <c r="D273" s="247" t="s">
        <v>663</v>
      </c>
      <c r="E273" s="247" t="s">
        <v>664</v>
      </c>
      <c r="F273" s="279" t="s">
        <v>951</v>
      </c>
      <c r="G273" s="247" t="s">
        <v>665</v>
      </c>
      <c r="H273" s="276">
        <v>861</v>
      </c>
      <c r="I273" s="115"/>
      <c r="J273" s="276">
        <v>861</v>
      </c>
      <c r="K273" s="115">
        <f t="shared" si="5"/>
        <v>0</v>
      </c>
    </row>
    <row r="274" spans="1:11" ht="63">
      <c r="A274" s="130">
        <v>133</v>
      </c>
      <c r="B274" s="256"/>
      <c r="C274" s="116"/>
      <c r="D274" s="247" t="s">
        <v>666</v>
      </c>
      <c r="E274" s="247" t="s">
        <v>667</v>
      </c>
      <c r="F274" s="279" t="s">
        <v>952</v>
      </c>
      <c r="G274" s="247" t="s">
        <v>668</v>
      </c>
      <c r="H274" s="276">
        <v>579</v>
      </c>
      <c r="I274" s="115"/>
      <c r="J274" s="276">
        <v>579</v>
      </c>
      <c r="K274" s="115">
        <f t="shared" si="5"/>
        <v>0</v>
      </c>
    </row>
    <row r="275" spans="1:11" ht="63.75" thickBot="1">
      <c r="A275" s="167">
        <v>134</v>
      </c>
      <c r="B275" s="256"/>
      <c r="C275" s="116"/>
      <c r="D275" s="247" t="s">
        <v>666</v>
      </c>
      <c r="E275" s="247" t="s">
        <v>669</v>
      </c>
      <c r="F275" s="279" t="s">
        <v>953</v>
      </c>
      <c r="G275" s="247" t="s">
        <v>670</v>
      </c>
      <c r="H275" s="276">
        <v>579</v>
      </c>
      <c r="I275" s="115"/>
      <c r="J275" s="276">
        <v>579</v>
      </c>
      <c r="K275" s="115">
        <f t="shared" si="5"/>
        <v>0</v>
      </c>
    </row>
    <row r="276" spans="1:11" ht="47.25">
      <c r="A276" s="130">
        <v>135</v>
      </c>
      <c r="B276" s="256"/>
      <c r="C276" s="116"/>
      <c r="D276" s="247" t="s">
        <v>671</v>
      </c>
      <c r="E276" s="247" t="s">
        <v>672</v>
      </c>
      <c r="F276" s="279" t="s">
        <v>954</v>
      </c>
      <c r="G276" s="247" t="s">
        <v>673</v>
      </c>
      <c r="H276" s="276">
        <v>347</v>
      </c>
      <c r="I276" s="115"/>
      <c r="J276" s="276">
        <v>347</v>
      </c>
      <c r="K276" s="115">
        <f t="shared" si="5"/>
        <v>0</v>
      </c>
    </row>
    <row r="277" spans="1:11" ht="32.25" thickBot="1">
      <c r="A277" s="167">
        <v>136</v>
      </c>
      <c r="B277" s="256"/>
      <c r="C277" s="116"/>
      <c r="D277" s="247" t="s">
        <v>674</v>
      </c>
      <c r="E277" s="247" t="s">
        <v>675</v>
      </c>
      <c r="F277" s="279" t="s">
        <v>955</v>
      </c>
      <c r="G277" s="247" t="s">
        <v>676</v>
      </c>
      <c r="H277" s="276">
        <v>347</v>
      </c>
      <c r="I277" s="115"/>
      <c r="J277" s="276">
        <v>347</v>
      </c>
      <c r="K277" s="115">
        <f t="shared" si="5"/>
        <v>0</v>
      </c>
    </row>
    <row r="278" spans="1:11" ht="31.5">
      <c r="A278" s="130">
        <v>137</v>
      </c>
      <c r="B278" s="256"/>
      <c r="C278" s="116"/>
      <c r="D278" s="247" t="s">
        <v>677</v>
      </c>
      <c r="E278" s="247" t="s">
        <v>678</v>
      </c>
      <c r="F278" s="279" t="s">
        <v>956</v>
      </c>
      <c r="G278" s="247" t="s">
        <v>679</v>
      </c>
      <c r="H278" s="276">
        <v>683</v>
      </c>
      <c r="I278" s="115"/>
      <c r="J278" s="276">
        <v>683</v>
      </c>
      <c r="K278" s="115">
        <f t="shared" si="5"/>
        <v>0</v>
      </c>
    </row>
    <row r="279" spans="1:11" ht="32.25" thickBot="1">
      <c r="A279" s="167">
        <v>138</v>
      </c>
      <c r="B279" s="256"/>
      <c r="C279" s="116"/>
      <c r="D279" s="247" t="s">
        <v>680</v>
      </c>
      <c r="E279" s="247" t="s">
        <v>681</v>
      </c>
      <c r="F279" s="279" t="s">
        <v>957</v>
      </c>
      <c r="G279" s="247" t="s">
        <v>682</v>
      </c>
      <c r="H279" s="276">
        <v>683</v>
      </c>
      <c r="I279" s="115"/>
      <c r="J279" s="276">
        <v>683</v>
      </c>
      <c r="K279" s="115">
        <f t="shared" si="5"/>
        <v>0</v>
      </c>
    </row>
    <row r="280" spans="1:11" ht="63">
      <c r="A280" s="130">
        <v>139</v>
      </c>
      <c r="B280" s="256"/>
      <c r="C280" s="116"/>
      <c r="D280" s="247" t="s">
        <v>683</v>
      </c>
      <c r="E280" s="247" t="s">
        <v>684</v>
      </c>
      <c r="F280" s="280" t="s">
        <v>958</v>
      </c>
      <c r="G280" s="247" t="s">
        <v>685</v>
      </c>
      <c r="H280" s="276">
        <v>683</v>
      </c>
      <c r="I280" s="115"/>
      <c r="J280" s="276">
        <v>683</v>
      </c>
      <c r="K280" s="115">
        <f t="shared" si="5"/>
        <v>0</v>
      </c>
    </row>
    <row r="281" spans="1:11" ht="15.75" customHeight="1" thickBot="1">
      <c r="A281" s="167">
        <v>140</v>
      </c>
      <c r="B281" s="327"/>
      <c r="C281" s="328"/>
      <c r="D281" s="262" t="s">
        <v>1338</v>
      </c>
      <c r="E281" s="262" t="s">
        <v>1339</v>
      </c>
      <c r="F281" s="329"/>
      <c r="G281" s="262" t="s">
        <v>1340</v>
      </c>
      <c r="H281" s="265">
        <v>547</v>
      </c>
      <c r="I281" s="330"/>
      <c r="J281" s="265">
        <v>547</v>
      </c>
      <c r="K281" s="115">
        <f t="shared" si="5"/>
        <v>0</v>
      </c>
    </row>
    <row r="282" spans="1:11" ht="94.5">
      <c r="A282" s="130">
        <v>141</v>
      </c>
      <c r="B282" s="327"/>
      <c r="C282" s="328"/>
      <c r="D282" s="262" t="s">
        <v>1341</v>
      </c>
      <c r="E282" s="262" t="s">
        <v>1342</v>
      </c>
      <c r="F282" s="329"/>
      <c r="G282" s="262" t="s">
        <v>1343</v>
      </c>
      <c r="H282" s="265">
        <v>985</v>
      </c>
      <c r="I282" s="330"/>
      <c r="J282" s="265">
        <v>985</v>
      </c>
      <c r="K282" s="115">
        <f t="shared" si="5"/>
        <v>0</v>
      </c>
    </row>
    <row r="283" spans="1:11" ht="31.5">
      <c r="A283" s="167">
        <v>142</v>
      </c>
      <c r="B283" s="327"/>
      <c r="C283" s="328"/>
      <c r="D283" s="262" t="s">
        <v>1344</v>
      </c>
      <c r="E283" s="262" t="s">
        <v>1345</v>
      </c>
      <c r="F283" s="329"/>
      <c r="G283" s="262" t="s">
        <v>1344</v>
      </c>
      <c r="H283" s="265">
        <v>200</v>
      </c>
      <c r="I283" s="330"/>
      <c r="J283" s="265">
        <v>200</v>
      </c>
      <c r="K283" s="115">
        <f t="shared" si="5"/>
        <v>0</v>
      </c>
    </row>
    <row r="284" spans="1:11" ht="23.25" customHeight="1" thickBot="1">
      <c r="A284" s="168"/>
      <c r="B284" s="258" t="s">
        <v>3</v>
      </c>
      <c r="C284" s="118"/>
      <c r="D284" s="118"/>
      <c r="E284" s="118"/>
      <c r="F284" s="118"/>
      <c r="G284" s="118"/>
      <c r="H284" s="259"/>
      <c r="I284" s="259">
        <f>SUM(I142:I280)</f>
        <v>0</v>
      </c>
      <c r="J284" s="260" t="s">
        <v>59</v>
      </c>
      <c r="K284" s="115">
        <f>SUM(K142:K283)</f>
        <v>0</v>
      </c>
    </row>
    <row r="285" spans="1:8" ht="23.25" customHeight="1">
      <c r="A285" s="195"/>
      <c r="B285" s="234"/>
      <c r="C285" s="88"/>
      <c r="D285" s="88"/>
      <c r="E285" s="88"/>
      <c r="F285" s="88"/>
      <c r="G285" s="88"/>
      <c r="H285" s="91"/>
    </row>
    <row r="286" spans="1:10" ht="23.25" customHeight="1">
      <c r="A286" s="322"/>
      <c r="B286" s="88"/>
      <c r="C286" s="88"/>
      <c r="D286" s="88"/>
      <c r="E286" s="88"/>
      <c r="F286" s="88"/>
      <c r="G286" s="91"/>
      <c r="I286" s="174"/>
      <c r="J286" s="90"/>
    </row>
    <row r="287" spans="1:8" ht="23.25" customHeight="1">
      <c r="A287" s="90"/>
      <c r="B287" s="234"/>
      <c r="C287" s="88"/>
      <c r="D287" s="88"/>
      <c r="E287" s="88"/>
      <c r="F287" s="88"/>
      <c r="G287" s="88"/>
      <c r="H287" s="91"/>
    </row>
    <row r="288" spans="1:8" ht="43.5" customHeight="1">
      <c r="A288" s="379" t="s">
        <v>1178</v>
      </c>
      <c r="B288" s="379"/>
      <c r="C288" s="379"/>
      <c r="D288" s="379"/>
      <c r="E288" s="379"/>
      <c r="F288" s="379"/>
      <c r="G288" s="379"/>
      <c r="H288" s="379"/>
    </row>
    <row r="289" spans="1:8" ht="23.25" customHeight="1">
      <c r="A289" s="291" t="s">
        <v>961</v>
      </c>
      <c r="B289" s="291"/>
      <c r="C289" s="291"/>
      <c r="D289" s="291"/>
      <c r="E289" s="291"/>
      <c r="F289" s="291"/>
      <c r="G289" s="291"/>
      <c r="H289" s="291"/>
    </row>
    <row r="290" spans="1:8" ht="21.75" customHeight="1">
      <c r="A290" s="291" t="s">
        <v>962</v>
      </c>
      <c r="B290" s="291"/>
      <c r="C290" s="291"/>
      <c r="D290" s="291"/>
      <c r="E290" s="291"/>
      <c r="F290" s="291"/>
      <c r="G290" s="291"/>
      <c r="H290" s="291"/>
    </row>
    <row r="291" spans="1:8" ht="23.25" customHeight="1">
      <c r="A291" s="100" t="s">
        <v>33</v>
      </c>
      <c r="B291" s="234"/>
      <c r="C291" s="88"/>
      <c r="D291" s="88"/>
      <c r="E291" s="88"/>
      <c r="F291" s="88"/>
      <c r="G291" s="88"/>
      <c r="H291" s="91"/>
    </row>
    <row r="292" spans="1:8" ht="23.25" customHeight="1">
      <c r="A292" s="319" t="s">
        <v>1176</v>
      </c>
      <c r="B292" s="234"/>
      <c r="C292" s="88"/>
      <c r="D292" s="88"/>
      <c r="E292" s="88"/>
      <c r="F292" s="88"/>
      <c r="G292" s="88"/>
      <c r="H292" s="91"/>
    </row>
    <row r="293" spans="1:8" ht="23.25" customHeight="1">
      <c r="A293" s="319" t="s">
        <v>1177</v>
      </c>
      <c r="B293" s="234"/>
      <c r="C293" s="88"/>
      <c r="D293" s="88"/>
      <c r="E293" s="88"/>
      <c r="F293" s="88"/>
      <c r="G293" s="88"/>
      <c r="H293" s="91"/>
    </row>
    <row r="294" spans="1:8" ht="23.25" customHeight="1">
      <c r="A294" s="195"/>
      <c r="B294" s="234"/>
      <c r="C294" s="88"/>
      <c r="D294" s="88"/>
      <c r="E294" s="88"/>
      <c r="F294" s="88"/>
      <c r="G294" s="88"/>
      <c r="H294" s="91"/>
    </row>
    <row r="295" spans="1:8" ht="23.25" customHeight="1">
      <c r="A295" s="195"/>
      <c r="B295" s="234"/>
      <c r="C295" s="88"/>
      <c r="D295" s="88"/>
      <c r="E295" s="88"/>
      <c r="F295" s="88"/>
      <c r="G295" s="88"/>
      <c r="H295" s="91"/>
    </row>
    <row r="296" spans="1:8" ht="23.25" customHeight="1">
      <c r="A296" s="195"/>
      <c r="B296" s="234"/>
      <c r="C296" s="88"/>
      <c r="D296" s="88"/>
      <c r="E296" s="88"/>
      <c r="F296" s="88"/>
      <c r="G296" s="88"/>
      <c r="H296" s="91"/>
    </row>
    <row r="297" spans="1:8" ht="23.25" customHeight="1">
      <c r="A297" s="195"/>
      <c r="B297" s="234"/>
      <c r="C297" s="88"/>
      <c r="D297" s="88"/>
      <c r="E297" s="88"/>
      <c r="F297" s="88"/>
      <c r="G297" s="88"/>
      <c r="H297" s="91"/>
    </row>
    <row r="298" spans="1:8" ht="23.25" customHeight="1">
      <c r="A298" s="195"/>
      <c r="B298" s="234"/>
      <c r="C298" s="88"/>
      <c r="D298" s="88"/>
      <c r="E298" s="88"/>
      <c r="F298" s="88"/>
      <c r="G298" s="88"/>
      <c r="H298" s="91"/>
    </row>
    <row r="299" spans="1:8" ht="23.25" customHeight="1">
      <c r="A299" s="195"/>
      <c r="B299" s="234"/>
      <c r="C299" s="88"/>
      <c r="D299" s="88"/>
      <c r="E299" s="88"/>
      <c r="F299" s="88"/>
      <c r="G299" s="88"/>
      <c r="H299" s="91"/>
    </row>
    <row r="300" spans="1:8" ht="23.25" customHeight="1">
      <c r="A300" s="195"/>
      <c r="B300" s="234"/>
      <c r="C300" s="88"/>
      <c r="D300" s="88"/>
      <c r="E300" s="88"/>
      <c r="F300" s="88"/>
      <c r="G300" s="88"/>
      <c r="H300" s="91"/>
    </row>
    <row r="301" spans="1:8" ht="23.25" customHeight="1">
      <c r="A301" s="195"/>
      <c r="B301" s="234"/>
      <c r="C301" s="88"/>
      <c r="D301" s="88"/>
      <c r="E301" s="88"/>
      <c r="F301" s="88"/>
      <c r="G301" s="88"/>
      <c r="H301" s="91"/>
    </row>
    <row r="302" spans="1:8" ht="23.25" customHeight="1">
      <c r="A302" s="195"/>
      <c r="B302" s="234"/>
      <c r="C302" s="88"/>
      <c r="D302" s="88"/>
      <c r="E302" s="88"/>
      <c r="F302" s="88"/>
      <c r="G302" s="88"/>
      <c r="H302" s="91"/>
    </row>
    <row r="303" spans="1:8" ht="23.25" customHeight="1">
      <c r="A303" s="195"/>
      <c r="B303" s="234"/>
      <c r="C303" s="88"/>
      <c r="D303" s="88"/>
      <c r="E303" s="88"/>
      <c r="F303" s="88"/>
      <c r="G303" s="88"/>
      <c r="H303" s="91"/>
    </row>
    <row r="304" spans="1:8" ht="23.25" customHeight="1">
      <c r="A304" s="195"/>
      <c r="B304" s="234"/>
      <c r="C304" s="88"/>
      <c r="D304" s="88"/>
      <c r="E304" s="88"/>
      <c r="F304" s="88"/>
      <c r="G304" s="88"/>
      <c r="H304" s="91"/>
    </row>
    <row r="305" spans="1:8" ht="23.25" customHeight="1">
      <c r="A305" s="195"/>
      <c r="B305" s="234"/>
      <c r="C305" s="88"/>
      <c r="D305" s="88"/>
      <c r="E305" s="88"/>
      <c r="F305" s="88"/>
      <c r="G305" s="88"/>
      <c r="H305" s="91"/>
    </row>
    <row r="306" spans="1:8" ht="23.25" customHeight="1">
      <c r="A306" s="195"/>
      <c r="B306" s="234"/>
      <c r="C306" s="88"/>
      <c r="D306" s="88"/>
      <c r="E306" s="88"/>
      <c r="F306" s="88"/>
      <c r="G306" s="88"/>
      <c r="H306" s="91"/>
    </row>
    <row r="307" spans="1:8" ht="23.25" customHeight="1">
      <c r="A307" s="195"/>
      <c r="B307" s="234"/>
      <c r="C307" s="88"/>
      <c r="D307" s="88"/>
      <c r="E307" s="88"/>
      <c r="F307" s="88"/>
      <c r="G307" s="88"/>
      <c r="H307" s="91"/>
    </row>
    <row r="308" spans="1:8" ht="23.25" customHeight="1">
      <c r="A308" s="195"/>
      <c r="B308" s="234"/>
      <c r="C308" s="88"/>
      <c r="D308" s="88"/>
      <c r="E308" s="88"/>
      <c r="F308" s="88"/>
      <c r="G308" s="88"/>
      <c r="H308" s="91"/>
    </row>
    <row r="309" spans="1:8" ht="23.25" customHeight="1">
      <c r="A309" s="195"/>
      <c r="B309" s="234"/>
      <c r="C309" s="88"/>
      <c r="D309" s="88"/>
      <c r="E309" s="88"/>
      <c r="F309" s="88"/>
      <c r="G309" s="88"/>
      <c r="H309" s="91"/>
    </row>
    <row r="310" spans="1:8" ht="23.25" customHeight="1">
      <c r="A310" s="195"/>
      <c r="B310" s="234"/>
      <c r="C310" s="88"/>
      <c r="D310" s="88"/>
      <c r="E310" s="88"/>
      <c r="F310" s="88"/>
      <c r="G310" s="88"/>
      <c r="H310" s="91"/>
    </row>
    <row r="311" spans="1:8" ht="23.25" customHeight="1">
      <c r="A311" s="195"/>
      <c r="B311" s="234"/>
      <c r="C311" s="88"/>
      <c r="D311" s="88"/>
      <c r="E311" s="88"/>
      <c r="F311" s="88"/>
      <c r="G311" s="88"/>
      <c r="H311" s="91"/>
    </row>
    <row r="312" spans="1:8" ht="23.25" customHeight="1">
      <c r="A312" s="195"/>
      <c r="B312" s="234"/>
      <c r="C312" s="88"/>
      <c r="D312" s="88"/>
      <c r="E312" s="88"/>
      <c r="F312" s="88"/>
      <c r="G312" s="88"/>
      <c r="H312" s="91"/>
    </row>
    <row r="313" spans="1:8" ht="23.25" customHeight="1">
      <c r="A313" s="195"/>
      <c r="B313" s="234"/>
      <c r="C313" s="88"/>
      <c r="D313" s="88"/>
      <c r="E313" s="88"/>
      <c r="F313" s="88"/>
      <c r="G313" s="88"/>
      <c r="H313" s="91"/>
    </row>
    <row r="314" spans="1:8" ht="23.25" customHeight="1">
      <c r="A314" s="195"/>
      <c r="B314" s="234"/>
      <c r="C314" s="88"/>
      <c r="D314" s="88"/>
      <c r="E314" s="88"/>
      <c r="F314" s="88"/>
      <c r="G314" s="88"/>
      <c r="H314" s="91"/>
    </row>
    <row r="315" spans="1:8" ht="23.25" customHeight="1">
      <c r="A315" s="195"/>
      <c r="B315" s="234"/>
      <c r="C315" s="88"/>
      <c r="D315" s="88"/>
      <c r="E315" s="88"/>
      <c r="F315" s="88"/>
      <c r="G315" s="88"/>
      <c r="H315" s="91"/>
    </row>
    <row r="316" spans="1:8" ht="23.25" customHeight="1">
      <c r="A316" s="195"/>
      <c r="B316" s="234"/>
      <c r="C316" s="88"/>
      <c r="D316" s="88"/>
      <c r="E316" s="88"/>
      <c r="F316" s="88"/>
      <c r="G316" s="88"/>
      <c r="H316" s="91"/>
    </row>
    <row r="317" spans="1:8" ht="23.25" customHeight="1">
      <c r="A317" s="195"/>
      <c r="B317" s="234"/>
      <c r="C317" s="88"/>
      <c r="D317" s="88"/>
      <c r="E317" s="88"/>
      <c r="F317" s="88"/>
      <c r="G317" s="88"/>
      <c r="H317" s="91"/>
    </row>
    <row r="318" spans="1:8" ht="23.25" customHeight="1">
      <c r="A318" s="195"/>
      <c r="B318" s="234"/>
      <c r="C318" s="88"/>
      <c r="D318" s="88"/>
      <c r="E318" s="88"/>
      <c r="F318" s="88"/>
      <c r="G318" s="88"/>
      <c r="H318" s="91"/>
    </row>
    <row r="319" spans="1:8" ht="23.25" customHeight="1">
      <c r="A319" s="195"/>
      <c r="B319" s="234"/>
      <c r="C319" s="88"/>
      <c r="D319" s="88"/>
      <c r="E319" s="88"/>
      <c r="F319" s="88"/>
      <c r="G319" s="88"/>
      <c r="H319" s="91"/>
    </row>
    <row r="320" spans="1:8" ht="23.25" customHeight="1">
      <c r="A320" s="195"/>
      <c r="B320" s="234"/>
      <c r="C320" s="88"/>
      <c r="D320" s="88"/>
      <c r="E320" s="88"/>
      <c r="F320" s="88"/>
      <c r="G320" s="88"/>
      <c r="H320" s="91"/>
    </row>
    <row r="321" spans="1:8" ht="23.25" customHeight="1">
      <c r="A321" s="195"/>
      <c r="B321" s="234"/>
      <c r="C321" s="88"/>
      <c r="D321" s="88"/>
      <c r="E321" s="88"/>
      <c r="F321" s="88"/>
      <c r="G321" s="88"/>
      <c r="H321" s="91"/>
    </row>
    <row r="322" spans="1:8" ht="23.25" customHeight="1">
      <c r="A322" s="195"/>
      <c r="B322" s="234"/>
      <c r="C322" s="88"/>
      <c r="D322" s="88"/>
      <c r="E322" s="88"/>
      <c r="F322" s="88"/>
      <c r="G322" s="88"/>
      <c r="H322" s="91"/>
    </row>
    <row r="323" spans="1:8" ht="23.25" customHeight="1">
      <c r="A323" s="195"/>
      <c r="B323" s="234"/>
      <c r="C323" s="88"/>
      <c r="D323" s="88"/>
      <c r="E323" s="88"/>
      <c r="F323" s="88"/>
      <c r="G323" s="88"/>
      <c r="H323" s="91"/>
    </row>
    <row r="324" spans="1:8" ht="23.25" customHeight="1">
      <c r="A324" s="195"/>
      <c r="B324" s="234"/>
      <c r="C324" s="88"/>
      <c r="D324" s="88"/>
      <c r="E324" s="88"/>
      <c r="F324" s="88"/>
      <c r="G324" s="88"/>
      <c r="H324" s="91"/>
    </row>
    <row r="325" spans="1:8" ht="23.25" customHeight="1">
      <c r="A325" s="195"/>
      <c r="B325" s="234"/>
      <c r="C325" s="88"/>
      <c r="D325" s="88"/>
      <c r="E325" s="88"/>
      <c r="F325" s="88"/>
      <c r="G325" s="88"/>
      <c r="H325" s="91"/>
    </row>
    <row r="326" spans="1:8" ht="23.25" customHeight="1">
      <c r="A326" s="195"/>
      <c r="B326" s="234"/>
      <c r="C326" s="88"/>
      <c r="D326" s="88"/>
      <c r="E326" s="88"/>
      <c r="F326" s="88"/>
      <c r="G326" s="88"/>
      <c r="H326" s="91"/>
    </row>
    <row r="327" spans="1:8" ht="23.25" customHeight="1">
      <c r="A327" s="195"/>
      <c r="B327" s="234"/>
      <c r="C327" s="88"/>
      <c r="D327" s="88"/>
      <c r="E327" s="88"/>
      <c r="F327" s="88"/>
      <c r="G327" s="88"/>
      <c r="H327" s="91"/>
    </row>
    <row r="328" spans="1:8" ht="23.25" customHeight="1">
      <c r="A328" s="195"/>
      <c r="B328" s="234"/>
      <c r="C328" s="88"/>
      <c r="D328" s="88"/>
      <c r="E328" s="88"/>
      <c r="F328" s="88"/>
      <c r="G328" s="88"/>
      <c r="H328" s="91"/>
    </row>
    <row r="329" spans="1:8" ht="23.25" customHeight="1">
      <c r="A329" s="195"/>
      <c r="B329" s="234"/>
      <c r="C329" s="88"/>
      <c r="D329" s="88"/>
      <c r="E329" s="88"/>
      <c r="F329" s="88"/>
      <c r="G329" s="88"/>
      <c r="H329" s="91"/>
    </row>
    <row r="330" spans="1:8" ht="23.25" customHeight="1">
      <c r="A330" s="195"/>
      <c r="B330" s="234"/>
      <c r="C330" s="88"/>
      <c r="D330" s="88"/>
      <c r="E330" s="88"/>
      <c r="F330" s="88"/>
      <c r="G330" s="88"/>
      <c r="H330" s="91"/>
    </row>
    <row r="331" spans="1:8" ht="23.25" customHeight="1">
      <c r="A331" s="195"/>
      <c r="B331" s="234"/>
      <c r="C331" s="88"/>
      <c r="D331" s="88"/>
      <c r="E331" s="88"/>
      <c r="F331" s="88"/>
      <c r="G331" s="88"/>
      <c r="H331" s="91"/>
    </row>
    <row r="332" spans="1:8" ht="23.25" customHeight="1">
      <c r="A332" s="195"/>
      <c r="B332" s="234"/>
      <c r="C332" s="88"/>
      <c r="D332" s="88"/>
      <c r="E332" s="88"/>
      <c r="F332" s="88"/>
      <c r="G332" s="88"/>
      <c r="H332" s="91"/>
    </row>
    <row r="333" spans="1:8" ht="23.25" customHeight="1">
      <c r="A333" s="195"/>
      <c r="B333" s="234"/>
      <c r="C333" s="88"/>
      <c r="D333" s="88"/>
      <c r="E333" s="88"/>
      <c r="F333" s="88"/>
      <c r="G333" s="88"/>
      <c r="H333" s="91"/>
    </row>
    <row r="334" spans="1:8" ht="23.25" customHeight="1">
      <c r="A334" s="195"/>
      <c r="B334" s="234"/>
      <c r="C334" s="88"/>
      <c r="D334" s="88"/>
      <c r="E334" s="88"/>
      <c r="F334" s="88"/>
      <c r="G334" s="88"/>
      <c r="H334" s="91"/>
    </row>
    <row r="335" spans="1:8" ht="23.25" customHeight="1">
      <c r="A335" s="195"/>
      <c r="B335" s="234"/>
      <c r="C335" s="88"/>
      <c r="D335" s="88"/>
      <c r="E335" s="88"/>
      <c r="F335" s="88"/>
      <c r="G335" s="88"/>
      <c r="H335" s="91"/>
    </row>
    <row r="336" spans="1:8" ht="23.25" customHeight="1">
      <c r="A336" s="195"/>
      <c r="B336" s="234"/>
      <c r="C336" s="88"/>
      <c r="D336" s="88"/>
      <c r="E336" s="88"/>
      <c r="F336" s="88"/>
      <c r="G336" s="88"/>
      <c r="H336" s="91"/>
    </row>
    <row r="337" spans="1:8" ht="23.25" customHeight="1">
      <c r="A337" s="195"/>
      <c r="B337" s="234"/>
      <c r="C337" s="88"/>
      <c r="D337" s="88"/>
      <c r="E337" s="88"/>
      <c r="F337" s="88"/>
      <c r="G337" s="88"/>
      <c r="H337" s="91"/>
    </row>
    <row r="338" spans="1:8" ht="23.25" customHeight="1">
      <c r="A338" s="195"/>
      <c r="B338" s="234"/>
      <c r="C338" s="88"/>
      <c r="D338" s="88"/>
      <c r="E338" s="88"/>
      <c r="F338" s="88"/>
      <c r="G338" s="88"/>
      <c r="H338" s="91"/>
    </row>
    <row r="339" spans="1:8" ht="23.25" customHeight="1">
      <c r="A339" s="195"/>
      <c r="B339" s="234"/>
      <c r="C339" s="88"/>
      <c r="D339" s="88"/>
      <c r="E339" s="88"/>
      <c r="F339" s="88"/>
      <c r="G339" s="88"/>
      <c r="H339" s="91"/>
    </row>
    <row r="340" spans="1:8" ht="23.25" customHeight="1">
      <c r="A340" s="195"/>
      <c r="B340" s="234"/>
      <c r="C340" s="88"/>
      <c r="D340" s="88"/>
      <c r="E340" s="88"/>
      <c r="F340" s="88"/>
      <c r="G340" s="88"/>
      <c r="H340" s="91"/>
    </row>
    <row r="341" spans="1:8" ht="23.25" customHeight="1">
      <c r="A341" s="195"/>
      <c r="B341" s="234"/>
      <c r="C341" s="88"/>
      <c r="D341" s="88"/>
      <c r="E341" s="88"/>
      <c r="F341" s="88"/>
      <c r="G341" s="88"/>
      <c r="H341" s="91"/>
    </row>
    <row r="342" spans="1:8" ht="23.25" customHeight="1">
      <c r="A342" s="195"/>
      <c r="B342" s="234"/>
      <c r="C342" s="88"/>
      <c r="D342" s="88"/>
      <c r="E342" s="88"/>
      <c r="F342" s="88"/>
      <c r="G342" s="88"/>
      <c r="H342" s="91"/>
    </row>
    <row r="343" spans="1:8" ht="23.25" customHeight="1">
      <c r="A343" s="195"/>
      <c r="B343" s="234"/>
      <c r="C343" s="88"/>
      <c r="D343" s="88"/>
      <c r="E343" s="88"/>
      <c r="F343" s="88"/>
      <c r="G343" s="88"/>
      <c r="H343" s="91"/>
    </row>
    <row r="344" spans="1:8" ht="23.25" customHeight="1">
      <c r="A344" s="195"/>
      <c r="B344" s="234"/>
      <c r="C344" s="88"/>
      <c r="D344" s="88"/>
      <c r="E344" s="88"/>
      <c r="F344" s="88"/>
      <c r="G344" s="88"/>
      <c r="H344" s="91"/>
    </row>
    <row r="345" spans="1:8" ht="23.25" customHeight="1">
      <c r="A345" s="195"/>
      <c r="B345" s="234"/>
      <c r="C345" s="88"/>
      <c r="D345" s="88"/>
      <c r="E345" s="88"/>
      <c r="F345" s="88"/>
      <c r="G345" s="88"/>
      <c r="H345" s="91"/>
    </row>
    <row r="346" spans="1:8" ht="23.25" customHeight="1">
      <c r="A346" s="195"/>
      <c r="B346" s="234"/>
      <c r="C346" s="88"/>
      <c r="D346" s="88"/>
      <c r="E346" s="88"/>
      <c r="F346" s="88"/>
      <c r="G346" s="88"/>
      <c r="H346" s="91"/>
    </row>
    <row r="347" spans="1:8" ht="23.25" customHeight="1">
      <c r="A347" s="195"/>
      <c r="B347" s="234"/>
      <c r="C347" s="88"/>
      <c r="D347" s="88"/>
      <c r="E347" s="88"/>
      <c r="F347" s="88"/>
      <c r="G347" s="88"/>
      <c r="H347" s="91"/>
    </row>
    <row r="348" spans="1:8" ht="23.25" customHeight="1">
      <c r="A348" s="195"/>
      <c r="B348" s="234"/>
      <c r="C348" s="88"/>
      <c r="D348" s="88"/>
      <c r="E348" s="88"/>
      <c r="F348" s="88"/>
      <c r="G348" s="88"/>
      <c r="H348" s="91"/>
    </row>
    <row r="349" spans="1:8" ht="23.25" customHeight="1">
      <c r="A349" s="195"/>
      <c r="B349" s="234"/>
      <c r="C349" s="88"/>
      <c r="D349" s="88"/>
      <c r="E349" s="88"/>
      <c r="F349" s="88"/>
      <c r="G349" s="88"/>
      <c r="H349" s="91"/>
    </row>
    <row r="350" spans="1:8" ht="23.25" customHeight="1">
      <c r="A350" s="195"/>
      <c r="B350" s="234"/>
      <c r="C350" s="88"/>
      <c r="D350" s="88"/>
      <c r="E350" s="88"/>
      <c r="F350" s="88"/>
      <c r="G350" s="88"/>
      <c r="H350" s="91"/>
    </row>
    <row r="351" spans="1:8" ht="23.25" customHeight="1">
      <c r="A351" s="195"/>
      <c r="B351" s="234"/>
      <c r="C351" s="88"/>
      <c r="D351" s="88"/>
      <c r="E351" s="88"/>
      <c r="F351" s="88"/>
      <c r="G351" s="88"/>
      <c r="H351" s="91"/>
    </row>
    <row r="352" spans="1:8" ht="23.25" customHeight="1">
      <c r="A352" s="195"/>
      <c r="B352" s="234"/>
      <c r="C352" s="88"/>
      <c r="D352" s="88"/>
      <c r="E352" s="88"/>
      <c r="F352" s="88"/>
      <c r="G352" s="88"/>
      <c r="H352" s="91"/>
    </row>
    <row r="353" spans="1:8" ht="23.25" customHeight="1">
      <c r="A353" s="195"/>
      <c r="B353" s="234"/>
      <c r="C353" s="88"/>
      <c r="D353" s="88"/>
      <c r="E353" s="88"/>
      <c r="F353" s="88"/>
      <c r="G353" s="88"/>
      <c r="H353" s="91"/>
    </row>
    <row r="354" spans="1:8" ht="23.25" customHeight="1">
      <c r="A354" s="195"/>
      <c r="B354" s="234"/>
      <c r="C354" s="88"/>
      <c r="D354" s="88"/>
      <c r="E354" s="88"/>
      <c r="F354" s="88"/>
      <c r="G354" s="88"/>
      <c r="H354" s="91"/>
    </row>
    <row r="355" spans="1:8" ht="23.25" customHeight="1">
      <c r="A355" s="195"/>
      <c r="B355" s="234"/>
      <c r="C355" s="88"/>
      <c r="D355" s="88"/>
      <c r="E355" s="88"/>
      <c r="F355" s="88"/>
      <c r="G355" s="88"/>
      <c r="H355" s="91"/>
    </row>
    <row r="356" spans="1:8" ht="23.25" customHeight="1">
      <c r="A356" s="195"/>
      <c r="B356" s="234"/>
      <c r="C356" s="88"/>
      <c r="D356" s="88"/>
      <c r="E356" s="88"/>
      <c r="F356" s="88"/>
      <c r="G356" s="88"/>
      <c r="H356" s="91"/>
    </row>
    <row r="357" spans="1:8" ht="23.25" customHeight="1">
      <c r="A357" s="195"/>
      <c r="B357" s="234"/>
      <c r="C357" s="88"/>
      <c r="D357" s="88"/>
      <c r="E357" s="88"/>
      <c r="F357" s="88"/>
      <c r="G357" s="88"/>
      <c r="H357" s="91"/>
    </row>
    <row r="358" spans="1:8" ht="23.25" customHeight="1">
      <c r="A358" s="195"/>
      <c r="B358" s="234"/>
      <c r="C358" s="88"/>
      <c r="D358" s="88"/>
      <c r="E358" s="88"/>
      <c r="F358" s="88"/>
      <c r="G358" s="88"/>
      <c r="H358" s="91"/>
    </row>
    <row r="359" spans="1:8" ht="23.25" customHeight="1">
      <c r="A359" s="195"/>
      <c r="B359" s="234"/>
      <c r="C359" s="88"/>
      <c r="D359" s="88"/>
      <c r="E359" s="88"/>
      <c r="F359" s="88"/>
      <c r="G359" s="88"/>
      <c r="H359" s="91"/>
    </row>
    <row r="360" spans="1:8" ht="23.25" customHeight="1">
      <c r="A360" s="195"/>
      <c r="B360" s="234"/>
      <c r="C360" s="88"/>
      <c r="D360" s="88"/>
      <c r="E360" s="88"/>
      <c r="F360" s="88"/>
      <c r="G360" s="88"/>
      <c r="H360" s="91"/>
    </row>
    <row r="361" spans="1:8" ht="23.25" customHeight="1">
      <c r="A361" s="195"/>
      <c r="B361" s="234"/>
      <c r="C361" s="88"/>
      <c r="D361" s="88"/>
      <c r="E361" s="88"/>
      <c r="F361" s="88"/>
      <c r="G361" s="88"/>
      <c r="H361" s="91"/>
    </row>
    <row r="362" spans="1:8" ht="23.25" customHeight="1">
      <c r="A362" s="195"/>
      <c r="B362" s="234"/>
      <c r="C362" s="88"/>
      <c r="D362" s="88"/>
      <c r="E362" s="88"/>
      <c r="F362" s="88"/>
      <c r="G362" s="88"/>
      <c r="H362" s="91"/>
    </row>
    <row r="363" spans="1:8" ht="23.25" customHeight="1">
      <c r="A363" s="195"/>
      <c r="B363" s="234"/>
      <c r="C363" s="88"/>
      <c r="D363" s="88"/>
      <c r="E363" s="88"/>
      <c r="F363" s="88"/>
      <c r="G363" s="88"/>
      <c r="H363" s="91"/>
    </row>
    <row r="364" spans="1:8" ht="23.25" customHeight="1">
      <c r="A364" s="195"/>
      <c r="B364" s="234"/>
      <c r="C364" s="88"/>
      <c r="D364" s="88"/>
      <c r="E364" s="88"/>
      <c r="F364" s="88"/>
      <c r="G364" s="88"/>
      <c r="H364" s="91"/>
    </row>
    <row r="365" spans="1:8" ht="23.25" customHeight="1">
      <c r="A365" s="195"/>
      <c r="B365" s="234"/>
      <c r="C365" s="88"/>
      <c r="D365" s="88"/>
      <c r="E365" s="88"/>
      <c r="F365" s="88"/>
      <c r="G365" s="88"/>
      <c r="H365" s="91"/>
    </row>
    <row r="366" spans="1:8" ht="23.25" customHeight="1">
      <c r="A366" s="195"/>
      <c r="B366" s="234"/>
      <c r="C366" s="88"/>
      <c r="D366" s="88"/>
      <c r="E366" s="88"/>
      <c r="F366" s="88"/>
      <c r="G366" s="88"/>
      <c r="H366" s="91"/>
    </row>
    <row r="367" spans="1:8" ht="23.25" customHeight="1">
      <c r="A367" s="195"/>
      <c r="B367" s="234"/>
      <c r="C367" s="88"/>
      <c r="D367" s="88"/>
      <c r="E367" s="88"/>
      <c r="F367" s="88"/>
      <c r="G367" s="88"/>
      <c r="H367" s="91"/>
    </row>
    <row r="368" spans="1:8" ht="23.25" customHeight="1">
      <c r="A368" s="195"/>
      <c r="B368" s="234"/>
      <c r="C368" s="88"/>
      <c r="D368" s="88"/>
      <c r="E368" s="88"/>
      <c r="F368" s="88"/>
      <c r="G368" s="88"/>
      <c r="H368" s="91"/>
    </row>
    <row r="369" spans="1:8" ht="23.25" customHeight="1">
      <c r="A369" s="195"/>
      <c r="B369" s="234"/>
      <c r="C369" s="88"/>
      <c r="D369" s="88"/>
      <c r="E369" s="88"/>
      <c r="F369" s="88"/>
      <c r="G369" s="88"/>
      <c r="H369" s="91"/>
    </row>
    <row r="370" spans="1:8" ht="23.25" customHeight="1">
      <c r="A370" s="195"/>
      <c r="B370" s="234"/>
      <c r="C370" s="88"/>
      <c r="D370" s="88"/>
      <c r="E370" s="88"/>
      <c r="F370" s="88"/>
      <c r="G370" s="88"/>
      <c r="H370" s="91"/>
    </row>
    <row r="371" spans="1:8" ht="23.25" customHeight="1">
      <c r="A371" s="195"/>
      <c r="B371" s="234"/>
      <c r="C371" s="88"/>
      <c r="D371" s="88"/>
      <c r="E371" s="88"/>
      <c r="F371" s="88"/>
      <c r="G371" s="88"/>
      <c r="H371" s="91"/>
    </row>
    <row r="372" spans="1:8" ht="23.25" customHeight="1">
      <c r="A372" s="195"/>
      <c r="B372" s="234"/>
      <c r="C372" s="88"/>
      <c r="D372" s="88"/>
      <c r="E372" s="88"/>
      <c r="F372" s="88"/>
      <c r="G372" s="88"/>
      <c r="H372" s="91"/>
    </row>
    <row r="373" spans="1:8" ht="23.25" customHeight="1">
      <c r="A373" s="195"/>
      <c r="B373" s="234"/>
      <c r="C373" s="88"/>
      <c r="D373" s="88"/>
      <c r="E373" s="88"/>
      <c r="F373" s="88"/>
      <c r="G373" s="88"/>
      <c r="H373" s="91"/>
    </row>
    <row r="374" spans="1:8" ht="23.25" customHeight="1">
      <c r="A374" s="195"/>
      <c r="B374" s="234"/>
      <c r="C374" s="88"/>
      <c r="D374" s="88"/>
      <c r="E374" s="88"/>
      <c r="F374" s="88"/>
      <c r="G374" s="88"/>
      <c r="H374" s="91"/>
    </row>
    <row r="375" spans="1:8" ht="23.25" customHeight="1">
      <c r="A375" s="195"/>
      <c r="B375" s="234"/>
      <c r="C375" s="88"/>
      <c r="D375" s="88"/>
      <c r="E375" s="88"/>
      <c r="F375" s="88"/>
      <c r="G375" s="88"/>
      <c r="H375" s="91"/>
    </row>
    <row r="376" spans="1:8" ht="23.25" customHeight="1">
      <c r="A376" s="195"/>
      <c r="B376" s="234"/>
      <c r="C376" s="88"/>
      <c r="D376" s="88"/>
      <c r="E376" s="88"/>
      <c r="F376" s="88"/>
      <c r="G376" s="88"/>
      <c r="H376" s="91"/>
    </row>
    <row r="377" spans="1:8" ht="23.25" customHeight="1">
      <c r="A377" s="195"/>
      <c r="B377" s="234"/>
      <c r="C377" s="88"/>
      <c r="D377" s="88"/>
      <c r="E377" s="88"/>
      <c r="F377" s="88"/>
      <c r="G377" s="88"/>
      <c r="H377" s="91"/>
    </row>
    <row r="378" spans="1:8" ht="23.25" customHeight="1">
      <c r="A378" s="195"/>
      <c r="B378" s="234"/>
      <c r="C378" s="88"/>
      <c r="D378" s="88"/>
      <c r="E378" s="88"/>
      <c r="F378" s="88"/>
      <c r="G378" s="88"/>
      <c r="H378" s="91"/>
    </row>
    <row r="379" spans="1:8" ht="23.25" customHeight="1">
      <c r="A379" s="195"/>
      <c r="B379" s="234"/>
      <c r="C379" s="88"/>
      <c r="D379" s="88"/>
      <c r="E379" s="88"/>
      <c r="F379" s="88"/>
      <c r="G379" s="88"/>
      <c r="H379" s="91"/>
    </row>
    <row r="380" spans="1:8" ht="23.25" customHeight="1">
      <c r="A380" s="195"/>
      <c r="B380" s="234"/>
      <c r="C380" s="88"/>
      <c r="D380" s="88"/>
      <c r="E380" s="88"/>
      <c r="F380" s="88"/>
      <c r="G380" s="88"/>
      <c r="H380" s="91"/>
    </row>
    <row r="381" spans="1:8" ht="23.25" customHeight="1">
      <c r="A381" s="195"/>
      <c r="B381" s="234"/>
      <c r="C381" s="88"/>
      <c r="D381" s="88"/>
      <c r="E381" s="88"/>
      <c r="F381" s="88"/>
      <c r="G381" s="88"/>
      <c r="H381" s="91"/>
    </row>
    <row r="382" spans="1:8" ht="23.25" customHeight="1">
      <c r="A382" s="195"/>
      <c r="B382" s="234"/>
      <c r="C382" s="88"/>
      <c r="D382" s="88"/>
      <c r="E382" s="88"/>
      <c r="F382" s="88"/>
      <c r="G382" s="88"/>
      <c r="H382" s="91"/>
    </row>
    <row r="383" spans="1:8" ht="23.25" customHeight="1">
      <c r="A383" s="195"/>
      <c r="B383" s="234"/>
      <c r="C383" s="88"/>
      <c r="D383" s="88"/>
      <c r="E383" s="88"/>
      <c r="F383" s="88"/>
      <c r="G383" s="88"/>
      <c r="H383" s="91"/>
    </row>
    <row r="384" spans="1:8" ht="23.25" customHeight="1">
      <c r="A384" s="195"/>
      <c r="B384" s="234"/>
      <c r="C384" s="88"/>
      <c r="D384" s="88"/>
      <c r="E384" s="88"/>
      <c r="F384" s="88"/>
      <c r="G384" s="88"/>
      <c r="H384" s="91"/>
    </row>
    <row r="385" spans="1:8" ht="23.25" customHeight="1">
      <c r="A385" s="195"/>
      <c r="B385" s="234"/>
      <c r="C385" s="88"/>
      <c r="D385" s="88"/>
      <c r="E385" s="88"/>
      <c r="F385" s="88"/>
      <c r="G385" s="88"/>
      <c r="H385" s="91"/>
    </row>
    <row r="386" spans="1:8" ht="23.25" customHeight="1">
      <c r="A386" s="195"/>
      <c r="B386" s="234"/>
      <c r="C386" s="88"/>
      <c r="D386" s="88"/>
      <c r="E386" s="88"/>
      <c r="F386" s="88"/>
      <c r="G386" s="88"/>
      <c r="H386" s="91"/>
    </row>
    <row r="387" spans="1:8" ht="23.25" customHeight="1">
      <c r="A387" s="195"/>
      <c r="B387" s="234"/>
      <c r="C387" s="88"/>
      <c r="D387" s="88"/>
      <c r="E387" s="88"/>
      <c r="F387" s="88"/>
      <c r="G387" s="88"/>
      <c r="H387" s="91"/>
    </row>
    <row r="388" spans="1:8" ht="23.25" customHeight="1">
      <c r="A388" s="195"/>
      <c r="B388" s="234"/>
      <c r="C388" s="88"/>
      <c r="D388" s="88"/>
      <c r="E388" s="88"/>
      <c r="F388" s="88"/>
      <c r="G388" s="88"/>
      <c r="H388" s="91"/>
    </row>
    <row r="389" spans="1:8" ht="23.25" customHeight="1">
      <c r="A389" s="195"/>
      <c r="B389" s="234"/>
      <c r="C389" s="88"/>
      <c r="D389" s="88"/>
      <c r="E389" s="88"/>
      <c r="F389" s="88"/>
      <c r="G389" s="88"/>
      <c r="H389" s="91"/>
    </row>
    <row r="390" spans="1:8" ht="23.25" customHeight="1">
      <c r="A390" s="195"/>
      <c r="B390" s="234"/>
      <c r="C390" s="88"/>
      <c r="D390" s="88"/>
      <c r="E390" s="88"/>
      <c r="F390" s="88"/>
      <c r="G390" s="88"/>
      <c r="H390" s="91"/>
    </row>
    <row r="391" spans="1:8" ht="23.25" customHeight="1">
      <c r="A391" s="195"/>
      <c r="B391" s="234"/>
      <c r="C391" s="88"/>
      <c r="D391" s="88"/>
      <c r="E391" s="88"/>
      <c r="F391" s="88"/>
      <c r="G391" s="88"/>
      <c r="H391" s="91"/>
    </row>
    <row r="392" spans="1:8" ht="23.25" customHeight="1">
      <c r="A392" s="195"/>
      <c r="B392" s="234"/>
      <c r="C392" s="88"/>
      <c r="D392" s="88"/>
      <c r="E392" s="88"/>
      <c r="F392" s="88"/>
      <c r="G392" s="88"/>
      <c r="H392" s="91"/>
    </row>
    <row r="393" spans="1:8" ht="23.25" customHeight="1">
      <c r="A393" s="195"/>
      <c r="B393" s="234"/>
      <c r="C393" s="88"/>
      <c r="D393" s="88"/>
      <c r="E393" s="88"/>
      <c r="F393" s="88"/>
      <c r="G393" s="88"/>
      <c r="H393" s="91"/>
    </row>
    <row r="394" spans="1:8" ht="23.25" customHeight="1">
      <c r="A394" s="195"/>
      <c r="B394" s="234"/>
      <c r="C394" s="88"/>
      <c r="D394" s="88"/>
      <c r="E394" s="88"/>
      <c r="F394" s="88"/>
      <c r="G394" s="88"/>
      <c r="H394" s="91"/>
    </row>
    <row r="395" spans="1:8" ht="23.25" customHeight="1">
      <c r="A395" s="195"/>
      <c r="B395" s="234"/>
      <c r="C395" s="88"/>
      <c r="D395" s="88"/>
      <c r="E395" s="88"/>
      <c r="F395" s="88"/>
      <c r="G395" s="88"/>
      <c r="H395" s="91"/>
    </row>
    <row r="396" spans="1:8" ht="23.25" customHeight="1">
      <c r="A396" s="195"/>
      <c r="B396" s="234"/>
      <c r="C396" s="88"/>
      <c r="D396" s="88"/>
      <c r="E396" s="88"/>
      <c r="F396" s="88"/>
      <c r="G396" s="88"/>
      <c r="H396" s="91"/>
    </row>
    <row r="397" spans="1:8" ht="23.25" customHeight="1">
      <c r="A397" s="195"/>
      <c r="B397" s="234"/>
      <c r="C397" s="88"/>
      <c r="D397" s="88"/>
      <c r="E397" s="88"/>
      <c r="F397" s="88"/>
      <c r="G397" s="88"/>
      <c r="H397" s="91"/>
    </row>
    <row r="398" spans="1:8" ht="23.25" customHeight="1">
      <c r="A398" s="195"/>
      <c r="B398" s="234"/>
      <c r="C398" s="88"/>
      <c r="D398" s="88"/>
      <c r="E398" s="88"/>
      <c r="F398" s="88"/>
      <c r="G398" s="88"/>
      <c r="H398" s="91"/>
    </row>
    <row r="399" spans="2:8" ht="23.25" customHeight="1">
      <c r="B399" s="255"/>
      <c r="C399" s="88"/>
      <c r="D399" s="88"/>
      <c r="E399" s="88"/>
      <c r="F399" s="88"/>
      <c r="G399" s="88"/>
      <c r="H399" s="91"/>
    </row>
    <row r="400" spans="2:8" ht="23.25" customHeight="1">
      <c r="B400" s="255"/>
      <c r="C400" s="88"/>
      <c r="D400" s="88"/>
      <c r="E400" s="88"/>
      <c r="F400" s="88"/>
      <c r="G400" s="88"/>
      <c r="H400" s="91"/>
    </row>
    <row r="401" spans="2:8" ht="23.25" customHeight="1">
      <c r="B401" s="255"/>
      <c r="C401" s="88"/>
      <c r="D401" s="88"/>
      <c r="E401" s="88"/>
      <c r="F401" s="88"/>
      <c r="G401" s="88"/>
      <c r="H401" s="91"/>
    </row>
    <row r="402" spans="2:8" ht="23.25" customHeight="1">
      <c r="B402" s="255"/>
      <c r="C402" s="88"/>
      <c r="D402" s="88"/>
      <c r="E402" s="88"/>
      <c r="F402" s="88"/>
      <c r="G402" s="88"/>
      <c r="H402" s="91"/>
    </row>
    <row r="403" spans="2:8" ht="18" customHeight="1">
      <c r="B403" s="255"/>
      <c r="C403" s="88"/>
      <c r="D403" s="88"/>
      <c r="E403" s="88"/>
      <c r="F403" s="88"/>
      <c r="G403" s="88"/>
      <c r="H403" s="91"/>
    </row>
    <row r="404" spans="2:8" ht="18" customHeight="1">
      <c r="B404" s="255"/>
      <c r="C404" s="88"/>
      <c r="D404" s="88"/>
      <c r="E404" s="88"/>
      <c r="F404" s="88"/>
      <c r="G404" s="88"/>
      <c r="H404" s="91"/>
    </row>
    <row r="405" spans="2:8" ht="18" customHeight="1">
      <c r="B405" s="255"/>
      <c r="C405" s="88"/>
      <c r="D405" s="88"/>
      <c r="E405" s="88"/>
      <c r="F405" s="88"/>
      <c r="G405" s="88"/>
      <c r="H405" s="91"/>
    </row>
    <row r="406" spans="2:8" ht="18" customHeight="1">
      <c r="B406" s="255"/>
      <c r="C406" s="88"/>
      <c r="D406" s="88"/>
      <c r="E406" s="88"/>
      <c r="F406" s="88"/>
      <c r="G406" s="88"/>
      <c r="H406" s="91"/>
    </row>
    <row r="407" spans="2:8" ht="18" customHeight="1">
      <c r="B407" s="255"/>
      <c r="C407" s="88"/>
      <c r="D407" s="88"/>
      <c r="E407" s="88"/>
      <c r="F407" s="88"/>
      <c r="G407" s="88"/>
      <c r="H407" s="91"/>
    </row>
    <row r="408" spans="2:8" ht="18" customHeight="1">
      <c r="B408" s="88"/>
      <c r="C408" s="88"/>
      <c r="D408" s="88"/>
      <c r="E408" s="88"/>
      <c r="F408" s="88"/>
      <c r="G408" s="88"/>
      <c r="H408" s="91"/>
    </row>
    <row r="409" spans="1:10" s="89" customFormat="1" ht="15.75">
      <c r="A409" s="195"/>
      <c r="B409" s="322" t="s">
        <v>56</v>
      </c>
      <c r="C409" s="322"/>
      <c r="D409" s="88"/>
      <c r="E409" s="88"/>
      <c r="F409" s="88"/>
      <c r="G409" s="88"/>
      <c r="H409" s="88"/>
      <c r="J409" s="195"/>
    </row>
    <row r="410" spans="1:10" s="89" customFormat="1" ht="15.75">
      <c r="A410" s="195"/>
      <c r="B410" s="112" t="s">
        <v>98</v>
      </c>
      <c r="C410" s="322"/>
      <c r="D410" s="88"/>
      <c r="E410" s="88"/>
      <c r="F410" s="88"/>
      <c r="G410" s="88"/>
      <c r="H410" s="88"/>
      <c r="J410" s="195"/>
    </row>
    <row r="411" spans="4:8" ht="15.75">
      <c r="D411" s="112"/>
      <c r="E411" s="112"/>
      <c r="F411" s="112"/>
      <c r="G411" s="112"/>
      <c r="H411" s="91"/>
    </row>
    <row r="412" spans="1:10" s="89" customFormat="1" ht="15.75">
      <c r="A412" s="110"/>
      <c r="B412" s="111" t="s">
        <v>33</v>
      </c>
      <c r="C412" s="111"/>
      <c r="D412" s="88"/>
      <c r="E412" s="88"/>
      <c r="F412" s="88"/>
      <c r="G412" s="88"/>
      <c r="H412" s="88"/>
      <c r="I412" s="88"/>
      <c r="J412" s="110"/>
    </row>
    <row r="413" spans="1:10" s="89" customFormat="1" ht="15.75">
      <c r="A413" s="110"/>
      <c r="B413" s="88"/>
      <c r="C413" s="88"/>
      <c r="D413" s="88"/>
      <c r="E413" s="88"/>
      <c r="F413" s="88"/>
      <c r="G413" s="88"/>
      <c r="H413" s="88"/>
      <c r="I413" s="88"/>
      <c r="J413" s="110"/>
    </row>
    <row r="414" spans="1:10" s="89" customFormat="1" ht="15.75">
      <c r="A414" s="110"/>
      <c r="B414" s="88"/>
      <c r="C414" s="88"/>
      <c r="D414" s="88"/>
      <c r="E414" s="88"/>
      <c r="F414" s="88"/>
      <c r="G414" s="88"/>
      <c r="H414" s="88"/>
      <c r="I414" s="88"/>
      <c r="J414" s="110"/>
    </row>
    <row r="415" spans="1:10" s="89" customFormat="1" ht="15.75">
      <c r="A415" s="110"/>
      <c r="B415" s="98" t="s">
        <v>31</v>
      </c>
      <c r="C415" s="98"/>
      <c r="D415" s="88"/>
      <c r="E415" s="88"/>
      <c r="F415" s="88"/>
      <c r="G415" s="88"/>
      <c r="I415" s="98"/>
      <c r="J415" s="110"/>
    </row>
    <row r="416" spans="1:10" s="89" customFormat="1" ht="15.75">
      <c r="A416" s="110"/>
      <c r="I416" s="91"/>
      <c r="J416" s="121"/>
    </row>
    <row r="417" spans="2:10" ht="15.75">
      <c r="B417" s="91"/>
      <c r="C417" s="91"/>
      <c r="D417" s="91"/>
      <c r="E417" s="91"/>
      <c r="F417" s="91"/>
      <c r="G417" s="91"/>
      <c r="I417" s="91"/>
      <c r="J417" s="121"/>
    </row>
    <row r="418" spans="9:10" ht="15.75">
      <c r="I418" s="91"/>
      <c r="J418" s="195"/>
    </row>
    <row r="419" spans="2:7" ht="15.75">
      <c r="B419" s="92"/>
      <c r="C419" s="92"/>
      <c r="D419" s="92"/>
      <c r="E419" s="92"/>
      <c r="F419" s="92"/>
      <c r="G419" s="92"/>
    </row>
    <row r="420" spans="2:10" ht="23.25" customHeight="1">
      <c r="B420" s="92"/>
      <c r="C420" s="92"/>
      <c r="D420" s="92"/>
      <c r="E420" s="92"/>
      <c r="F420" s="92"/>
      <c r="G420" s="92"/>
      <c r="H420" s="198"/>
      <c r="I420" s="91"/>
      <c r="J420" s="121"/>
    </row>
    <row r="421" spans="4:10" ht="23.25" customHeight="1">
      <c r="D421" s="92"/>
      <c r="E421" s="92"/>
      <c r="F421" s="92"/>
      <c r="G421" s="92"/>
      <c r="H421" s="198"/>
      <c r="I421" s="92"/>
      <c r="J421" s="121"/>
    </row>
    <row r="422" spans="4:10" ht="23.25" customHeight="1">
      <c r="D422" s="92"/>
      <c r="E422" s="92"/>
      <c r="F422" s="92"/>
      <c r="G422" s="92"/>
      <c r="H422" s="198"/>
      <c r="I422" s="92"/>
      <c r="J422" s="121"/>
    </row>
    <row r="423" spans="2:10" ht="15.75">
      <c r="B423" s="91"/>
      <c r="C423" s="91"/>
      <c r="D423" s="91"/>
      <c r="E423" s="91"/>
      <c r="F423" s="91"/>
      <c r="G423" s="91"/>
      <c r="H423" s="91"/>
      <c r="I423" s="91"/>
      <c r="J423" s="121"/>
    </row>
    <row r="424" spans="1:10" ht="15.75">
      <c r="A424" s="121"/>
      <c r="B424" s="91"/>
      <c r="C424" s="91"/>
      <c r="D424" s="91"/>
      <c r="E424" s="91"/>
      <c r="F424" s="91"/>
      <c r="G424" s="91"/>
      <c r="H424" s="91"/>
      <c r="I424" s="91"/>
      <c r="J424" s="121"/>
    </row>
    <row r="425" spans="2:8" ht="15.75">
      <c r="B425" s="91"/>
      <c r="C425" s="91"/>
      <c r="D425" s="91"/>
      <c r="E425" s="91"/>
      <c r="F425" s="91"/>
      <c r="G425" s="91"/>
      <c r="H425" s="91"/>
    </row>
    <row r="426" spans="2:8" ht="15.75">
      <c r="B426" s="91"/>
      <c r="C426" s="91"/>
      <c r="D426" s="91"/>
      <c r="E426" s="91"/>
      <c r="F426" s="91"/>
      <c r="G426" s="91"/>
      <c r="H426" s="91"/>
    </row>
    <row r="427" spans="2:8" ht="15.75">
      <c r="B427" s="91"/>
      <c r="C427" s="91"/>
      <c r="D427" s="91"/>
      <c r="E427" s="91"/>
      <c r="F427" s="91"/>
      <c r="G427" s="91"/>
      <c r="H427" s="91"/>
    </row>
  </sheetData>
  <sheetProtection/>
  <mergeCells count="23">
    <mergeCell ref="A288:H288"/>
    <mergeCell ref="F136:F140"/>
    <mergeCell ref="G136:G140"/>
    <mergeCell ref="H136:H140"/>
    <mergeCell ref="I136:I140"/>
    <mergeCell ref="J136:J140"/>
    <mergeCell ref="K136:K140"/>
    <mergeCell ref="C8:C12"/>
    <mergeCell ref="A136:A140"/>
    <mergeCell ref="B136:B140"/>
    <mergeCell ref="C136:C140"/>
    <mergeCell ref="D136:D140"/>
    <mergeCell ref="E136:E140"/>
    <mergeCell ref="A8:A12"/>
    <mergeCell ref="J8:J12"/>
    <mergeCell ref="F8:F12"/>
    <mergeCell ref="D8:D12"/>
    <mergeCell ref="A4:J5"/>
    <mergeCell ref="H8:H12"/>
    <mergeCell ref="G8:G12"/>
    <mergeCell ref="B8:B12"/>
    <mergeCell ref="E8:E12"/>
    <mergeCell ref="I8:I12"/>
  </mergeCells>
  <printOptions/>
  <pageMargins left="0.984251968503937" right="0" top="0.15748031496062992" bottom="0.5511811023622047" header="0.11811023622047245" footer="0.15748031496062992"/>
  <pageSetup horizontalDpi="600" verticalDpi="600" orientation="landscape" paperSize="9" scale="70" r:id="rId1"/>
  <headerFooter alignWithMargins="0">
    <oddFooter>&amp;CPage &amp;P</oddFooter>
  </headerFooter>
</worksheet>
</file>

<file path=xl/worksheets/sheet6.xml><?xml version="1.0" encoding="utf-8"?>
<worksheet xmlns="http://schemas.openxmlformats.org/spreadsheetml/2006/main" xmlns:r="http://schemas.openxmlformats.org/officeDocument/2006/relationships">
  <dimension ref="A1:J140"/>
  <sheetViews>
    <sheetView zoomScalePageLayoutView="0" workbookViewId="0" topLeftCell="A1">
      <selection activeCell="A1" sqref="A1:H3"/>
    </sheetView>
  </sheetViews>
  <sheetFormatPr defaultColWidth="9.140625" defaultRowHeight="12.75"/>
  <cols>
    <col min="1" max="2" width="9.7109375" style="169" customWidth="1"/>
    <col min="3" max="4" width="39.7109375" style="77" customWidth="1"/>
    <col min="5" max="5" width="21.140625" style="77" customWidth="1"/>
    <col min="6" max="6" width="19.7109375" style="169" customWidth="1"/>
    <col min="7" max="7" width="17.140625" style="169" customWidth="1"/>
    <col min="8" max="8" width="15.421875" style="169" customWidth="1"/>
    <col min="9" max="9" width="14.00390625" style="77" customWidth="1"/>
    <col min="10" max="10" width="11.421875" style="77" customWidth="1"/>
    <col min="11" max="16384" width="9.140625" style="77" customWidth="1"/>
  </cols>
  <sheetData>
    <row r="1" spans="1:2" ht="23.25">
      <c r="A1" s="114" t="s">
        <v>49</v>
      </c>
      <c r="B1" s="114"/>
    </row>
    <row r="2" spans="1:8" s="75" customFormat="1" ht="22.5">
      <c r="A2" s="76"/>
      <c r="B2" s="76"/>
      <c r="F2" s="76"/>
      <c r="G2" s="76"/>
      <c r="H2" s="76" t="s">
        <v>36</v>
      </c>
    </row>
    <row r="3" spans="1:8" ht="39" customHeight="1">
      <c r="A3" s="169" t="s">
        <v>74</v>
      </c>
      <c r="C3" s="377" t="s">
        <v>1346</v>
      </c>
      <c r="D3" s="377"/>
      <c r="E3" s="377"/>
      <c r="F3" s="377"/>
      <c r="G3" s="377"/>
      <c r="H3" s="377"/>
    </row>
    <row r="4" spans="3:7" ht="23.25">
      <c r="C4" s="114"/>
      <c r="D4" s="114"/>
      <c r="E4" s="114"/>
      <c r="G4" s="190"/>
    </row>
    <row r="5" spans="1:8" ht="23.25" customHeight="1">
      <c r="A5" s="346" t="s">
        <v>17</v>
      </c>
      <c r="B5" s="346" t="s">
        <v>695</v>
      </c>
      <c r="C5" s="346" t="s">
        <v>90</v>
      </c>
      <c r="D5" s="374" t="s">
        <v>1042</v>
      </c>
      <c r="E5" s="374" t="s">
        <v>965</v>
      </c>
      <c r="F5" s="346" t="s">
        <v>1191</v>
      </c>
      <c r="G5" s="374" t="s">
        <v>1089</v>
      </c>
      <c r="H5" s="346" t="s">
        <v>1347</v>
      </c>
    </row>
    <row r="6" spans="1:8" ht="23.25">
      <c r="A6" s="346"/>
      <c r="B6" s="346"/>
      <c r="C6" s="346"/>
      <c r="D6" s="375"/>
      <c r="E6" s="375"/>
      <c r="F6" s="346"/>
      <c r="G6" s="375"/>
      <c r="H6" s="346"/>
    </row>
    <row r="7" spans="1:8" ht="23.25">
      <c r="A7" s="346"/>
      <c r="B7" s="346"/>
      <c r="C7" s="346"/>
      <c r="D7" s="375"/>
      <c r="E7" s="375"/>
      <c r="F7" s="346"/>
      <c r="G7" s="375"/>
      <c r="H7" s="346"/>
    </row>
    <row r="8" spans="1:8" ht="23.25">
      <c r="A8" s="346">
        <v>0</v>
      </c>
      <c r="B8" s="346"/>
      <c r="C8" s="346"/>
      <c r="D8" s="375"/>
      <c r="E8" s="375"/>
      <c r="F8" s="346"/>
      <c r="G8" s="375"/>
      <c r="H8" s="346"/>
    </row>
    <row r="9" spans="1:8" ht="34.5" customHeight="1">
      <c r="A9" s="346"/>
      <c r="B9" s="346"/>
      <c r="C9" s="346"/>
      <c r="D9" s="376"/>
      <c r="E9" s="376"/>
      <c r="F9" s="346"/>
      <c r="G9" s="376"/>
      <c r="H9" s="346"/>
    </row>
    <row r="10" spans="1:8" ht="23.25">
      <c r="A10" s="285">
        <v>0</v>
      </c>
      <c r="B10" s="285">
        <v>1</v>
      </c>
      <c r="C10" s="199">
        <v>2</v>
      </c>
      <c r="D10" s="199">
        <v>3</v>
      </c>
      <c r="E10" s="199">
        <v>4</v>
      </c>
      <c r="F10" s="199">
        <v>5</v>
      </c>
      <c r="G10" s="286">
        <v>6</v>
      </c>
      <c r="H10" s="199" t="s">
        <v>1127</v>
      </c>
    </row>
    <row r="11" spans="1:9" ht="78.75">
      <c r="A11" s="246">
        <v>1</v>
      </c>
      <c r="B11" s="246"/>
      <c r="C11" s="247" t="s">
        <v>1041</v>
      </c>
      <c r="D11" s="247" t="s">
        <v>1040</v>
      </c>
      <c r="E11" s="293" t="s">
        <v>1096</v>
      </c>
      <c r="F11" s="263"/>
      <c r="G11" s="302">
        <v>474</v>
      </c>
      <c r="H11" s="287">
        <f aca="true" t="shared" si="0" ref="H11:H81">F11*G11</f>
        <v>0</v>
      </c>
      <c r="I11" s="331"/>
    </row>
    <row r="12" spans="1:9" ht="94.5">
      <c r="A12" s="246">
        <v>2</v>
      </c>
      <c r="B12" s="246"/>
      <c r="C12" s="247" t="s">
        <v>1043</v>
      </c>
      <c r="D12" s="247" t="s">
        <v>1044</v>
      </c>
      <c r="E12" s="279" t="s">
        <v>1097</v>
      </c>
      <c r="F12" s="247"/>
      <c r="G12" s="302">
        <v>299</v>
      </c>
      <c r="H12" s="287">
        <f t="shared" si="0"/>
        <v>0</v>
      </c>
      <c r="I12" s="331"/>
    </row>
    <row r="13" spans="1:9" ht="78.75">
      <c r="A13" s="246">
        <v>3</v>
      </c>
      <c r="B13" s="246"/>
      <c r="C13" s="247" t="s">
        <v>1045</v>
      </c>
      <c r="D13" s="247" t="s">
        <v>1072</v>
      </c>
      <c r="E13" s="279" t="s">
        <v>1098</v>
      </c>
      <c r="F13" s="247"/>
      <c r="G13" s="302">
        <v>141</v>
      </c>
      <c r="H13" s="287">
        <f t="shared" si="0"/>
        <v>0</v>
      </c>
      <c r="I13" s="331"/>
    </row>
    <row r="14" spans="1:9" ht="78.75">
      <c r="A14" s="246">
        <v>4</v>
      </c>
      <c r="B14" s="246"/>
      <c r="C14" s="247" t="s">
        <v>1046</v>
      </c>
      <c r="D14" s="247" t="s">
        <v>1047</v>
      </c>
      <c r="E14" s="279" t="s">
        <v>1099</v>
      </c>
      <c r="F14" s="247"/>
      <c r="G14" s="302">
        <v>919</v>
      </c>
      <c r="H14" s="287">
        <f t="shared" si="0"/>
        <v>0</v>
      </c>
      <c r="I14" s="331"/>
    </row>
    <row r="15" spans="1:9" ht="47.25" customHeight="1">
      <c r="A15" s="246">
        <v>5</v>
      </c>
      <c r="B15" s="246"/>
      <c r="C15" s="250" t="s">
        <v>1048</v>
      </c>
      <c r="D15" s="250" t="s">
        <v>1049</v>
      </c>
      <c r="E15" s="279" t="s">
        <v>1100</v>
      </c>
      <c r="F15" s="250"/>
      <c r="G15" s="302">
        <v>544</v>
      </c>
      <c r="H15" s="287">
        <f t="shared" si="0"/>
        <v>0</v>
      </c>
      <c r="I15" s="331"/>
    </row>
    <row r="16" spans="1:9" ht="47.25" customHeight="1">
      <c r="A16" s="246">
        <v>6</v>
      </c>
      <c r="B16" s="246"/>
      <c r="C16" s="250" t="s">
        <v>1051</v>
      </c>
      <c r="D16" s="250" t="s">
        <v>1050</v>
      </c>
      <c r="E16" s="279" t="s">
        <v>1101</v>
      </c>
      <c r="F16" s="250"/>
      <c r="G16" s="302">
        <v>453</v>
      </c>
      <c r="H16" s="287">
        <f t="shared" si="0"/>
        <v>0</v>
      </c>
      <c r="I16" s="331"/>
    </row>
    <row r="17" spans="1:9" ht="63">
      <c r="A17" s="246">
        <v>7</v>
      </c>
      <c r="B17" s="246"/>
      <c r="C17" s="250" t="s">
        <v>1052</v>
      </c>
      <c r="D17" s="250" t="s">
        <v>1050</v>
      </c>
      <c r="E17" s="279" t="s">
        <v>1102</v>
      </c>
      <c r="F17" s="250"/>
      <c r="G17" s="302">
        <v>453</v>
      </c>
      <c r="H17" s="287">
        <f t="shared" si="0"/>
        <v>0</v>
      </c>
      <c r="I17" s="331"/>
    </row>
    <row r="18" spans="1:9" ht="47.25" customHeight="1">
      <c r="A18" s="246">
        <v>8</v>
      </c>
      <c r="B18" s="246"/>
      <c r="C18" s="250" t="s">
        <v>1053</v>
      </c>
      <c r="D18" s="250" t="s">
        <v>1054</v>
      </c>
      <c r="E18" s="279" t="s">
        <v>1103</v>
      </c>
      <c r="F18" s="250"/>
      <c r="G18" s="302">
        <v>579</v>
      </c>
      <c r="H18" s="287">
        <f t="shared" si="0"/>
        <v>0</v>
      </c>
      <c r="I18" s="331"/>
    </row>
    <row r="19" spans="1:9" ht="47.25">
      <c r="A19" s="246">
        <v>9</v>
      </c>
      <c r="B19" s="246"/>
      <c r="C19" s="250" t="s">
        <v>1122</v>
      </c>
      <c r="D19" s="250" t="s">
        <v>1055</v>
      </c>
      <c r="E19" s="279" t="s">
        <v>1104</v>
      </c>
      <c r="F19" s="250"/>
      <c r="G19" s="302">
        <v>110</v>
      </c>
      <c r="H19" s="287">
        <f t="shared" si="0"/>
        <v>0</v>
      </c>
      <c r="I19" s="331"/>
    </row>
    <row r="20" spans="1:9" ht="94.5">
      <c r="A20" s="246">
        <v>10</v>
      </c>
      <c r="B20" s="246"/>
      <c r="C20" s="250" t="s">
        <v>1056</v>
      </c>
      <c r="D20" s="250" t="s">
        <v>1057</v>
      </c>
      <c r="E20" s="279" t="s">
        <v>1105</v>
      </c>
      <c r="F20" s="250"/>
      <c r="G20" s="302">
        <v>328</v>
      </c>
      <c r="H20" s="287">
        <f t="shared" si="0"/>
        <v>0</v>
      </c>
      <c r="I20" s="331"/>
    </row>
    <row r="21" spans="1:9" ht="47.25" customHeight="1">
      <c r="A21" s="246">
        <v>11</v>
      </c>
      <c r="B21" s="246"/>
      <c r="C21" s="250" t="s">
        <v>1058</v>
      </c>
      <c r="D21" s="250" t="s">
        <v>1059</v>
      </c>
      <c r="E21" s="279" t="s">
        <v>1106</v>
      </c>
      <c r="F21" s="250"/>
      <c r="G21" s="302">
        <v>71</v>
      </c>
      <c r="H21" s="287">
        <f t="shared" si="0"/>
        <v>0</v>
      </c>
      <c r="I21" s="331"/>
    </row>
    <row r="22" spans="1:9" ht="47.25" customHeight="1">
      <c r="A22" s="246">
        <v>12</v>
      </c>
      <c r="B22" s="246"/>
      <c r="C22" s="250" t="s">
        <v>1060</v>
      </c>
      <c r="D22" s="250" t="s">
        <v>1061</v>
      </c>
      <c r="E22" s="279" t="s">
        <v>1107</v>
      </c>
      <c r="F22" s="250"/>
      <c r="G22" s="302">
        <v>266</v>
      </c>
      <c r="H22" s="287">
        <f t="shared" si="0"/>
        <v>0</v>
      </c>
      <c r="I22" s="331"/>
    </row>
    <row r="23" spans="1:9" ht="126">
      <c r="A23" s="246">
        <v>13</v>
      </c>
      <c r="B23" s="246"/>
      <c r="C23" s="250" t="s">
        <v>1062</v>
      </c>
      <c r="D23" s="250" t="s">
        <v>1063</v>
      </c>
      <c r="E23" s="279" t="s">
        <v>1108</v>
      </c>
      <c r="F23" s="250"/>
      <c r="G23" s="302">
        <v>904</v>
      </c>
      <c r="H23" s="287">
        <f t="shared" si="0"/>
        <v>0</v>
      </c>
      <c r="I23" s="331"/>
    </row>
    <row r="24" spans="1:9" ht="141.75">
      <c r="A24" s="246">
        <v>14</v>
      </c>
      <c r="B24" s="246"/>
      <c r="C24" s="250" t="s">
        <v>1064</v>
      </c>
      <c r="D24" s="250" t="s">
        <v>1065</v>
      </c>
      <c r="E24" s="279" t="s">
        <v>1109</v>
      </c>
      <c r="F24" s="250"/>
      <c r="G24" s="302">
        <v>250</v>
      </c>
      <c r="H24" s="287">
        <f t="shared" si="0"/>
        <v>0</v>
      </c>
      <c r="I24" s="331"/>
    </row>
    <row r="25" spans="1:9" ht="173.25">
      <c r="A25" s="246">
        <v>15</v>
      </c>
      <c r="B25" s="246"/>
      <c r="C25" s="250" t="s">
        <v>1066</v>
      </c>
      <c r="D25" s="250" t="s">
        <v>1067</v>
      </c>
      <c r="E25" s="279" t="s">
        <v>1110</v>
      </c>
      <c r="F25" s="250"/>
      <c r="G25" s="302">
        <v>285</v>
      </c>
      <c r="H25" s="287">
        <f t="shared" si="0"/>
        <v>0</v>
      </c>
      <c r="I25" s="331"/>
    </row>
    <row r="26" spans="1:9" ht="173.25">
      <c r="A26" s="246">
        <v>16</v>
      </c>
      <c r="B26" s="246"/>
      <c r="C26" s="250" t="s">
        <v>1068</v>
      </c>
      <c r="D26" s="250" t="s">
        <v>1069</v>
      </c>
      <c r="E26" s="279" t="s">
        <v>1111</v>
      </c>
      <c r="F26" s="250"/>
      <c r="G26" s="302">
        <v>320</v>
      </c>
      <c r="H26" s="287">
        <f t="shared" si="0"/>
        <v>0</v>
      </c>
      <c r="I26" s="331"/>
    </row>
    <row r="27" spans="1:9" ht="110.25">
      <c r="A27" s="246">
        <v>17</v>
      </c>
      <c r="B27" s="246"/>
      <c r="C27" s="250" t="s">
        <v>1070</v>
      </c>
      <c r="D27" s="250" t="s">
        <v>1071</v>
      </c>
      <c r="E27" s="280" t="s">
        <v>1112</v>
      </c>
      <c r="F27" s="250"/>
      <c r="G27" s="302">
        <v>647</v>
      </c>
      <c r="H27" s="287">
        <f t="shared" si="0"/>
        <v>0</v>
      </c>
      <c r="I27" s="331"/>
    </row>
    <row r="28" spans="1:9" ht="281.25" customHeight="1">
      <c r="A28" s="246">
        <v>18</v>
      </c>
      <c r="B28" s="246"/>
      <c r="C28" s="250" t="s">
        <v>1128</v>
      </c>
      <c r="D28" s="250" t="s">
        <v>1129</v>
      </c>
      <c r="E28" s="267" t="s">
        <v>1160</v>
      </c>
      <c r="F28" s="250"/>
      <c r="G28" s="302">
        <v>776</v>
      </c>
      <c r="H28" s="287">
        <f t="shared" si="0"/>
        <v>0</v>
      </c>
      <c r="I28" s="331"/>
    </row>
    <row r="29" spans="1:9" ht="125.25" customHeight="1">
      <c r="A29" s="246">
        <v>19</v>
      </c>
      <c r="B29" s="246"/>
      <c r="C29" s="250" t="s">
        <v>1130</v>
      </c>
      <c r="D29" s="250" t="s">
        <v>1131</v>
      </c>
      <c r="E29" s="267" t="s">
        <v>1161</v>
      </c>
      <c r="F29" s="250"/>
      <c r="G29" s="302">
        <v>495</v>
      </c>
      <c r="H29" s="287">
        <f t="shared" si="0"/>
        <v>0</v>
      </c>
      <c r="I29" s="331"/>
    </row>
    <row r="30" spans="1:9" ht="88.5" customHeight="1">
      <c r="A30" s="246">
        <v>20</v>
      </c>
      <c r="B30" s="246"/>
      <c r="C30" s="250" t="s">
        <v>1132</v>
      </c>
      <c r="D30" s="250" t="s">
        <v>1133</v>
      </c>
      <c r="E30" s="267" t="s">
        <v>1162</v>
      </c>
      <c r="F30" s="250"/>
      <c r="G30" s="302">
        <v>389</v>
      </c>
      <c r="H30" s="287">
        <f t="shared" si="0"/>
        <v>0</v>
      </c>
      <c r="I30" s="331"/>
    </row>
    <row r="31" spans="1:9" ht="110.25">
      <c r="A31" s="246">
        <v>21</v>
      </c>
      <c r="B31" s="246"/>
      <c r="C31" s="250" t="s">
        <v>1134</v>
      </c>
      <c r="D31" s="250" t="s">
        <v>1135</v>
      </c>
      <c r="E31" s="267" t="s">
        <v>1163</v>
      </c>
      <c r="F31" s="250"/>
      <c r="G31" s="302">
        <v>1059</v>
      </c>
      <c r="H31" s="287">
        <f t="shared" si="0"/>
        <v>0</v>
      </c>
      <c r="I31" s="331"/>
    </row>
    <row r="32" spans="1:9" ht="78.75">
      <c r="A32" s="246">
        <v>22</v>
      </c>
      <c r="B32" s="246"/>
      <c r="C32" s="250" t="s">
        <v>1136</v>
      </c>
      <c r="D32" s="250" t="s">
        <v>1137</v>
      </c>
      <c r="E32" s="267" t="s">
        <v>1164</v>
      </c>
      <c r="F32" s="250"/>
      <c r="G32" s="302">
        <v>952</v>
      </c>
      <c r="H32" s="287">
        <f t="shared" si="0"/>
        <v>0</v>
      </c>
      <c r="I32" s="331"/>
    </row>
    <row r="33" spans="1:9" ht="94.5">
      <c r="A33" s="246">
        <v>23</v>
      </c>
      <c r="B33" s="246"/>
      <c r="C33" s="250" t="s">
        <v>1138</v>
      </c>
      <c r="D33" s="250" t="s">
        <v>1139</v>
      </c>
      <c r="E33" s="267" t="s">
        <v>1165</v>
      </c>
      <c r="F33" s="250"/>
      <c r="G33" s="302">
        <v>705</v>
      </c>
      <c r="H33" s="287">
        <f t="shared" si="0"/>
        <v>0</v>
      </c>
      <c r="I33" s="331"/>
    </row>
    <row r="34" spans="1:9" ht="78.75">
      <c r="A34" s="246">
        <v>24</v>
      </c>
      <c r="B34" s="246"/>
      <c r="C34" s="250" t="s">
        <v>1140</v>
      </c>
      <c r="D34" s="250" t="s">
        <v>1141</v>
      </c>
      <c r="E34" s="267" t="s">
        <v>1166</v>
      </c>
      <c r="F34" s="250"/>
      <c r="G34" s="302">
        <v>615</v>
      </c>
      <c r="H34" s="287">
        <f t="shared" si="0"/>
        <v>0</v>
      </c>
      <c r="I34" s="331"/>
    </row>
    <row r="35" spans="1:9" ht="94.5">
      <c r="A35" s="246">
        <v>25</v>
      </c>
      <c r="B35" s="246"/>
      <c r="C35" s="250" t="s">
        <v>1142</v>
      </c>
      <c r="D35" s="250" t="s">
        <v>1143</v>
      </c>
      <c r="E35" s="267" t="s">
        <v>1167</v>
      </c>
      <c r="F35" s="250"/>
      <c r="G35" s="302">
        <v>465</v>
      </c>
      <c r="H35" s="287">
        <f t="shared" si="0"/>
        <v>0</v>
      </c>
      <c r="I35" s="331"/>
    </row>
    <row r="36" spans="1:9" ht="63">
      <c r="A36" s="246">
        <v>26</v>
      </c>
      <c r="B36" s="246"/>
      <c r="C36" s="250" t="s">
        <v>1144</v>
      </c>
      <c r="D36" s="250" t="s">
        <v>1145</v>
      </c>
      <c r="E36" s="267" t="s">
        <v>1168</v>
      </c>
      <c r="F36" s="250"/>
      <c r="G36" s="302">
        <v>359</v>
      </c>
      <c r="H36" s="287">
        <f t="shared" si="0"/>
        <v>0</v>
      </c>
      <c r="I36" s="331"/>
    </row>
    <row r="37" spans="1:9" ht="110.25">
      <c r="A37" s="246">
        <v>27</v>
      </c>
      <c r="B37" s="246"/>
      <c r="C37" s="250" t="s">
        <v>1146</v>
      </c>
      <c r="D37" s="250" t="s">
        <v>1147</v>
      </c>
      <c r="E37" s="267" t="s">
        <v>1169</v>
      </c>
      <c r="F37" s="250"/>
      <c r="G37" s="302">
        <v>1011</v>
      </c>
      <c r="H37" s="287">
        <f t="shared" si="0"/>
        <v>0</v>
      </c>
      <c r="I37" s="331"/>
    </row>
    <row r="38" spans="1:9" ht="94.5">
      <c r="A38" s="246">
        <v>28</v>
      </c>
      <c r="B38" s="246"/>
      <c r="C38" s="250" t="s">
        <v>1148</v>
      </c>
      <c r="D38" s="250" t="s">
        <v>1149</v>
      </c>
      <c r="E38" s="267" t="s">
        <v>1170</v>
      </c>
      <c r="F38" s="250"/>
      <c r="G38" s="302">
        <v>905</v>
      </c>
      <c r="H38" s="287">
        <f t="shared" si="0"/>
        <v>0</v>
      </c>
      <c r="I38" s="331"/>
    </row>
    <row r="39" spans="1:9" ht="110.25">
      <c r="A39" s="246">
        <v>29</v>
      </c>
      <c r="B39" s="246"/>
      <c r="C39" s="250" t="s">
        <v>1150</v>
      </c>
      <c r="D39" s="250" t="s">
        <v>1151</v>
      </c>
      <c r="E39" s="267" t="s">
        <v>1171</v>
      </c>
      <c r="F39" s="250"/>
      <c r="G39" s="302">
        <v>664</v>
      </c>
      <c r="H39" s="287">
        <f t="shared" si="0"/>
        <v>0</v>
      </c>
      <c r="I39" s="331"/>
    </row>
    <row r="40" spans="1:9" ht="78.75">
      <c r="A40" s="246">
        <v>30</v>
      </c>
      <c r="B40" s="246"/>
      <c r="C40" s="250" t="s">
        <v>1152</v>
      </c>
      <c r="D40" s="250" t="s">
        <v>1153</v>
      </c>
      <c r="E40" s="267" t="s">
        <v>1172</v>
      </c>
      <c r="F40" s="250"/>
      <c r="G40" s="302">
        <v>573</v>
      </c>
      <c r="H40" s="287">
        <f t="shared" si="0"/>
        <v>0</v>
      </c>
      <c r="I40" s="331"/>
    </row>
    <row r="41" spans="1:8" ht="157.5">
      <c r="A41" s="246"/>
      <c r="B41" s="246"/>
      <c r="C41" s="250" t="s">
        <v>1348</v>
      </c>
      <c r="D41" s="250" t="s">
        <v>1349</v>
      </c>
      <c r="E41" s="267"/>
      <c r="F41" s="250"/>
      <c r="G41" s="302">
        <v>967</v>
      </c>
      <c r="H41" s="287">
        <f t="shared" si="0"/>
        <v>0</v>
      </c>
    </row>
    <row r="42" spans="1:8" ht="63">
      <c r="A42" s="246"/>
      <c r="B42" s="246"/>
      <c r="C42" s="250" t="s">
        <v>1350</v>
      </c>
      <c r="D42" s="250" t="s">
        <v>1351</v>
      </c>
      <c r="E42" s="267"/>
      <c r="F42" s="250"/>
      <c r="G42" s="302">
        <v>1007</v>
      </c>
      <c r="H42" s="287">
        <f t="shared" si="0"/>
        <v>0</v>
      </c>
    </row>
    <row r="43" spans="1:8" ht="78.75">
      <c r="A43" s="246"/>
      <c r="B43" s="246"/>
      <c r="C43" s="250" t="s">
        <v>1352</v>
      </c>
      <c r="D43" s="250" t="s">
        <v>1353</v>
      </c>
      <c r="E43" s="267"/>
      <c r="F43" s="250"/>
      <c r="G43" s="302">
        <v>805</v>
      </c>
      <c r="H43" s="287">
        <f t="shared" si="0"/>
        <v>0</v>
      </c>
    </row>
    <row r="44" spans="1:8" ht="47.25">
      <c r="A44" s="246"/>
      <c r="B44" s="246"/>
      <c r="C44" s="250" t="s">
        <v>1354</v>
      </c>
      <c r="D44" s="250" t="s">
        <v>1355</v>
      </c>
      <c r="E44" s="267"/>
      <c r="F44" s="250"/>
      <c r="G44" s="302">
        <v>805</v>
      </c>
      <c r="H44" s="287">
        <f t="shared" si="0"/>
        <v>0</v>
      </c>
    </row>
    <row r="45" spans="1:8" ht="78.75">
      <c r="A45" s="246"/>
      <c r="B45" s="246"/>
      <c r="C45" s="250" t="s">
        <v>1356</v>
      </c>
      <c r="D45" s="250" t="s">
        <v>1357</v>
      </c>
      <c r="E45" s="267"/>
      <c r="F45" s="250"/>
      <c r="G45" s="302">
        <v>480</v>
      </c>
      <c r="H45" s="287">
        <f t="shared" si="0"/>
        <v>0</v>
      </c>
    </row>
    <row r="46" spans="1:8" ht="47.25">
      <c r="A46" s="246"/>
      <c r="B46" s="246"/>
      <c r="C46" s="250" t="s">
        <v>1358</v>
      </c>
      <c r="D46" s="250" t="s">
        <v>1359</v>
      </c>
      <c r="E46" s="267"/>
      <c r="F46" s="250"/>
      <c r="G46" s="302">
        <v>867</v>
      </c>
      <c r="H46" s="287">
        <f t="shared" si="0"/>
        <v>0</v>
      </c>
    </row>
    <row r="47" spans="1:8" ht="63">
      <c r="A47" s="246"/>
      <c r="B47" s="246"/>
      <c r="C47" s="250" t="s">
        <v>1360</v>
      </c>
      <c r="D47" s="250" t="s">
        <v>1361</v>
      </c>
      <c r="E47" s="267"/>
      <c r="F47" s="250"/>
      <c r="G47" s="302">
        <v>975</v>
      </c>
      <c r="H47" s="287">
        <f t="shared" si="0"/>
        <v>0</v>
      </c>
    </row>
    <row r="48" spans="1:8" ht="94.5">
      <c r="A48" s="246"/>
      <c r="B48" s="246"/>
      <c r="C48" s="250" t="s">
        <v>1362</v>
      </c>
      <c r="D48" s="250" t="s">
        <v>1363</v>
      </c>
      <c r="E48" s="267"/>
      <c r="F48" s="250"/>
      <c r="G48" s="302">
        <v>1181</v>
      </c>
      <c r="H48" s="287">
        <f t="shared" si="0"/>
        <v>0</v>
      </c>
    </row>
    <row r="49" spans="1:8" ht="94.5">
      <c r="A49" s="246"/>
      <c r="B49" s="246"/>
      <c r="C49" s="250" t="s">
        <v>1364</v>
      </c>
      <c r="D49" s="250" t="s">
        <v>1365</v>
      </c>
      <c r="E49" s="267"/>
      <c r="F49" s="250"/>
      <c r="G49" s="302">
        <v>1840</v>
      </c>
      <c r="H49" s="287">
        <f t="shared" si="0"/>
        <v>0</v>
      </c>
    </row>
    <row r="50" spans="1:8" ht="63">
      <c r="A50" s="246"/>
      <c r="B50" s="246"/>
      <c r="C50" s="250" t="s">
        <v>1366</v>
      </c>
      <c r="D50" s="250" t="s">
        <v>1367</v>
      </c>
      <c r="E50" s="267"/>
      <c r="F50" s="250"/>
      <c r="G50" s="302">
        <v>843</v>
      </c>
      <c r="H50" s="287">
        <f t="shared" si="0"/>
        <v>0</v>
      </c>
    </row>
    <row r="51" spans="1:8" ht="63">
      <c r="A51" s="246"/>
      <c r="B51" s="246"/>
      <c r="C51" s="250" t="s">
        <v>1368</v>
      </c>
      <c r="D51" s="250" t="s">
        <v>1367</v>
      </c>
      <c r="E51" s="267"/>
      <c r="F51" s="250"/>
      <c r="G51" s="302">
        <v>843</v>
      </c>
      <c r="H51" s="287">
        <f t="shared" si="0"/>
        <v>0</v>
      </c>
    </row>
    <row r="52" spans="1:8" ht="78.75">
      <c r="A52" s="246"/>
      <c r="B52" s="246"/>
      <c r="C52" s="250" t="s">
        <v>1369</v>
      </c>
      <c r="D52" s="250" t="s">
        <v>1370</v>
      </c>
      <c r="E52" s="267"/>
      <c r="F52" s="250"/>
      <c r="G52" s="302">
        <v>643</v>
      </c>
      <c r="H52" s="287">
        <f t="shared" si="0"/>
        <v>0</v>
      </c>
    </row>
    <row r="53" spans="1:8" ht="94.5">
      <c r="A53" s="246"/>
      <c r="B53" s="246"/>
      <c r="C53" s="250" t="s">
        <v>1371</v>
      </c>
      <c r="D53" s="250" t="s">
        <v>1372</v>
      </c>
      <c r="E53" s="267"/>
      <c r="F53" s="250"/>
      <c r="G53" s="302">
        <v>643</v>
      </c>
      <c r="H53" s="287">
        <f t="shared" si="0"/>
        <v>0</v>
      </c>
    </row>
    <row r="54" spans="1:8" ht="94.5">
      <c r="A54" s="246"/>
      <c r="B54" s="246"/>
      <c r="C54" s="250" t="s">
        <v>1373</v>
      </c>
      <c r="D54" s="250" t="s">
        <v>1374</v>
      </c>
      <c r="E54" s="267"/>
      <c r="F54" s="250"/>
      <c r="G54" s="302">
        <v>643</v>
      </c>
      <c r="H54" s="287">
        <f t="shared" si="0"/>
        <v>0</v>
      </c>
    </row>
    <row r="55" spans="1:8" ht="94.5">
      <c r="A55" s="246"/>
      <c r="B55" s="246"/>
      <c r="C55" s="250" t="s">
        <v>1375</v>
      </c>
      <c r="D55" s="250" t="s">
        <v>1374</v>
      </c>
      <c r="E55" s="267"/>
      <c r="F55" s="250"/>
      <c r="G55" s="302">
        <v>643</v>
      </c>
      <c r="H55" s="287">
        <f t="shared" si="0"/>
        <v>0</v>
      </c>
    </row>
    <row r="56" spans="1:8" ht="94.5">
      <c r="A56" s="246"/>
      <c r="B56" s="246"/>
      <c r="C56" s="250" t="s">
        <v>1376</v>
      </c>
      <c r="D56" s="250" t="s">
        <v>1377</v>
      </c>
      <c r="E56" s="267"/>
      <c r="F56" s="250"/>
      <c r="G56" s="302">
        <v>493</v>
      </c>
      <c r="H56" s="287">
        <f t="shared" si="0"/>
        <v>0</v>
      </c>
    </row>
    <row r="57" spans="1:8" ht="94.5">
      <c r="A57" s="246"/>
      <c r="B57" s="246"/>
      <c r="C57" s="250" t="s">
        <v>1378</v>
      </c>
      <c r="D57" s="250" t="s">
        <v>1377</v>
      </c>
      <c r="E57" s="267"/>
      <c r="F57" s="250"/>
      <c r="G57" s="302">
        <v>493</v>
      </c>
      <c r="H57" s="287">
        <f t="shared" si="0"/>
        <v>0</v>
      </c>
    </row>
    <row r="58" spans="1:8" ht="94.5">
      <c r="A58" s="246"/>
      <c r="B58" s="246"/>
      <c r="C58" s="250" t="s">
        <v>1379</v>
      </c>
      <c r="D58" s="250" t="s">
        <v>1380</v>
      </c>
      <c r="E58" s="267"/>
      <c r="F58" s="250"/>
      <c r="G58" s="302">
        <v>343</v>
      </c>
      <c r="H58" s="287">
        <f t="shared" si="0"/>
        <v>0</v>
      </c>
    </row>
    <row r="59" spans="1:8" ht="94.5">
      <c r="A59" s="246"/>
      <c r="B59" s="246"/>
      <c r="C59" s="250" t="s">
        <v>1381</v>
      </c>
      <c r="D59" s="250" t="s">
        <v>1380</v>
      </c>
      <c r="E59" s="267"/>
      <c r="F59" s="250"/>
      <c r="G59" s="302">
        <v>343</v>
      </c>
      <c r="H59" s="287">
        <f t="shared" si="0"/>
        <v>0</v>
      </c>
    </row>
    <row r="60" spans="1:8" ht="94.5">
      <c r="A60" s="246"/>
      <c r="B60" s="246"/>
      <c r="C60" s="250" t="s">
        <v>1382</v>
      </c>
      <c r="D60" s="250" t="s">
        <v>1383</v>
      </c>
      <c r="E60" s="267"/>
      <c r="F60" s="250"/>
      <c r="G60" s="302">
        <v>193</v>
      </c>
      <c r="H60" s="287">
        <f t="shared" si="0"/>
        <v>0</v>
      </c>
    </row>
    <row r="61" spans="1:8" ht="94.5">
      <c r="A61" s="246"/>
      <c r="B61" s="246"/>
      <c r="C61" s="250" t="s">
        <v>1384</v>
      </c>
      <c r="D61" s="250" t="s">
        <v>1383</v>
      </c>
      <c r="E61" s="267"/>
      <c r="F61" s="250"/>
      <c r="G61" s="302">
        <v>193</v>
      </c>
      <c r="H61" s="287">
        <f t="shared" si="0"/>
        <v>0</v>
      </c>
    </row>
    <row r="62" spans="1:8" ht="78.75">
      <c r="A62" s="246"/>
      <c r="B62" s="246"/>
      <c r="C62" s="250" t="s">
        <v>1385</v>
      </c>
      <c r="D62" s="250" t="s">
        <v>1386</v>
      </c>
      <c r="E62" s="267"/>
      <c r="F62" s="250"/>
      <c r="G62" s="302">
        <v>796</v>
      </c>
      <c r="H62" s="287">
        <f t="shared" si="0"/>
        <v>0</v>
      </c>
    </row>
    <row r="63" spans="1:8" ht="173.25">
      <c r="A63" s="246"/>
      <c r="B63" s="246"/>
      <c r="C63" s="250" t="s">
        <v>1387</v>
      </c>
      <c r="D63" s="250" t="s">
        <v>1388</v>
      </c>
      <c r="E63" s="267"/>
      <c r="F63" s="250"/>
      <c r="G63" s="302">
        <v>255</v>
      </c>
      <c r="H63" s="287">
        <f t="shared" si="0"/>
        <v>0</v>
      </c>
    </row>
    <row r="64" spans="1:8" ht="141.75">
      <c r="A64" s="246"/>
      <c r="B64" s="246"/>
      <c r="C64" s="250" t="s">
        <v>1389</v>
      </c>
      <c r="D64" s="250" t="s">
        <v>1390</v>
      </c>
      <c r="E64" s="267"/>
      <c r="F64" s="250"/>
      <c r="G64" s="302">
        <v>256</v>
      </c>
      <c r="H64" s="287">
        <f t="shared" si="0"/>
        <v>0</v>
      </c>
    </row>
    <row r="65" spans="1:8" ht="173.25">
      <c r="A65" s="246"/>
      <c r="B65" s="246"/>
      <c r="C65" s="250" t="s">
        <v>1391</v>
      </c>
      <c r="D65" s="250" t="s">
        <v>1392</v>
      </c>
      <c r="E65" s="267"/>
      <c r="F65" s="250"/>
      <c r="G65" s="302">
        <v>409</v>
      </c>
      <c r="H65" s="287">
        <f t="shared" si="0"/>
        <v>0</v>
      </c>
    </row>
    <row r="66" spans="1:8" ht="189">
      <c r="A66" s="246"/>
      <c r="B66" s="246"/>
      <c r="C66" s="250" t="s">
        <v>1393</v>
      </c>
      <c r="D66" s="250" t="s">
        <v>1394</v>
      </c>
      <c r="E66" s="267"/>
      <c r="F66" s="250"/>
      <c r="G66" s="302">
        <v>291</v>
      </c>
      <c r="H66" s="287">
        <f t="shared" si="0"/>
        <v>0</v>
      </c>
    </row>
    <row r="67" spans="1:8" ht="110.25">
      <c r="A67" s="246"/>
      <c r="B67" s="246"/>
      <c r="C67" s="250" t="s">
        <v>1395</v>
      </c>
      <c r="D67" s="250" t="s">
        <v>1396</v>
      </c>
      <c r="E67" s="267"/>
      <c r="F67" s="250"/>
      <c r="G67" s="302">
        <v>381</v>
      </c>
      <c r="H67" s="287">
        <f t="shared" si="0"/>
        <v>0</v>
      </c>
    </row>
    <row r="68" spans="1:8" ht="157.5">
      <c r="A68" s="246"/>
      <c r="B68" s="246"/>
      <c r="C68" s="250" t="s">
        <v>1397</v>
      </c>
      <c r="D68" s="250" t="s">
        <v>1398</v>
      </c>
      <c r="E68" s="267"/>
      <c r="F68" s="250"/>
      <c r="G68" s="302">
        <v>350</v>
      </c>
      <c r="H68" s="287">
        <f t="shared" si="0"/>
        <v>0</v>
      </c>
    </row>
    <row r="69" spans="1:8" ht="141.75">
      <c r="A69" s="246"/>
      <c r="B69" s="246"/>
      <c r="C69" s="250" t="s">
        <v>1399</v>
      </c>
      <c r="D69" s="250" t="s">
        <v>1400</v>
      </c>
      <c r="E69" s="267"/>
      <c r="F69" s="250"/>
      <c r="G69" s="302">
        <v>223</v>
      </c>
      <c r="H69" s="287">
        <f t="shared" si="0"/>
        <v>0</v>
      </c>
    </row>
    <row r="70" spans="1:8" ht="94.5">
      <c r="A70" s="246"/>
      <c r="B70" s="246"/>
      <c r="C70" s="250" t="s">
        <v>1401</v>
      </c>
      <c r="D70" s="250" t="s">
        <v>1402</v>
      </c>
      <c r="E70" s="267"/>
      <c r="F70" s="250"/>
      <c r="G70" s="302">
        <v>112</v>
      </c>
      <c r="H70" s="287">
        <f t="shared" si="0"/>
        <v>0</v>
      </c>
    </row>
    <row r="71" spans="1:8" ht="189">
      <c r="A71" s="246"/>
      <c r="B71" s="246"/>
      <c r="C71" s="250" t="s">
        <v>1403</v>
      </c>
      <c r="D71" s="250" t="s">
        <v>1404</v>
      </c>
      <c r="E71" s="267"/>
      <c r="F71" s="250"/>
      <c r="G71" s="302">
        <v>324</v>
      </c>
      <c r="H71" s="287">
        <f t="shared" si="0"/>
        <v>0</v>
      </c>
    </row>
    <row r="72" spans="1:8" ht="157.5">
      <c r="A72" s="246"/>
      <c r="B72" s="246"/>
      <c r="C72" s="250" t="s">
        <v>1405</v>
      </c>
      <c r="D72" s="250" t="s">
        <v>1406</v>
      </c>
      <c r="E72" s="267"/>
      <c r="F72" s="250"/>
      <c r="G72" s="302">
        <v>319</v>
      </c>
      <c r="H72" s="287">
        <f t="shared" si="0"/>
        <v>0</v>
      </c>
    </row>
    <row r="73" spans="1:8" ht="157.5">
      <c r="A73" s="246"/>
      <c r="B73" s="246"/>
      <c r="C73" s="250" t="s">
        <v>1407</v>
      </c>
      <c r="D73" s="250" t="s">
        <v>1408</v>
      </c>
      <c r="E73" s="267"/>
      <c r="F73" s="250"/>
      <c r="G73" s="302">
        <v>788</v>
      </c>
      <c r="H73" s="287">
        <f t="shared" si="0"/>
        <v>0</v>
      </c>
    </row>
    <row r="74" spans="1:8" ht="157.5">
      <c r="A74" s="246"/>
      <c r="B74" s="246"/>
      <c r="C74" s="250" t="s">
        <v>1409</v>
      </c>
      <c r="D74" s="250" t="s">
        <v>1410</v>
      </c>
      <c r="E74" s="267"/>
      <c r="F74" s="250"/>
      <c r="G74" s="302">
        <v>1258</v>
      </c>
      <c r="H74" s="287">
        <f t="shared" si="0"/>
        <v>0</v>
      </c>
    </row>
    <row r="75" spans="1:8" ht="141.75">
      <c r="A75" s="246"/>
      <c r="B75" s="246"/>
      <c r="C75" s="250" t="s">
        <v>1411</v>
      </c>
      <c r="D75" s="250" t="s">
        <v>1412</v>
      </c>
      <c r="E75" s="267"/>
      <c r="F75" s="250"/>
      <c r="G75" s="302">
        <v>425</v>
      </c>
      <c r="H75" s="287">
        <f t="shared" si="0"/>
        <v>0</v>
      </c>
    </row>
    <row r="76" spans="1:8" ht="204.75">
      <c r="A76" s="246"/>
      <c r="B76" s="246"/>
      <c r="C76" s="250" t="s">
        <v>1413</v>
      </c>
      <c r="D76" s="250" t="s">
        <v>1414</v>
      </c>
      <c r="E76" s="267"/>
      <c r="F76" s="250"/>
      <c r="G76" s="302">
        <v>519</v>
      </c>
      <c r="H76" s="287">
        <f t="shared" si="0"/>
        <v>0</v>
      </c>
    </row>
    <row r="77" spans="1:8" ht="157.5">
      <c r="A77" s="246"/>
      <c r="B77" s="246"/>
      <c r="C77" s="250" t="s">
        <v>1415</v>
      </c>
      <c r="D77" s="250" t="s">
        <v>1416</v>
      </c>
      <c r="E77" s="267"/>
      <c r="F77" s="250"/>
      <c r="G77" s="302">
        <v>328</v>
      </c>
      <c r="H77" s="287">
        <f t="shared" si="0"/>
        <v>0</v>
      </c>
    </row>
    <row r="78" spans="1:8" ht="204.75">
      <c r="A78" s="246"/>
      <c r="B78" s="246"/>
      <c r="C78" s="250" t="s">
        <v>1417</v>
      </c>
      <c r="D78" s="250" t="s">
        <v>1418</v>
      </c>
      <c r="E78" s="267"/>
      <c r="F78" s="250"/>
      <c r="G78" s="302">
        <v>550</v>
      </c>
      <c r="H78" s="287">
        <f t="shared" si="0"/>
        <v>0</v>
      </c>
    </row>
    <row r="79" spans="1:8" ht="47.25">
      <c r="A79" s="246"/>
      <c r="B79" s="246"/>
      <c r="C79" s="250" t="s">
        <v>1419</v>
      </c>
      <c r="D79" s="250" t="s">
        <v>1420</v>
      </c>
      <c r="E79" s="267"/>
      <c r="F79" s="250"/>
      <c r="G79" s="302">
        <v>693</v>
      </c>
      <c r="H79" s="287">
        <f t="shared" si="0"/>
        <v>0</v>
      </c>
    </row>
    <row r="80" spans="1:8" ht="63">
      <c r="A80" s="246"/>
      <c r="B80" s="246"/>
      <c r="C80" s="250" t="s">
        <v>1421</v>
      </c>
      <c r="D80" s="250" t="s">
        <v>1422</v>
      </c>
      <c r="E80" s="267"/>
      <c r="F80" s="250"/>
      <c r="G80" s="302">
        <v>738</v>
      </c>
      <c r="H80" s="287">
        <f t="shared" si="0"/>
        <v>0</v>
      </c>
    </row>
    <row r="81" spans="1:8" ht="63">
      <c r="A81" s="246"/>
      <c r="B81" s="246"/>
      <c r="C81" s="250" t="s">
        <v>1423</v>
      </c>
      <c r="D81" s="250" t="s">
        <v>1424</v>
      </c>
      <c r="E81" s="267"/>
      <c r="F81" s="250"/>
      <c r="G81" s="302">
        <v>728</v>
      </c>
      <c r="H81" s="287">
        <f t="shared" si="0"/>
        <v>0</v>
      </c>
    </row>
    <row r="82" spans="1:8" ht="47.25">
      <c r="A82" s="246"/>
      <c r="B82" s="246"/>
      <c r="C82" s="250" t="s">
        <v>1425</v>
      </c>
      <c r="D82" s="250" t="s">
        <v>1426</v>
      </c>
      <c r="E82" s="267"/>
      <c r="F82" s="250"/>
      <c r="G82" s="302">
        <v>793</v>
      </c>
      <c r="H82" s="287">
        <f>F82*G82</f>
        <v>0</v>
      </c>
    </row>
    <row r="83" spans="1:8" ht="47.25">
      <c r="A83" s="246"/>
      <c r="B83" s="246"/>
      <c r="C83" s="250" t="s">
        <v>1427</v>
      </c>
      <c r="D83" s="250" t="s">
        <v>1428</v>
      </c>
      <c r="E83" s="267"/>
      <c r="F83" s="250"/>
      <c r="G83" s="302">
        <v>833</v>
      </c>
      <c r="H83" s="287">
        <f aca="true" t="shared" si="1" ref="H83:H92">F83*G83</f>
        <v>0</v>
      </c>
    </row>
    <row r="84" spans="1:8" ht="63">
      <c r="A84" s="246"/>
      <c r="B84" s="246"/>
      <c r="C84" s="250" t="s">
        <v>1429</v>
      </c>
      <c r="D84" s="250" t="s">
        <v>1430</v>
      </c>
      <c r="E84" s="267"/>
      <c r="F84" s="250"/>
      <c r="G84" s="302">
        <v>723</v>
      </c>
      <c r="H84" s="287">
        <f t="shared" si="1"/>
        <v>0</v>
      </c>
    </row>
    <row r="85" spans="1:8" ht="47.25">
      <c r="A85" s="246"/>
      <c r="B85" s="246"/>
      <c r="C85" s="250" t="s">
        <v>1431</v>
      </c>
      <c r="D85" s="250" t="s">
        <v>1432</v>
      </c>
      <c r="E85" s="267"/>
      <c r="F85" s="250"/>
      <c r="G85" s="302">
        <v>670</v>
      </c>
      <c r="H85" s="287">
        <f t="shared" si="1"/>
        <v>0</v>
      </c>
    </row>
    <row r="86" spans="1:8" ht="47.25">
      <c r="A86" s="246"/>
      <c r="B86" s="246"/>
      <c r="C86" s="250" t="s">
        <v>1433</v>
      </c>
      <c r="D86" s="250" t="s">
        <v>1434</v>
      </c>
      <c r="E86" s="267"/>
      <c r="F86" s="250"/>
      <c r="G86" s="302">
        <v>621</v>
      </c>
      <c r="H86" s="287">
        <f t="shared" si="1"/>
        <v>0</v>
      </c>
    </row>
    <row r="87" spans="1:8" ht="47.25">
      <c r="A87" s="246"/>
      <c r="B87" s="246"/>
      <c r="C87" s="250" t="s">
        <v>1435</v>
      </c>
      <c r="D87" s="250" t="s">
        <v>1436</v>
      </c>
      <c r="E87" s="267"/>
      <c r="F87" s="250"/>
      <c r="G87" s="302">
        <v>621</v>
      </c>
      <c r="H87" s="287">
        <f t="shared" si="1"/>
        <v>0</v>
      </c>
    </row>
    <row r="88" spans="1:8" ht="47.25">
      <c r="A88" s="246"/>
      <c r="B88" s="246"/>
      <c r="C88" s="250" t="s">
        <v>1437</v>
      </c>
      <c r="D88" s="250" t="s">
        <v>1438</v>
      </c>
      <c r="E88" s="267"/>
      <c r="F88" s="250"/>
      <c r="G88" s="302">
        <v>698</v>
      </c>
      <c r="H88" s="287">
        <f t="shared" si="1"/>
        <v>0</v>
      </c>
    </row>
    <row r="89" spans="1:8" ht="47.25">
      <c r="A89" s="246"/>
      <c r="B89" s="246"/>
      <c r="C89" s="250" t="s">
        <v>1439</v>
      </c>
      <c r="D89" s="250" t="s">
        <v>1440</v>
      </c>
      <c r="E89" s="267"/>
      <c r="F89" s="250"/>
      <c r="G89" s="302">
        <v>653</v>
      </c>
      <c r="H89" s="287">
        <f t="shared" si="1"/>
        <v>0</v>
      </c>
    </row>
    <row r="90" spans="1:8" ht="47.25">
      <c r="A90" s="246"/>
      <c r="B90" s="246"/>
      <c r="C90" s="250" t="s">
        <v>1441</v>
      </c>
      <c r="D90" s="250" t="s">
        <v>1442</v>
      </c>
      <c r="E90" s="267"/>
      <c r="F90" s="250"/>
      <c r="G90" s="302">
        <v>631</v>
      </c>
      <c r="H90" s="287">
        <f t="shared" si="1"/>
        <v>0</v>
      </c>
    </row>
    <row r="91" spans="1:8" ht="63">
      <c r="A91" s="246"/>
      <c r="B91" s="246"/>
      <c r="C91" s="250" t="s">
        <v>1443</v>
      </c>
      <c r="D91" s="250" t="s">
        <v>1444</v>
      </c>
      <c r="E91" s="267"/>
      <c r="F91" s="250"/>
      <c r="G91" s="302">
        <v>630</v>
      </c>
      <c r="H91" s="287">
        <f t="shared" si="1"/>
        <v>0</v>
      </c>
    </row>
    <row r="92" spans="1:8" ht="47.25">
      <c r="A92" s="246"/>
      <c r="B92" s="246"/>
      <c r="C92" s="250" t="s">
        <v>1445</v>
      </c>
      <c r="D92" s="250" t="s">
        <v>1446</v>
      </c>
      <c r="E92" s="267"/>
      <c r="F92" s="250"/>
      <c r="G92" s="302">
        <v>637</v>
      </c>
      <c r="H92" s="287">
        <f t="shared" si="1"/>
        <v>0</v>
      </c>
    </row>
    <row r="93" spans="1:8" s="75" customFormat="1" ht="22.5">
      <c r="A93" s="288"/>
      <c r="B93" s="288"/>
      <c r="C93" s="289" t="s">
        <v>0</v>
      </c>
      <c r="D93" s="289"/>
      <c r="E93" s="289"/>
      <c r="F93" s="288"/>
      <c r="G93" s="288" t="s">
        <v>59</v>
      </c>
      <c r="H93" s="290">
        <f>SUM(H11:H92)</f>
        <v>0</v>
      </c>
    </row>
    <row r="94" spans="1:8" s="75" customFormat="1" ht="22.5">
      <c r="A94" s="297"/>
      <c r="B94" s="297"/>
      <c r="C94" s="298"/>
      <c r="D94" s="298"/>
      <c r="E94" s="298"/>
      <c r="F94" s="297"/>
      <c r="G94" s="297"/>
      <c r="H94" s="299"/>
    </row>
    <row r="95" spans="1:8" s="75" customFormat="1" ht="22.5">
      <c r="A95" s="372" t="s">
        <v>1073</v>
      </c>
      <c r="B95" s="372"/>
      <c r="C95" s="372"/>
      <c r="D95" s="300"/>
      <c r="E95" s="300"/>
      <c r="F95" s="121"/>
      <c r="G95" s="121"/>
      <c r="H95" s="301"/>
    </row>
    <row r="96" spans="1:8" s="75" customFormat="1" ht="408.75" customHeight="1">
      <c r="A96" s="387" t="s">
        <v>1447</v>
      </c>
      <c r="B96" s="372"/>
      <c r="C96" s="372"/>
      <c r="D96" s="372"/>
      <c r="E96" s="372"/>
      <c r="F96" s="372"/>
      <c r="G96" s="372"/>
      <c r="H96" s="372"/>
    </row>
    <row r="97" spans="1:8" ht="408.75" customHeight="1">
      <c r="A97" s="390" t="s">
        <v>1448</v>
      </c>
      <c r="B97" s="390"/>
      <c r="C97" s="390"/>
      <c r="D97" s="390"/>
      <c r="E97" s="390"/>
      <c r="F97" s="390"/>
      <c r="G97" s="390"/>
      <c r="H97" s="390"/>
    </row>
    <row r="98" spans="1:8" ht="185.25" customHeight="1">
      <c r="A98" s="390" t="s">
        <v>1449</v>
      </c>
      <c r="B98" s="390"/>
      <c r="C98" s="390"/>
      <c r="D98" s="390"/>
      <c r="E98" s="390"/>
      <c r="F98" s="390"/>
      <c r="G98" s="390"/>
      <c r="H98" s="390"/>
    </row>
    <row r="99" spans="1:8" ht="23.25">
      <c r="A99" s="169" t="s">
        <v>93</v>
      </c>
      <c r="C99" s="377" t="s">
        <v>1450</v>
      </c>
      <c r="D99" s="377"/>
      <c r="E99" s="377"/>
      <c r="F99" s="377"/>
      <c r="G99" s="377"/>
      <c r="H99" s="377"/>
    </row>
    <row r="100" spans="3:8" ht="33.75" customHeight="1">
      <c r="C100" s="377"/>
      <c r="D100" s="377"/>
      <c r="E100" s="377"/>
      <c r="F100" s="377"/>
      <c r="G100" s="377"/>
      <c r="H100" s="377"/>
    </row>
    <row r="101" spans="3:6" ht="23.25">
      <c r="C101" s="78"/>
      <c r="D101" s="78"/>
      <c r="E101" s="78"/>
      <c r="F101" s="78"/>
    </row>
    <row r="102" spans="1:8" s="75" customFormat="1" ht="12.75" customHeight="1">
      <c r="A102" s="199" t="s">
        <v>17</v>
      </c>
      <c r="B102" s="346" t="s">
        <v>695</v>
      </c>
      <c r="C102" s="346" t="s">
        <v>90</v>
      </c>
      <c r="D102" s="374" t="s">
        <v>1042</v>
      </c>
      <c r="E102" s="374" t="s">
        <v>965</v>
      </c>
      <c r="F102" s="346" t="s">
        <v>1191</v>
      </c>
      <c r="G102" s="374" t="s">
        <v>1089</v>
      </c>
      <c r="H102" s="346" t="s">
        <v>1347</v>
      </c>
    </row>
    <row r="103" spans="1:8" s="75" customFormat="1" ht="22.5" customHeight="1">
      <c r="A103" s="199"/>
      <c r="B103" s="346"/>
      <c r="C103" s="346"/>
      <c r="D103" s="375"/>
      <c r="E103" s="375"/>
      <c r="F103" s="346"/>
      <c r="G103" s="375"/>
      <c r="H103" s="346"/>
    </row>
    <row r="104" spans="1:8" s="75" customFormat="1" ht="23.25" customHeight="1">
      <c r="A104" s="199"/>
      <c r="B104" s="346"/>
      <c r="C104" s="346"/>
      <c r="D104" s="375"/>
      <c r="E104" s="375"/>
      <c r="F104" s="346"/>
      <c r="G104" s="375"/>
      <c r="H104" s="346"/>
    </row>
    <row r="105" spans="1:8" s="75" customFormat="1" ht="18" customHeight="1">
      <c r="A105" s="199">
        <v>0</v>
      </c>
      <c r="B105" s="346"/>
      <c r="C105" s="346"/>
      <c r="D105" s="375"/>
      <c r="E105" s="375"/>
      <c r="F105" s="346"/>
      <c r="G105" s="375"/>
      <c r="H105" s="346"/>
    </row>
    <row r="106" spans="1:8" s="75" customFormat="1" ht="47.25" customHeight="1">
      <c r="A106" s="199"/>
      <c r="B106" s="346"/>
      <c r="C106" s="346"/>
      <c r="D106" s="376"/>
      <c r="E106" s="376"/>
      <c r="F106" s="346"/>
      <c r="G106" s="376"/>
      <c r="H106" s="346"/>
    </row>
    <row r="107" spans="1:8" s="89" customFormat="1" ht="16.5" thickBot="1">
      <c r="A107" s="285">
        <v>0</v>
      </c>
      <c r="B107" s="285">
        <v>1</v>
      </c>
      <c r="C107" s="199">
        <v>2</v>
      </c>
      <c r="D107" s="199">
        <v>3</v>
      </c>
      <c r="E107" s="199">
        <v>4</v>
      </c>
      <c r="F107" s="199">
        <v>5</v>
      </c>
      <c r="G107" s="286">
        <v>6</v>
      </c>
      <c r="H107" s="199" t="s">
        <v>1127</v>
      </c>
    </row>
    <row r="108" spans="1:8" s="75" customFormat="1" ht="408.75" customHeight="1">
      <c r="A108" s="248">
        <v>1</v>
      </c>
      <c r="B108" s="283"/>
      <c r="C108" s="249" t="s">
        <v>1074</v>
      </c>
      <c r="D108" s="249" t="s">
        <v>1451</v>
      </c>
      <c r="E108" s="304" t="s">
        <v>1113</v>
      </c>
      <c r="F108" s="249"/>
      <c r="G108" s="303">
        <v>732</v>
      </c>
      <c r="H108" s="251">
        <f aca="true" t="shared" si="2" ref="H108:H122">F108*G108</f>
        <v>0</v>
      </c>
    </row>
    <row r="109" spans="1:8" s="75" customFormat="1" ht="409.5" customHeight="1" thickBot="1">
      <c r="A109" s="189">
        <v>2</v>
      </c>
      <c r="B109" s="281"/>
      <c r="C109" s="247" t="s">
        <v>1075</v>
      </c>
      <c r="D109" s="296" t="s">
        <v>1452</v>
      </c>
      <c r="E109" s="304" t="s">
        <v>1114</v>
      </c>
      <c r="F109" s="247"/>
      <c r="G109" s="302">
        <v>450</v>
      </c>
      <c r="H109" s="252">
        <f t="shared" si="2"/>
        <v>0</v>
      </c>
    </row>
    <row r="110" spans="1:8" s="75" customFormat="1" ht="78.75">
      <c r="A110" s="248">
        <v>3</v>
      </c>
      <c r="B110" s="281"/>
      <c r="C110" s="247" t="s">
        <v>1076</v>
      </c>
      <c r="D110" s="296" t="s">
        <v>1077</v>
      </c>
      <c r="E110" s="304" t="s">
        <v>1115</v>
      </c>
      <c r="F110" s="247"/>
      <c r="G110" s="302">
        <v>639</v>
      </c>
      <c r="H110" s="252">
        <f t="shared" si="2"/>
        <v>0</v>
      </c>
    </row>
    <row r="111" spans="1:8" s="75" customFormat="1" ht="205.5" thickBot="1">
      <c r="A111" s="189">
        <v>4</v>
      </c>
      <c r="B111" s="281"/>
      <c r="C111" s="247" t="s">
        <v>1078</v>
      </c>
      <c r="D111" s="296" t="s">
        <v>1453</v>
      </c>
      <c r="E111" s="304" t="s">
        <v>1116</v>
      </c>
      <c r="F111" s="247"/>
      <c r="G111" s="302">
        <v>163</v>
      </c>
      <c r="H111" s="252">
        <f t="shared" si="2"/>
        <v>0</v>
      </c>
    </row>
    <row r="112" spans="1:8" s="75" customFormat="1" ht="173.25">
      <c r="A112" s="248">
        <v>5</v>
      </c>
      <c r="B112" s="281"/>
      <c r="C112" s="247" t="s">
        <v>1079</v>
      </c>
      <c r="D112" s="296" t="s">
        <v>1080</v>
      </c>
      <c r="E112" s="304" t="s">
        <v>1117</v>
      </c>
      <c r="F112" s="247"/>
      <c r="G112" s="302">
        <v>165</v>
      </c>
      <c r="H112" s="252">
        <f t="shared" si="2"/>
        <v>0</v>
      </c>
    </row>
    <row r="113" spans="1:8" s="75" customFormat="1" ht="78.75" customHeight="1" thickBot="1">
      <c r="A113" s="189">
        <v>6</v>
      </c>
      <c r="B113" s="281"/>
      <c r="C113" s="247" t="s">
        <v>1081</v>
      </c>
      <c r="D113" s="296" t="s">
        <v>1082</v>
      </c>
      <c r="E113" s="304" t="s">
        <v>1118</v>
      </c>
      <c r="F113" s="247"/>
      <c r="G113" s="302">
        <v>164</v>
      </c>
      <c r="H113" s="252">
        <f t="shared" si="2"/>
        <v>0</v>
      </c>
    </row>
    <row r="114" spans="1:8" s="75" customFormat="1" ht="63">
      <c r="A114" s="248">
        <v>7</v>
      </c>
      <c r="B114" s="281"/>
      <c r="C114" s="247" t="s">
        <v>1454</v>
      </c>
      <c r="D114" s="296" t="s">
        <v>1455</v>
      </c>
      <c r="E114" s="304" t="s">
        <v>1119</v>
      </c>
      <c r="F114" s="247"/>
      <c r="G114" s="302">
        <v>238.14</v>
      </c>
      <c r="H114" s="252">
        <f t="shared" si="2"/>
        <v>0</v>
      </c>
    </row>
    <row r="115" spans="1:8" s="75" customFormat="1" ht="79.5" thickBot="1">
      <c r="A115" s="189">
        <v>8</v>
      </c>
      <c r="B115" s="281"/>
      <c r="C115" s="247" t="s">
        <v>1456</v>
      </c>
      <c r="D115" s="296" t="s">
        <v>1457</v>
      </c>
      <c r="E115" s="304" t="s">
        <v>1120</v>
      </c>
      <c r="F115" s="247"/>
      <c r="G115" s="302">
        <v>342.5</v>
      </c>
      <c r="H115" s="252">
        <f t="shared" si="2"/>
        <v>0</v>
      </c>
    </row>
    <row r="116" spans="1:8" s="75" customFormat="1" ht="108.75" customHeight="1">
      <c r="A116" s="248">
        <v>9</v>
      </c>
      <c r="B116" s="281"/>
      <c r="C116" s="247" t="s">
        <v>1458</v>
      </c>
      <c r="D116" s="296" t="s">
        <v>1459</v>
      </c>
      <c r="E116" s="304" t="s">
        <v>1121</v>
      </c>
      <c r="F116" s="247"/>
      <c r="G116" s="302">
        <v>702.5</v>
      </c>
      <c r="H116" s="252">
        <f t="shared" si="2"/>
        <v>0</v>
      </c>
    </row>
    <row r="117" spans="1:8" s="75" customFormat="1" ht="95.25" thickBot="1">
      <c r="A117" s="189">
        <v>10</v>
      </c>
      <c r="B117" s="281"/>
      <c r="C117" s="247" t="s">
        <v>1460</v>
      </c>
      <c r="D117" s="296" t="s">
        <v>1083</v>
      </c>
      <c r="E117" s="304"/>
      <c r="F117" s="247"/>
      <c r="G117" s="302">
        <v>198.47</v>
      </c>
      <c r="H117" s="252">
        <f t="shared" si="2"/>
        <v>0</v>
      </c>
    </row>
    <row r="118" spans="1:8" s="75" customFormat="1" ht="110.25">
      <c r="A118" s="333">
        <v>11</v>
      </c>
      <c r="B118" s="282"/>
      <c r="C118" s="262" t="s">
        <v>1461</v>
      </c>
      <c r="D118" s="305" t="s">
        <v>1462</v>
      </c>
      <c r="E118" s="334"/>
      <c r="F118" s="262"/>
      <c r="G118" s="306">
        <v>953</v>
      </c>
      <c r="H118" s="307">
        <f t="shared" si="2"/>
        <v>0</v>
      </c>
    </row>
    <row r="119" spans="1:8" s="75" customFormat="1" ht="94.5">
      <c r="A119" s="246">
        <v>12</v>
      </c>
      <c r="B119" s="246"/>
      <c r="C119" s="247" t="s">
        <v>1463</v>
      </c>
      <c r="D119" s="247" t="s">
        <v>1464</v>
      </c>
      <c r="E119" s="335"/>
      <c r="F119" s="247"/>
      <c r="G119" s="302">
        <v>3080</v>
      </c>
      <c r="H119" s="287">
        <f t="shared" si="2"/>
        <v>0</v>
      </c>
    </row>
    <row r="120" spans="1:8" s="75" customFormat="1" ht="110.25">
      <c r="A120" s="246">
        <v>13</v>
      </c>
      <c r="B120" s="246"/>
      <c r="C120" s="247" t="s">
        <v>1465</v>
      </c>
      <c r="D120" s="247" t="s">
        <v>1084</v>
      </c>
      <c r="E120" s="335"/>
      <c r="F120" s="247"/>
      <c r="G120" s="302">
        <v>244.83</v>
      </c>
      <c r="H120" s="287">
        <f t="shared" si="2"/>
        <v>0</v>
      </c>
    </row>
    <row r="121" spans="1:8" s="75" customFormat="1" ht="63">
      <c r="A121" s="246">
        <v>14</v>
      </c>
      <c r="B121" s="246"/>
      <c r="C121" s="247" t="s">
        <v>1466</v>
      </c>
      <c r="D121" s="247" t="s">
        <v>1085</v>
      </c>
      <c r="E121" s="335"/>
      <c r="F121" s="247"/>
      <c r="G121" s="302">
        <v>251.5</v>
      </c>
      <c r="H121" s="287">
        <f t="shared" si="2"/>
        <v>0</v>
      </c>
    </row>
    <row r="122" spans="1:8" s="75" customFormat="1" ht="63">
      <c r="A122" s="246">
        <v>15</v>
      </c>
      <c r="B122" s="246"/>
      <c r="C122" s="247" t="s">
        <v>1467</v>
      </c>
      <c r="D122" s="247" t="s">
        <v>1468</v>
      </c>
      <c r="E122" s="335"/>
      <c r="F122" s="247"/>
      <c r="G122" s="302">
        <v>453.52</v>
      </c>
      <c r="H122" s="287">
        <f t="shared" si="2"/>
        <v>0</v>
      </c>
    </row>
    <row r="123" spans="1:8" s="75" customFormat="1" ht="22.5">
      <c r="A123" s="288"/>
      <c r="B123" s="288"/>
      <c r="C123" s="336" t="s">
        <v>55</v>
      </c>
      <c r="D123" s="336"/>
      <c r="E123" s="336"/>
      <c r="F123" s="288">
        <f>SUM(F108:F119)</f>
        <v>0</v>
      </c>
      <c r="G123" s="288" t="s">
        <v>59</v>
      </c>
      <c r="H123" s="290">
        <f>SUM(H108:H122)</f>
        <v>0</v>
      </c>
    </row>
    <row r="124" spans="1:8" ht="21" customHeight="1">
      <c r="A124" s="171"/>
      <c r="B124" s="171"/>
      <c r="C124" s="82"/>
      <c r="D124" s="82"/>
      <c r="E124" s="82"/>
      <c r="F124" s="171"/>
      <c r="G124" s="171"/>
      <c r="H124" s="171"/>
    </row>
    <row r="125" spans="1:8" ht="21" customHeight="1">
      <c r="A125" s="171"/>
      <c r="B125" s="171"/>
      <c r="C125" s="82"/>
      <c r="D125" s="82"/>
      <c r="E125" s="82"/>
      <c r="F125" s="171"/>
      <c r="G125" s="171"/>
      <c r="H125" s="171"/>
    </row>
    <row r="126" spans="1:8" ht="21" customHeight="1">
      <c r="A126" s="171"/>
      <c r="B126" s="171"/>
      <c r="C126" s="82"/>
      <c r="D126" s="82"/>
      <c r="E126" s="82"/>
      <c r="F126" s="171"/>
      <c r="G126" s="171"/>
      <c r="H126" s="171"/>
    </row>
    <row r="127" spans="1:10" s="75" customFormat="1" ht="22.5">
      <c r="A127" s="388" t="s">
        <v>1073</v>
      </c>
      <c r="B127" s="388"/>
      <c r="C127" s="89"/>
      <c r="D127" s="89"/>
      <c r="E127" s="89"/>
      <c r="F127" s="195"/>
      <c r="G127" s="121"/>
      <c r="H127" s="121"/>
      <c r="I127" s="91"/>
      <c r="J127" s="88"/>
    </row>
    <row r="128" spans="1:10" ht="23.25">
      <c r="A128" s="389" t="s">
        <v>1469</v>
      </c>
      <c r="B128" s="389"/>
      <c r="C128" s="389"/>
      <c r="D128" s="389"/>
      <c r="E128" s="389"/>
      <c r="F128" s="389"/>
      <c r="G128" s="389"/>
      <c r="H128" s="389"/>
      <c r="I128" s="90"/>
      <c r="J128" s="90"/>
    </row>
    <row r="129" spans="1:10" ht="353.25" customHeight="1">
      <c r="A129" s="389"/>
      <c r="B129" s="389"/>
      <c r="C129" s="389"/>
      <c r="D129" s="389"/>
      <c r="E129" s="389"/>
      <c r="F129" s="389"/>
      <c r="G129" s="389"/>
      <c r="H129" s="389"/>
      <c r="I129" s="90"/>
      <c r="J129" s="90"/>
    </row>
    <row r="130" spans="1:8" ht="409.5" customHeight="1">
      <c r="A130" s="370" t="s">
        <v>1470</v>
      </c>
      <c r="B130" s="370"/>
      <c r="C130" s="370"/>
      <c r="D130" s="370"/>
      <c r="E130" s="370"/>
      <c r="F130" s="370"/>
      <c r="G130" s="370"/>
      <c r="H130" s="370"/>
    </row>
    <row r="131" spans="1:8" ht="375.75" customHeight="1">
      <c r="A131" s="370" t="s">
        <v>1471</v>
      </c>
      <c r="B131" s="369"/>
      <c r="C131" s="369"/>
      <c r="D131" s="369"/>
      <c r="E131" s="369"/>
      <c r="F131" s="369"/>
      <c r="G131" s="369"/>
      <c r="H131" s="369"/>
    </row>
    <row r="132" spans="1:8" ht="23.25">
      <c r="A132" s="77"/>
      <c r="B132" s="100"/>
      <c r="C132" s="170"/>
      <c r="D132" s="170"/>
      <c r="E132" s="170"/>
      <c r="F132" s="170"/>
      <c r="G132" s="170"/>
      <c r="H132" s="75"/>
    </row>
    <row r="133" spans="1:8" ht="379.5" customHeight="1">
      <c r="A133" s="387" t="s">
        <v>1472</v>
      </c>
      <c r="B133" s="372"/>
      <c r="C133" s="372"/>
      <c r="D133" s="372"/>
      <c r="E133" s="372"/>
      <c r="F133" s="372"/>
      <c r="G133" s="372"/>
      <c r="H133" s="372"/>
    </row>
    <row r="134" spans="1:8" ht="23.25">
      <c r="A134" s="387" t="s">
        <v>1473</v>
      </c>
      <c r="B134" s="387"/>
      <c r="C134" s="387"/>
      <c r="D134" s="387"/>
      <c r="E134" s="387"/>
      <c r="F134" s="387"/>
      <c r="G134" s="387"/>
      <c r="H134" s="320"/>
    </row>
    <row r="135" spans="1:8" ht="409.5" customHeight="1">
      <c r="A135" s="387" t="s">
        <v>1474</v>
      </c>
      <c r="B135" s="387"/>
      <c r="C135" s="387"/>
      <c r="D135" s="387"/>
      <c r="E135" s="387"/>
      <c r="F135" s="387"/>
      <c r="G135" s="387"/>
      <c r="H135" s="320"/>
    </row>
    <row r="136" spans="1:8" ht="86.25" customHeight="1">
      <c r="A136" s="387" t="s">
        <v>1475</v>
      </c>
      <c r="B136" s="387"/>
      <c r="C136" s="387"/>
      <c r="D136" s="387"/>
      <c r="E136" s="387"/>
      <c r="F136" s="387"/>
      <c r="G136" s="387"/>
      <c r="H136" s="320"/>
    </row>
    <row r="137" spans="1:8" ht="23.25">
      <c r="A137" s="332"/>
      <c r="B137" s="320"/>
      <c r="C137" s="320"/>
      <c r="D137" s="320"/>
      <c r="E137" s="320"/>
      <c r="F137" s="320"/>
      <c r="G137" s="320"/>
      <c r="H137" s="320"/>
    </row>
    <row r="138" spans="1:8" ht="23.25">
      <c r="A138" s="100" t="s">
        <v>33</v>
      </c>
      <c r="B138" s="79"/>
      <c r="C138" s="170"/>
      <c r="D138" s="170"/>
      <c r="E138" s="170"/>
      <c r="F138" s="170"/>
      <c r="G138" s="170"/>
      <c r="H138" s="75"/>
    </row>
    <row r="139" spans="1:8" ht="23.25">
      <c r="A139" s="319" t="s">
        <v>1176</v>
      </c>
      <c r="B139" s="72"/>
      <c r="C139" s="76"/>
      <c r="D139" s="76"/>
      <c r="E139" s="76"/>
      <c r="F139" s="76"/>
      <c r="G139" s="170"/>
      <c r="H139" s="75"/>
    </row>
    <row r="140" ht="23.25">
      <c r="A140" s="319" t="s">
        <v>1177</v>
      </c>
    </row>
  </sheetData>
  <sheetProtection/>
  <mergeCells count="29">
    <mergeCell ref="A130:H130"/>
    <mergeCell ref="A131:H131"/>
    <mergeCell ref="A133:H133"/>
    <mergeCell ref="A134:G134"/>
    <mergeCell ref="A135:G135"/>
    <mergeCell ref="A136:G136"/>
    <mergeCell ref="C99:H100"/>
    <mergeCell ref="B102:B106"/>
    <mergeCell ref="C102:C106"/>
    <mergeCell ref="D102:D106"/>
    <mergeCell ref="E102:E106"/>
    <mergeCell ref="F102:F106"/>
    <mergeCell ref="G102:G106"/>
    <mergeCell ref="C3:H3"/>
    <mergeCell ref="E5:E9"/>
    <mergeCell ref="F5:F9"/>
    <mergeCell ref="G5:G9"/>
    <mergeCell ref="H5:H9"/>
    <mergeCell ref="D5:D9"/>
    <mergeCell ref="B5:B9"/>
    <mergeCell ref="C5:C9"/>
    <mergeCell ref="A96:H96"/>
    <mergeCell ref="A127:B127"/>
    <mergeCell ref="A128:H129"/>
    <mergeCell ref="H102:H106"/>
    <mergeCell ref="A5:A9"/>
    <mergeCell ref="A95:C95"/>
    <mergeCell ref="A97:H97"/>
    <mergeCell ref="A98:H98"/>
  </mergeCells>
  <printOptions/>
  <pageMargins left="0.11811023622047245" right="0.11811023622047245" top="0.15748031496062992" bottom="0.15748031496062992" header="0.31496062992125984" footer="0.31496062992125984"/>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M36"/>
  <sheetViews>
    <sheetView zoomScale="75" zoomScaleNormal="75" zoomScalePageLayoutView="0" workbookViewId="0" topLeftCell="A18">
      <selection activeCell="A25" sqref="A25:D29"/>
    </sheetView>
  </sheetViews>
  <sheetFormatPr defaultColWidth="9.140625" defaultRowHeight="12.75"/>
  <cols>
    <col min="1" max="1" width="9.140625" style="50" customWidth="1"/>
    <col min="2" max="2" width="33.28125" style="50" customWidth="1"/>
    <col min="3" max="3" width="29.28125" style="50" customWidth="1"/>
    <col min="4" max="4" width="26.421875" style="50" customWidth="1"/>
    <col min="5" max="5" width="28.00390625" style="50" customWidth="1"/>
    <col min="6" max="16384" width="9.140625" style="49" customWidth="1"/>
  </cols>
  <sheetData>
    <row r="1" spans="1:2" ht="15.75">
      <c r="A1" s="181" t="s">
        <v>49</v>
      </c>
      <c r="B1" s="181"/>
    </row>
    <row r="2" spans="1:6" ht="20.25">
      <c r="A2" s="49"/>
      <c r="F2" s="51" t="s">
        <v>6</v>
      </c>
    </row>
    <row r="4" ht="15.75">
      <c r="A4" s="52"/>
    </row>
    <row r="5" ht="25.5" customHeight="1"/>
    <row r="6" spans="1:13" ht="15" customHeight="1">
      <c r="A6" s="392" t="s">
        <v>1476</v>
      </c>
      <c r="B6" s="392"/>
      <c r="C6" s="392"/>
      <c r="D6" s="392"/>
      <c r="E6" s="392"/>
      <c r="F6" s="392"/>
      <c r="G6" s="56"/>
      <c r="H6" s="56"/>
      <c r="I6" s="56"/>
      <c r="J6" s="56"/>
      <c r="K6" s="56"/>
      <c r="L6" s="56"/>
      <c r="M6" s="56"/>
    </row>
    <row r="7" spans="1:13" ht="12.75" customHeight="1">
      <c r="A7" s="392"/>
      <c r="B7" s="392"/>
      <c r="C7" s="392"/>
      <c r="D7" s="392"/>
      <c r="E7" s="392"/>
      <c r="F7" s="392"/>
      <c r="G7" s="56"/>
      <c r="H7" s="56"/>
      <c r="I7" s="56"/>
      <c r="J7" s="56"/>
      <c r="K7" s="56"/>
      <c r="L7" s="56"/>
      <c r="M7" s="56"/>
    </row>
    <row r="8" spans="1:13" ht="12.75" customHeight="1">
      <c r="A8" s="392"/>
      <c r="B8" s="392"/>
      <c r="C8" s="392"/>
      <c r="D8" s="392"/>
      <c r="E8" s="392"/>
      <c r="F8" s="392"/>
      <c r="G8" s="56"/>
      <c r="H8" s="56"/>
      <c r="I8" s="56"/>
      <c r="J8" s="56"/>
      <c r="K8" s="56"/>
      <c r="L8" s="56"/>
      <c r="M8" s="56"/>
    </row>
    <row r="9" spans="1:13" ht="12.75" customHeight="1">
      <c r="A9" s="392"/>
      <c r="B9" s="392"/>
      <c r="C9" s="392"/>
      <c r="D9" s="392"/>
      <c r="E9" s="392"/>
      <c r="F9" s="392"/>
      <c r="G9" s="56"/>
      <c r="H9" s="56"/>
      <c r="I9" s="56"/>
      <c r="J9" s="56"/>
      <c r="K9" s="56"/>
      <c r="L9" s="56"/>
      <c r="M9" s="56"/>
    </row>
    <row r="10" spans="1:6" ht="36.75" customHeight="1">
      <c r="A10" s="392"/>
      <c r="B10" s="392"/>
      <c r="C10" s="392"/>
      <c r="D10" s="392"/>
      <c r="E10" s="392"/>
      <c r="F10" s="392"/>
    </row>
    <row r="11" ht="47.25" customHeight="1"/>
    <row r="12" spans="1:5" ht="21" customHeight="1">
      <c r="A12" s="393" t="s">
        <v>17</v>
      </c>
      <c r="B12" s="393" t="s">
        <v>18</v>
      </c>
      <c r="C12" s="393" t="s">
        <v>27</v>
      </c>
      <c r="D12" s="395" t="s">
        <v>8</v>
      </c>
      <c r="E12" s="396"/>
    </row>
    <row r="13" spans="1:5" ht="71.25" customHeight="1">
      <c r="A13" s="394"/>
      <c r="B13" s="394"/>
      <c r="C13" s="394"/>
      <c r="D13" s="175" t="s">
        <v>19</v>
      </c>
      <c r="E13" s="175" t="s">
        <v>20</v>
      </c>
    </row>
    <row r="14" spans="1:5" ht="22.5" customHeight="1">
      <c r="A14" s="55">
        <v>0</v>
      </c>
      <c r="B14" s="55">
        <v>1</v>
      </c>
      <c r="C14" s="55" t="s">
        <v>7</v>
      </c>
      <c r="D14" s="55">
        <v>3</v>
      </c>
      <c r="E14" s="55">
        <v>4</v>
      </c>
    </row>
    <row r="15" spans="1:5" ht="25.5" customHeight="1">
      <c r="A15" s="176">
        <v>1</v>
      </c>
      <c r="B15" s="177" t="s">
        <v>21</v>
      </c>
      <c r="C15" s="176"/>
      <c r="D15" s="176"/>
      <c r="E15" s="176"/>
    </row>
    <row r="16" spans="1:5" ht="25.5" customHeight="1">
      <c r="A16" s="176">
        <v>2</v>
      </c>
      <c r="B16" s="177" t="s">
        <v>22</v>
      </c>
      <c r="C16" s="176"/>
      <c r="D16" s="176"/>
      <c r="E16" s="176"/>
    </row>
    <row r="17" spans="1:5" ht="25.5" customHeight="1">
      <c r="A17" s="176">
        <v>3</v>
      </c>
      <c r="B17" s="177" t="s">
        <v>23</v>
      </c>
      <c r="C17" s="176"/>
      <c r="D17" s="176"/>
      <c r="E17" s="176"/>
    </row>
    <row r="18" spans="1:5" ht="25.5" customHeight="1">
      <c r="A18" s="176">
        <v>4</v>
      </c>
      <c r="B18" s="177" t="s">
        <v>24</v>
      </c>
      <c r="C18" s="176"/>
      <c r="D18" s="176"/>
      <c r="E18" s="176"/>
    </row>
    <row r="19" spans="1:5" ht="75.75" customHeight="1">
      <c r="A19" s="176">
        <v>5</v>
      </c>
      <c r="B19" s="178" t="s">
        <v>25</v>
      </c>
      <c r="C19" s="176"/>
      <c r="D19" s="176"/>
      <c r="E19" s="176"/>
    </row>
    <row r="20" spans="1:5" ht="31.5">
      <c r="A20" s="176">
        <v>6</v>
      </c>
      <c r="B20" s="178" t="s">
        <v>26</v>
      </c>
      <c r="C20" s="176"/>
      <c r="D20" s="176"/>
      <c r="E20" s="176"/>
    </row>
    <row r="21" spans="1:5" ht="30.75" customHeight="1">
      <c r="A21" s="176">
        <v>7</v>
      </c>
      <c r="B21" s="177" t="s">
        <v>68</v>
      </c>
      <c r="C21" s="176"/>
      <c r="D21" s="176"/>
      <c r="E21" s="176"/>
    </row>
    <row r="22" spans="1:5" ht="27.75" customHeight="1">
      <c r="A22" s="176"/>
      <c r="B22" s="179" t="s">
        <v>3</v>
      </c>
      <c r="C22" s="176"/>
      <c r="D22" s="176"/>
      <c r="E22" s="176"/>
    </row>
    <row r="24" spans="1:4" ht="12.75">
      <c r="A24" s="391" t="s">
        <v>50</v>
      </c>
      <c r="B24" s="391"/>
      <c r="C24" s="391"/>
      <c r="D24" s="391"/>
    </row>
    <row r="25" spans="1:13" ht="20.25">
      <c r="A25" s="156" t="s">
        <v>33</v>
      </c>
      <c r="B25" s="33"/>
      <c r="C25" s="33"/>
      <c r="D25" s="33"/>
      <c r="E25" s="33"/>
      <c r="F25" s="33"/>
      <c r="G25" s="14"/>
      <c r="H25" s="14"/>
      <c r="I25" s="14"/>
      <c r="J25" s="14"/>
      <c r="K25" s="14"/>
      <c r="L25" s="14"/>
      <c r="M25" s="14"/>
    </row>
    <row r="26" spans="1:13" ht="62.25" customHeight="1">
      <c r="A26" s="33"/>
      <c r="B26" s="33"/>
      <c r="C26" s="33"/>
      <c r="D26" s="33"/>
      <c r="E26" s="33"/>
      <c r="F26" s="33"/>
      <c r="G26" s="14"/>
      <c r="H26" s="14"/>
      <c r="I26" s="14"/>
      <c r="J26" s="14"/>
      <c r="K26" s="14"/>
      <c r="L26" s="14"/>
      <c r="M26" s="14"/>
    </row>
    <row r="27" spans="1:13" ht="20.25">
      <c r="A27" s="33"/>
      <c r="B27" s="33"/>
      <c r="C27" s="33"/>
      <c r="D27" s="57"/>
      <c r="E27" s="57"/>
      <c r="F27" s="57"/>
      <c r="G27" s="14"/>
      <c r="H27" s="14"/>
      <c r="I27" s="14"/>
      <c r="J27" s="14"/>
      <c r="K27" s="14"/>
      <c r="L27" s="14"/>
      <c r="M27" s="14"/>
    </row>
    <row r="28" spans="2:4" s="112" customFormat="1" ht="19.5" customHeight="1">
      <c r="B28" s="319" t="s">
        <v>1176</v>
      </c>
      <c r="C28" s="88"/>
      <c r="D28" s="88"/>
    </row>
    <row r="29" spans="1:13" ht="20.25">
      <c r="A29" s="57"/>
      <c r="B29" s="319" t="s">
        <v>1177</v>
      </c>
      <c r="C29" s="32"/>
      <c r="D29" s="58"/>
      <c r="E29" s="58"/>
      <c r="F29" s="58"/>
      <c r="G29" s="14"/>
      <c r="H29" s="14"/>
      <c r="L29" s="14"/>
      <c r="M29" s="14"/>
    </row>
    <row r="30" spans="1:13" ht="20.25">
      <c r="A30" s="59"/>
      <c r="B30" s="59"/>
      <c r="C30" s="58"/>
      <c r="D30" s="188"/>
      <c r="E30" s="59"/>
      <c r="F30" s="58"/>
      <c r="G30" s="11"/>
      <c r="H30" s="11"/>
      <c r="L30" s="11"/>
      <c r="M30" s="11"/>
    </row>
    <row r="31" spans="1:13" ht="20.25">
      <c r="A31" s="60"/>
      <c r="B31" s="59"/>
      <c r="C31" s="58"/>
      <c r="D31" s="59"/>
      <c r="E31" s="59"/>
      <c r="F31" s="58"/>
      <c r="G31" s="11"/>
      <c r="H31" s="11"/>
      <c r="L31" s="11"/>
      <c r="M31" s="11"/>
    </row>
    <row r="32" spans="1:13" ht="20.25">
      <c r="A32" s="60"/>
      <c r="B32" s="59"/>
      <c r="C32" s="58"/>
      <c r="D32" s="59"/>
      <c r="E32" s="59"/>
      <c r="F32" s="57"/>
      <c r="G32" s="11"/>
      <c r="H32" s="11"/>
      <c r="L32" s="11"/>
      <c r="M32" s="11"/>
    </row>
    <row r="33" spans="1:13" ht="20.25">
      <c r="A33" s="60"/>
      <c r="B33" s="59"/>
      <c r="C33" s="58"/>
      <c r="D33" s="32"/>
      <c r="E33" s="57"/>
      <c r="F33" s="57"/>
      <c r="G33" s="11"/>
      <c r="H33" s="11"/>
      <c r="L33" s="11"/>
      <c r="M33" s="11"/>
    </row>
    <row r="34" spans="2:5" ht="12.75">
      <c r="B34" s="180"/>
      <c r="D34" s="49"/>
      <c r="E34" s="49"/>
    </row>
    <row r="35" spans="2:5" ht="12.75">
      <c r="B35" s="180"/>
      <c r="E35" s="49"/>
    </row>
    <row r="36" ht="12.75">
      <c r="B36" s="180"/>
    </row>
  </sheetData>
  <sheetProtection/>
  <mergeCells count="6">
    <mergeCell ref="A24:D24"/>
    <mergeCell ref="A6:F10"/>
    <mergeCell ref="B12:B13"/>
    <mergeCell ref="A12:A13"/>
    <mergeCell ref="C12:C13"/>
    <mergeCell ref="D12:E12"/>
  </mergeCells>
  <printOptions/>
  <pageMargins left="0.63" right="0.13" top="0.25" bottom="0.26" header="0.25" footer="0.26"/>
  <pageSetup horizontalDpi="600" verticalDpi="600" orientation="portrait" scale="71" r:id="rId1"/>
</worksheet>
</file>

<file path=xl/worksheets/sheet8.xml><?xml version="1.0" encoding="utf-8"?>
<worksheet xmlns="http://schemas.openxmlformats.org/spreadsheetml/2006/main" xmlns:r="http://schemas.openxmlformats.org/officeDocument/2006/relationships">
  <dimension ref="A1:T32"/>
  <sheetViews>
    <sheetView zoomScalePageLayoutView="0" workbookViewId="0" topLeftCell="A1">
      <selection activeCell="E8" sqref="E8:E9"/>
    </sheetView>
  </sheetViews>
  <sheetFormatPr defaultColWidth="9.140625" defaultRowHeight="12.75"/>
  <cols>
    <col min="1" max="1" width="7.140625" style="11" customWidth="1"/>
    <col min="2" max="2" width="29.00390625" style="15" customWidth="1"/>
    <col min="3" max="3" width="21.00390625" style="155" customWidth="1"/>
    <col min="4" max="4" width="20.00390625" style="138" customWidth="1"/>
    <col min="5" max="5" width="22.140625" style="139" customWidth="1"/>
    <col min="6" max="16384" width="9.140625" style="11" customWidth="1"/>
  </cols>
  <sheetData>
    <row r="1" spans="1:5" s="32" customFormat="1" ht="20.25">
      <c r="A1" s="81" t="s">
        <v>49</v>
      </c>
      <c r="C1" s="134"/>
      <c r="D1" s="135"/>
      <c r="E1" s="110" t="s">
        <v>60</v>
      </c>
    </row>
    <row r="2" spans="3:5" s="83" customFormat="1" ht="18.75">
      <c r="C2" s="133"/>
      <c r="D2" s="132"/>
      <c r="E2" s="133"/>
    </row>
    <row r="3" spans="3:5" s="83" customFormat="1" ht="18.75">
      <c r="C3" s="133"/>
      <c r="D3" s="132"/>
      <c r="E3" s="132"/>
    </row>
    <row r="4" spans="2:20" s="83" customFormat="1" ht="18.75">
      <c r="B4" s="244" t="s">
        <v>70</v>
      </c>
      <c r="C4" s="244"/>
      <c r="D4" s="244"/>
      <c r="E4" s="244"/>
      <c r="Q4" s="82"/>
      <c r="R4" s="82"/>
      <c r="S4" s="82"/>
      <c r="T4" s="82"/>
    </row>
    <row r="5" spans="3:5" s="83" customFormat="1" ht="18.75">
      <c r="C5" s="133"/>
      <c r="D5" s="132"/>
      <c r="E5" s="132"/>
    </row>
    <row r="6" spans="3:5" s="20" customFormat="1" ht="20.25">
      <c r="C6" s="136"/>
      <c r="D6" s="137"/>
      <c r="E6" s="137"/>
    </row>
    <row r="7" spans="2:3" ht="15.75" thickBot="1">
      <c r="B7" s="16"/>
      <c r="C7" s="138"/>
    </row>
    <row r="8" spans="2:5" s="14" customFormat="1" ht="12.75" customHeight="1">
      <c r="B8" s="399" t="s">
        <v>69</v>
      </c>
      <c r="C8" s="399" t="s">
        <v>40</v>
      </c>
      <c r="D8" s="399" t="s">
        <v>41</v>
      </c>
      <c r="E8" s="397" t="s">
        <v>1477</v>
      </c>
    </row>
    <row r="9" spans="2:5" s="14" customFormat="1" ht="61.5" customHeight="1" thickBot="1">
      <c r="B9" s="400"/>
      <c r="C9" s="401"/>
      <c r="D9" s="402"/>
      <c r="E9" s="398"/>
    </row>
    <row r="10" spans="2:5" s="31" customFormat="1" ht="15.75" customHeight="1" thickBot="1">
      <c r="B10" s="29">
        <v>0</v>
      </c>
      <c r="C10" s="35">
        <v>1</v>
      </c>
      <c r="D10" s="37">
        <v>2</v>
      </c>
      <c r="E10" s="36" t="s">
        <v>71</v>
      </c>
    </row>
    <row r="11" spans="2:5" s="31" customFormat="1" ht="20.25" customHeight="1">
      <c r="B11" s="42"/>
      <c r="C11" s="39"/>
      <c r="D11" s="39"/>
      <c r="E11" s="40"/>
    </row>
    <row r="12" spans="2:5" s="31" customFormat="1" ht="20.25" customHeight="1">
      <c r="B12" s="43"/>
      <c r="C12" s="38"/>
      <c r="D12" s="38"/>
      <c r="E12" s="41"/>
    </row>
    <row r="13" spans="2:5" s="12" customFormat="1" ht="20.25" customHeight="1">
      <c r="B13" s="44"/>
      <c r="C13" s="140"/>
      <c r="D13" s="140"/>
      <c r="E13" s="141"/>
    </row>
    <row r="14" spans="2:5" s="12" customFormat="1" ht="20.25" customHeight="1" thickBot="1">
      <c r="B14" s="30"/>
      <c r="C14" s="142"/>
      <c r="D14" s="142"/>
      <c r="E14" s="143"/>
    </row>
    <row r="15" spans="2:5" s="14" customFormat="1" ht="16.5" thickBot="1">
      <c r="B15" s="34" t="s">
        <v>3</v>
      </c>
      <c r="C15" s="144"/>
      <c r="D15" s="145"/>
      <c r="E15" s="146"/>
    </row>
    <row r="16" spans="2:5" s="14" customFormat="1" ht="15.75">
      <c r="B16" s="27"/>
      <c r="C16" s="27"/>
      <c r="D16" s="27"/>
      <c r="E16" s="27"/>
    </row>
    <row r="17" spans="2:5" s="85" customFormat="1" ht="15">
      <c r="B17" s="84"/>
      <c r="C17" s="147"/>
      <c r="D17" s="147"/>
      <c r="E17" s="148"/>
    </row>
    <row r="18" spans="2:5" s="14" customFormat="1" ht="15.75">
      <c r="B18" s="99" t="s">
        <v>33</v>
      </c>
      <c r="C18" s="27"/>
      <c r="D18" s="27"/>
      <c r="E18" s="149"/>
    </row>
    <row r="19" spans="2:5" s="14" customFormat="1" ht="15.75">
      <c r="B19" s="6"/>
      <c r="C19" s="27"/>
      <c r="D19" s="27"/>
      <c r="E19" s="149"/>
    </row>
    <row r="20" spans="2:5" s="14" customFormat="1" ht="15.75">
      <c r="B20" s="6"/>
      <c r="C20" s="27"/>
      <c r="D20" s="27"/>
      <c r="E20" s="149"/>
    </row>
    <row r="21" spans="2:5" s="14" customFormat="1" ht="15.75">
      <c r="B21" s="319" t="s">
        <v>1176</v>
      </c>
      <c r="C21" s="27"/>
      <c r="D21" s="150"/>
      <c r="E21" s="149"/>
    </row>
    <row r="22" spans="2:4" ht="12.75">
      <c r="B22" s="319" t="s">
        <v>1177</v>
      </c>
      <c r="C22" s="151"/>
      <c r="D22" s="151"/>
    </row>
    <row r="23" spans="2:3" ht="15">
      <c r="B23" s="16"/>
      <c r="C23" s="138"/>
    </row>
    <row r="24" spans="2:3" ht="15">
      <c r="B24" s="16"/>
      <c r="C24" s="138"/>
    </row>
    <row r="25" spans="2:5" ht="15.75">
      <c r="B25" s="16"/>
      <c r="C25" s="138"/>
      <c r="E25" s="31"/>
    </row>
    <row r="26" spans="2:3" ht="15">
      <c r="B26" s="16"/>
      <c r="C26" s="138"/>
    </row>
    <row r="27" spans="2:5" s="28" customFormat="1" ht="15.75">
      <c r="B27" s="25"/>
      <c r="C27" s="27"/>
      <c r="D27" s="27"/>
      <c r="E27" s="152"/>
    </row>
    <row r="28" spans="2:10" ht="15.75">
      <c r="B28" s="16"/>
      <c r="C28" s="107"/>
      <c r="D28" s="153" t="s">
        <v>37</v>
      </c>
      <c r="E28" s="107"/>
      <c r="F28"/>
      <c r="G28"/>
      <c r="H28"/>
      <c r="I28"/>
      <c r="J28"/>
    </row>
    <row r="29" spans="2:7" ht="15.75">
      <c r="B29" s="16"/>
      <c r="C29" s="107"/>
      <c r="D29" s="107"/>
      <c r="E29" s="107"/>
      <c r="F29"/>
      <c r="G29" s="112" t="s">
        <v>38</v>
      </c>
    </row>
    <row r="30" spans="2:11" ht="15.75">
      <c r="B30" s="16"/>
      <c r="C30" s="16"/>
      <c r="D30" s="154" t="s">
        <v>39</v>
      </c>
      <c r="E30" s="107"/>
      <c r="F30" s="107"/>
      <c r="G30"/>
      <c r="H30"/>
      <c r="I30"/>
      <c r="J30"/>
      <c r="K30"/>
    </row>
    <row r="31" spans="2:3" ht="15">
      <c r="B31" s="16"/>
      <c r="C31" s="138"/>
    </row>
    <row r="32" spans="2:3" ht="15">
      <c r="B32" s="16"/>
      <c r="C32" s="138"/>
    </row>
  </sheetData>
  <sheetProtection/>
  <mergeCells count="4">
    <mergeCell ref="E8:E9"/>
    <mergeCell ref="B8:B9"/>
    <mergeCell ref="C8:C9"/>
    <mergeCell ref="D8:D9"/>
  </mergeCells>
  <printOptions/>
  <pageMargins left="0.63" right="0.13" top="0.25" bottom="0.26" header="0.25" footer="0.26"/>
  <pageSetup horizontalDpi="600" verticalDpi="600" orientation="landscape" scale="90" r:id="rId2"/>
  <drawing r:id="rId1"/>
</worksheet>
</file>

<file path=xl/worksheets/sheet9.xml><?xml version="1.0" encoding="utf-8"?>
<worksheet xmlns="http://schemas.openxmlformats.org/spreadsheetml/2006/main" xmlns:r="http://schemas.openxmlformats.org/officeDocument/2006/relationships">
  <dimension ref="A1:S33"/>
  <sheetViews>
    <sheetView zoomScalePageLayoutView="0" workbookViewId="0" topLeftCell="A1">
      <selection activeCell="B5" sqref="B5"/>
    </sheetView>
  </sheetViews>
  <sheetFormatPr defaultColWidth="9.140625" defaultRowHeight="12.75"/>
  <cols>
    <col min="1" max="1" width="2.140625" style="11" customWidth="1"/>
    <col min="2" max="2" width="33.28125" style="15" customWidth="1"/>
    <col min="3" max="3" width="38.8515625" style="15" customWidth="1"/>
    <col min="4" max="4" width="26.7109375" style="16" customWidth="1"/>
    <col min="5" max="16384" width="9.140625" style="11" customWidth="1"/>
  </cols>
  <sheetData>
    <row r="1" spans="1:4" s="32" customFormat="1" ht="20.25">
      <c r="A1" s="81" t="s">
        <v>49</v>
      </c>
      <c r="D1" s="193" t="s">
        <v>29</v>
      </c>
    </row>
    <row r="2" spans="2:4" s="86" customFormat="1" ht="18">
      <c r="B2" s="61"/>
      <c r="D2" s="87"/>
    </row>
    <row r="3" s="86" customFormat="1" ht="18">
      <c r="D3" s="87"/>
    </row>
    <row r="4" spans="2:19" s="86" customFormat="1" ht="51.75" customHeight="1">
      <c r="B4" s="406" t="s">
        <v>1478</v>
      </c>
      <c r="C4" s="406"/>
      <c r="D4" s="406"/>
      <c r="P4" s="87"/>
      <c r="Q4" s="87"/>
      <c r="R4" s="87"/>
      <c r="S4" s="87"/>
    </row>
    <row r="5" s="20" customFormat="1" ht="20.25">
      <c r="D5" s="21"/>
    </row>
    <row r="6" spans="2:3" ht="15.75" thickBot="1">
      <c r="B6" s="16"/>
      <c r="C6" s="16"/>
    </row>
    <row r="7" spans="2:4" s="14" customFormat="1" ht="12.75" customHeight="1">
      <c r="B7" s="404" t="s">
        <v>1088</v>
      </c>
      <c r="C7" s="397" t="s">
        <v>1087</v>
      </c>
      <c r="D7" s="399" t="s">
        <v>34</v>
      </c>
    </row>
    <row r="8" spans="2:4" s="14" customFormat="1" ht="69.75" customHeight="1" thickBot="1">
      <c r="B8" s="405"/>
      <c r="C8" s="403"/>
      <c r="D8" s="403"/>
    </row>
    <row r="9" spans="2:4" s="31" customFormat="1" ht="30.75" customHeight="1">
      <c r="B9" s="29">
        <v>0</v>
      </c>
      <c r="C9" s="101">
        <v>1</v>
      </c>
      <c r="D9" s="102">
        <v>2</v>
      </c>
    </row>
    <row r="10" spans="2:4" s="12" customFormat="1" ht="48" customHeight="1" thickBot="1">
      <c r="B10" s="30"/>
      <c r="C10" s="19"/>
      <c r="D10" s="104"/>
    </row>
    <row r="11" spans="2:4" s="14" customFormat="1" ht="51.75" customHeight="1" thickBot="1">
      <c r="B11" s="34" t="s">
        <v>3</v>
      </c>
      <c r="C11" s="3"/>
      <c r="D11" s="4"/>
    </row>
    <row r="12" spans="2:4" s="14" customFormat="1" ht="17.25" customHeight="1">
      <c r="B12" s="27"/>
      <c r="C12" s="6"/>
      <c r="D12" s="6"/>
    </row>
    <row r="13" spans="2:6" s="26" customFormat="1" ht="17.25" customHeight="1">
      <c r="B13" s="74"/>
      <c r="C13" s="7"/>
      <c r="D13" s="7"/>
      <c r="E13" s="73"/>
      <c r="F13" s="73"/>
    </row>
    <row r="14" spans="2:6" s="14" customFormat="1" ht="17.25" customHeight="1">
      <c r="B14" s="7"/>
      <c r="C14" s="7"/>
      <c r="D14" s="7"/>
      <c r="E14" s="73"/>
      <c r="F14" s="73"/>
    </row>
    <row r="15" spans="2:3" ht="15">
      <c r="B15" s="16"/>
      <c r="C15" s="16"/>
    </row>
    <row r="16" spans="2:4" s="14" customFormat="1" ht="15.75">
      <c r="B16" s="111" t="s">
        <v>33</v>
      </c>
      <c r="C16" s="6"/>
      <c r="D16" s="6"/>
    </row>
    <row r="17" spans="2:4" s="14" customFormat="1" ht="15.75">
      <c r="B17" s="6"/>
      <c r="C17" s="6"/>
      <c r="D17" s="6"/>
    </row>
    <row r="18" spans="2:4" s="14" customFormat="1" ht="15.75">
      <c r="B18" s="6"/>
      <c r="C18" s="6"/>
      <c r="D18" s="6"/>
    </row>
    <row r="19" spans="2:4" s="14" customFormat="1" ht="15.75">
      <c r="B19" s="319" t="s">
        <v>1176</v>
      </c>
      <c r="C19" s="6"/>
      <c r="D19" s="98"/>
    </row>
    <row r="20" spans="2:4" ht="12.75">
      <c r="B20" s="319" t="s">
        <v>1177</v>
      </c>
      <c r="C20" s="17"/>
      <c r="D20" s="17"/>
    </row>
    <row r="21" spans="2:3" ht="15">
      <c r="B21" s="16"/>
      <c r="C21" s="16"/>
    </row>
    <row r="22" spans="2:3" ht="15">
      <c r="B22" s="16"/>
      <c r="C22" s="16"/>
    </row>
    <row r="23" spans="2:3" ht="15">
      <c r="B23" s="16"/>
      <c r="C23" s="103"/>
    </row>
    <row r="24" spans="2:3" ht="15">
      <c r="B24" s="16"/>
      <c r="C24" s="103"/>
    </row>
    <row r="25" spans="2:4" s="28" customFormat="1" ht="15.75">
      <c r="B25" s="25"/>
      <c r="C25" s="25"/>
      <c r="D25" s="25"/>
    </row>
    <row r="26" spans="2:3" ht="15">
      <c r="B26" s="16"/>
      <c r="C26" s="16"/>
    </row>
    <row r="27" spans="2:3" ht="15">
      <c r="B27" s="16"/>
      <c r="C27" s="16"/>
    </row>
    <row r="28" spans="2:3" ht="15">
      <c r="B28" s="16"/>
      <c r="C28" s="16"/>
    </row>
    <row r="29" spans="2:3" ht="15">
      <c r="B29" s="16"/>
      <c r="C29" s="16"/>
    </row>
    <row r="30" spans="2:3" ht="15">
      <c r="B30" s="16"/>
      <c r="C30" s="16"/>
    </row>
    <row r="31" spans="2:3" ht="15">
      <c r="B31" s="16"/>
      <c r="C31" s="16"/>
    </row>
    <row r="32" spans="2:3" ht="15">
      <c r="B32" s="16"/>
      <c r="C32" s="16"/>
    </row>
    <row r="33" spans="2:3" ht="15">
      <c r="B33" s="16"/>
      <c r="C33" s="16"/>
    </row>
  </sheetData>
  <sheetProtection/>
  <mergeCells count="4">
    <mergeCell ref="C7:C8"/>
    <mergeCell ref="D7:D8"/>
    <mergeCell ref="B7:B8"/>
    <mergeCell ref="B4:D4"/>
  </mergeCells>
  <printOptions/>
  <pageMargins left="0.7480314960629921" right="0.7480314960629921" top="0.984251968503937" bottom="0.984251968503937" header="0.5118110236220472" footer="0.5118110236220472"/>
  <pageSetup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Cociasu</dc:creator>
  <cp:keywords/>
  <dc:description/>
  <cp:lastModifiedBy>eduard</cp:lastModifiedBy>
  <cp:lastPrinted>2023-05-31T10:05:18Z</cp:lastPrinted>
  <dcterms:created xsi:type="dcterms:W3CDTF">2002-02-07T12:52:50Z</dcterms:created>
  <dcterms:modified xsi:type="dcterms:W3CDTF">2023-06-07T07:06:19Z</dcterms:modified>
  <cp:category/>
  <cp:version/>
  <cp:contentType/>
  <cp:contentStatus/>
</cp:coreProperties>
</file>