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 AN 2024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<sst xmlns="http://schemas.openxmlformats.org/spreadsheetml/2006/main" count="56" uniqueCount="54">
  <si>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CASA DE ASIGURARI DE SANATATE OLT</t>
  </si>
  <si>
    <t>DENUMIRE INDICATOR</t>
  </si>
  <si>
    <t>Medicamente pentru boli cronice cu risc crescut utilizate în programele naţionale cu scop curativ</t>
  </si>
  <si>
    <t>- SPITAL SLATINA</t>
  </si>
  <si>
    <t>- SPITAL CARACAL</t>
  </si>
  <si>
    <t>Materiale sanitare specifice utilizate în programele naţionale cu scop curativ, din care:</t>
  </si>
  <si>
    <t>-endoprotezaţi adulţi (SPITAL SLATINA)</t>
  </si>
  <si>
    <t>-endoprotezaţi adulţi (SPITAL CARACAL)</t>
  </si>
  <si>
    <t>TOTAL GENERAL PNS</t>
  </si>
  <si>
    <t>Programul național de boli endocrine - Osteoporoză (Spital Slatina)</t>
  </si>
  <si>
    <t>P3 - Tratamentul bolnavilor cu afecţiuni oncologice, din care:</t>
  </si>
  <si>
    <t>P6 - Programul naţional de diagnostic şi tratament pentru boli rare, din care:</t>
  </si>
  <si>
    <t>P6.10 - Tirozinemie (SPITAL CARACAL)</t>
  </si>
  <si>
    <t>P6.4 - Mucoviscidoză copii (FARMACII)</t>
  </si>
  <si>
    <t>P6.4 - Mucoviscidoză adulti (FARMACII)</t>
  </si>
  <si>
    <t>P6.5.2 - Scleroza (FARM)</t>
  </si>
  <si>
    <t>P6.20 - Fibroza pulmonara idiopatica (FARM)</t>
  </si>
  <si>
    <t>P9.7 - Tratamentul stării de posttransplant în ambulatoriu a pacienţilor cu transplant (FARM)</t>
  </si>
  <si>
    <t>-copii cu diabet zaharat insulinodependent automonitorizate</t>
  </si>
  <si>
    <t>P8 - Tratamentul prin endoprotezare- adulti (SPITAL), din care:</t>
  </si>
  <si>
    <t>P6.22 - Angioedem ereditar (FARM)</t>
  </si>
  <si>
    <t>P5 - Program naţional de diabet zaharat, din care:</t>
  </si>
  <si>
    <t>Total teste diabet (FARMACII), din care:</t>
  </si>
  <si>
    <t>P6.28 Limfangioleiomiomatoza (FARM)</t>
  </si>
  <si>
    <t>P5 - Tratamentul bolnavilor cu diabet zaharat (FARM), din care:</t>
  </si>
  <si>
    <t>hemofilie cu substitutie on demand</t>
  </si>
  <si>
    <t>hemofilie profilaxie continua</t>
  </si>
  <si>
    <t>hemofilie profilaxie intermitenta</t>
  </si>
  <si>
    <t>Total seturi consumabile + sisteme monitorizare continua P5 (SPITAL SLATINA), din care:</t>
  </si>
  <si>
    <t>-seturi consumabile pentru pompele de insulină (SPITAL SLATINA)</t>
  </si>
  <si>
    <t>-consumabile sisteme monitorizare continuă a glicemiei (SPITAL SLATINA)</t>
  </si>
  <si>
    <t>P3 - SUME COST VOLUM ONCOLOGIE, din care:</t>
  </si>
  <si>
    <t>- COST VOLUM ONCOLOGIE FARMACII</t>
  </si>
  <si>
    <t>-COST VOLUM ONCOLOGIE SPITALE, din care:</t>
  </si>
  <si>
    <t>SUME COST VOLUM MUCOVISCIDOZA (FARMACII)</t>
  </si>
  <si>
    <t>P6.1 - Programul naţional de diagnostic şi tratament pentru HEMOFILIE ŞI TALASEMIE (SPITAL SLATINA+ FARMACII), din care:</t>
  </si>
  <si>
    <t>talasemie (SPITAL SLATINA)</t>
  </si>
  <si>
    <t>talasemie (FARMACII)</t>
  </si>
  <si>
    <t>Atrofie musculara spinala (FARM)</t>
  </si>
  <si>
    <t>- adulti cu diabet zaharat insulinotratat-activitate curenta</t>
  </si>
  <si>
    <t>- adulti cu diabet zaharat insulinotratat-OUG 15/2022</t>
  </si>
  <si>
    <t>-consumabile sisteme pompa de insulina cu senzori de monitorizare continuă a glicemiei (SPITAL SLATINA)</t>
  </si>
  <si>
    <t>-Oncologie tratament spital, din care:</t>
  </si>
  <si>
    <t>-Oncologie farmacii circuit deschis</t>
  </si>
  <si>
    <t>P 6.27 SUME COST VOLUM MEDICAMENTE INCLUSE CONDITIONAT -HEMOFILIE A (SPITAL SLATINA)</t>
  </si>
  <si>
    <t>P11.2 - SUME COST VOLUM TRATAMENT TULBURARE DEPRESIVA MAJORA (SPITAL SLATINA)</t>
  </si>
  <si>
    <t>-pompe insulina (SPITAL SLATINA)</t>
  </si>
  <si>
    <t>-sisteme pompe insulina cu senzori de monitorizare continua a glicemiei (SPITAL SLATINA)</t>
  </si>
  <si>
    <t>-sisteme monitorizare continua a glicemiei (SPITAL SLATINA)</t>
  </si>
  <si>
    <t>CREDITE DE ANGAJAMENT APROBATE SEM. I 2024</t>
  </si>
  <si>
    <t>CREDITE ANGAJATE IAN-MARTIE 2024</t>
  </si>
  <si>
    <t>- tratament AN 2024 activitate curenta</t>
  </si>
  <si>
    <t>CREDITE ANGAJATE APRILIE 2024</t>
  </si>
  <si>
    <t>SITUATIA CREDITELOR DE ANGAJAMENT APROBATE PENTRU DERULAREA PNS PENTRU ANUL 2024 SI PENTRU PERIOADA 01.01-30.04.2024, CONFORM ADRESEI CNAS NR. VH 2137/29.03.2024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</si>
</sst>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</numFmts>
  <fonts count="47">
    <font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0" fontId="1" fillId="0" borderId="0" xfId="0" applyNumberFormat="1" applyFont="1" applyAlignment="1">
      <alignment vertical="top"/>
    </xf>
    <xf numFmtId="40" fontId="2" fillId="0" borderId="0" xfId="0" applyNumberFormat="1" applyFont="1" applyAlignment="1">
      <alignment horizontal="center" vertical="top"/>
    </xf>
    <xf numFmtId="40" fontId="3" fillId="0" borderId="0" xfId="0" applyNumberFormat="1" applyFont="1" applyAlignment="1">
      <alignment vertical="top"/>
    </xf>
    <xf numFmtId="40" fontId="4" fillId="0" borderId="0" xfId="0" applyNumberFormat="1" applyFont="1" applyAlignment="1">
      <alignment vertical="top"/>
    </xf>
    <xf numFmtId="40" fontId="5" fillId="0" borderId="0" xfId="0" applyNumberFormat="1" applyFont="1" applyAlignment="1">
      <alignment horizontal="center" vertical="top"/>
    </xf>
    <xf numFmtId="40" fontId="7" fillId="0" borderId="0" xfId="0" applyNumberFormat="1" applyFont="1" applyAlignment="1">
      <alignment vertical="top"/>
    </xf>
    <xf numFmtId="40" fontId="7" fillId="0" borderId="0" xfId="0" applyNumberFormat="1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0" fontId="10" fillId="0" borderId="10" xfId="0" applyNumberFormat="1" applyFont="1" applyFill="1" applyBorder="1" applyAlignment="1">
      <alignment vertical="top" wrapText="1"/>
    </xf>
    <xf numFmtId="40" fontId="2" fillId="0" borderId="11" xfId="0" applyNumberFormat="1" applyFont="1" applyBorder="1" applyAlignment="1">
      <alignment horizontal="center" vertical="top" wrapText="1"/>
    </xf>
    <xf numFmtId="40" fontId="2" fillId="0" borderId="10" xfId="0" applyNumberFormat="1" applyFont="1" applyFill="1" applyBorder="1" applyAlignment="1">
      <alignment vertical="top" wrapText="1"/>
    </xf>
    <xf numFmtId="40" fontId="5" fillId="0" borderId="10" xfId="0" applyNumberFormat="1" applyFont="1" applyFill="1" applyBorder="1" applyAlignment="1" quotePrefix="1">
      <alignment vertical="top" wrapText="1"/>
    </xf>
    <xf numFmtId="40" fontId="10" fillId="0" borderId="10" xfId="0" applyNumberFormat="1" applyFont="1" applyFill="1" applyBorder="1" applyAlignment="1" quotePrefix="1">
      <alignment vertical="top" wrapText="1"/>
    </xf>
    <xf numFmtId="40" fontId="2" fillId="0" borderId="10" xfId="0" applyNumberFormat="1" applyFont="1" applyFill="1" applyBorder="1" applyAlignment="1">
      <alignment vertical="top" wrapText="1"/>
    </xf>
    <xf numFmtId="40" fontId="2" fillId="0" borderId="10" xfId="0" applyNumberFormat="1" applyFont="1" applyFill="1" applyBorder="1" applyAlignment="1" quotePrefix="1">
      <alignment vertical="top" wrapText="1"/>
    </xf>
    <xf numFmtId="40" fontId="5" fillId="0" borderId="10" xfId="0" applyNumberFormat="1" applyFont="1" applyFill="1" applyBorder="1" applyAlignment="1">
      <alignment vertical="top" wrapText="1"/>
    </xf>
    <xf numFmtId="40" fontId="10" fillId="0" borderId="10" xfId="0" applyNumberFormat="1" applyFont="1" applyFill="1" applyBorder="1" applyAlignment="1" quotePrefix="1">
      <alignment vertical="top" wrapText="1"/>
    </xf>
    <xf numFmtId="40" fontId="2" fillId="7" borderId="10" xfId="0" applyNumberFormat="1" applyFont="1" applyFill="1" applyBorder="1" applyAlignment="1">
      <alignment vertical="top" wrapText="1"/>
    </xf>
    <xf numFmtId="40" fontId="2" fillId="33" borderId="10" xfId="0" applyNumberFormat="1" applyFont="1" applyFill="1" applyBorder="1" applyAlignment="1">
      <alignment vertical="top" wrapText="1"/>
    </xf>
    <xf numFmtId="40" fontId="2" fillId="0" borderId="12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38" fontId="2" fillId="0" borderId="13" xfId="0" applyNumberFormat="1" applyFont="1" applyBorder="1" applyAlignment="1">
      <alignment horizontal="center" vertical="top" wrapText="1"/>
    </xf>
    <xf numFmtId="40" fontId="5" fillId="0" borderId="14" xfId="0" applyNumberFormat="1" applyFont="1" applyFill="1" applyBorder="1" applyAlignment="1" quotePrefix="1">
      <alignment vertical="top" wrapText="1"/>
    </xf>
    <xf numFmtId="40" fontId="2" fillId="0" borderId="15" xfId="0" applyNumberFormat="1" applyFont="1" applyBorder="1" applyAlignment="1">
      <alignment horizontal="center" vertical="top" wrapText="1"/>
    </xf>
    <xf numFmtId="38" fontId="2" fillId="0" borderId="16" xfId="0" applyNumberFormat="1" applyFont="1" applyBorder="1" applyAlignment="1">
      <alignment horizontal="center" vertical="top" wrapText="1"/>
    </xf>
    <xf numFmtId="180" fontId="2" fillId="7" borderId="16" xfId="0" applyNumberFormat="1" applyFont="1" applyFill="1" applyBorder="1" applyAlignment="1">
      <alignment horizontal="right" vertical="top"/>
    </xf>
    <xf numFmtId="180" fontId="2" fillId="33" borderId="16" xfId="0" applyNumberFormat="1" applyFont="1" applyFill="1" applyBorder="1" applyAlignment="1">
      <alignment horizontal="right" vertical="top"/>
    </xf>
    <xf numFmtId="180" fontId="5" fillId="0" borderId="16" xfId="0" applyNumberFormat="1" applyFont="1" applyFill="1" applyBorder="1" applyAlignment="1">
      <alignment horizontal="right" vertical="top" wrapText="1"/>
    </xf>
    <xf numFmtId="180" fontId="2" fillId="0" borderId="16" xfId="0" applyNumberFormat="1" applyFont="1" applyFill="1" applyBorder="1" applyAlignment="1">
      <alignment horizontal="right" vertical="top" wrapText="1"/>
    </xf>
    <xf numFmtId="180" fontId="2" fillId="0" borderId="16" xfId="0" applyNumberFormat="1" applyFont="1" applyBorder="1" applyAlignment="1">
      <alignment horizontal="right" vertical="top"/>
    </xf>
    <xf numFmtId="4" fontId="11" fillId="34" borderId="17" xfId="0" applyNumberFormat="1" applyFont="1" applyFill="1" applyBorder="1" applyAlignment="1">
      <alignment horizontal="right" vertical="top"/>
    </xf>
    <xf numFmtId="4" fontId="12" fillId="0" borderId="16" xfId="0" applyNumberFormat="1" applyFont="1" applyFill="1" applyBorder="1" applyAlignment="1">
      <alignment vertical="top" shrinkToFit="1"/>
    </xf>
    <xf numFmtId="4" fontId="12" fillId="0" borderId="17" xfId="0" applyNumberFormat="1" applyFont="1" applyFill="1" applyBorder="1" applyAlignment="1">
      <alignment vertical="top" shrinkToFit="1"/>
    </xf>
    <xf numFmtId="4" fontId="11" fillId="0" borderId="16" xfId="0" applyNumberFormat="1" applyFont="1" applyFill="1" applyBorder="1" applyAlignment="1">
      <alignment vertical="top"/>
    </xf>
    <xf numFmtId="4" fontId="11" fillId="0" borderId="17" xfId="0" applyNumberFormat="1" applyFont="1" applyFill="1" applyBorder="1" applyAlignment="1">
      <alignment vertical="top"/>
    </xf>
    <xf numFmtId="40" fontId="2" fillId="33" borderId="18" xfId="0" applyNumberFormat="1" applyFont="1" applyFill="1" applyBorder="1" applyAlignment="1">
      <alignment vertical="top"/>
    </xf>
    <xf numFmtId="180" fontId="2" fillId="33" borderId="19" xfId="0" applyNumberFormat="1" applyFont="1" applyFill="1" applyBorder="1" applyAlignment="1">
      <alignment horizontal="right" vertical="top"/>
    </xf>
    <xf numFmtId="180" fontId="2" fillId="7" borderId="13" xfId="0" applyNumberFormat="1" applyFont="1" applyFill="1" applyBorder="1" applyAlignment="1">
      <alignment horizontal="right" vertical="top"/>
    </xf>
    <xf numFmtId="180" fontId="2" fillId="33" borderId="13" xfId="0" applyNumberFormat="1" applyFont="1" applyFill="1" applyBorder="1" applyAlignment="1">
      <alignment horizontal="right" vertical="top"/>
    </xf>
    <xf numFmtId="180" fontId="5" fillId="0" borderId="13" xfId="0" applyNumberFormat="1" applyFont="1" applyFill="1" applyBorder="1" applyAlignment="1">
      <alignment horizontal="right" vertical="top" wrapText="1"/>
    </xf>
    <xf numFmtId="180" fontId="2" fillId="0" borderId="13" xfId="0" applyNumberFormat="1" applyFont="1" applyFill="1" applyBorder="1" applyAlignment="1">
      <alignment horizontal="right" vertical="top" wrapText="1"/>
    </xf>
    <xf numFmtId="180" fontId="2" fillId="0" borderId="13" xfId="0" applyNumberFormat="1" applyFont="1" applyBorder="1" applyAlignment="1">
      <alignment horizontal="right" vertical="top"/>
    </xf>
    <xf numFmtId="4" fontId="12" fillId="34" borderId="13" xfId="0" applyNumberFormat="1" applyFont="1" applyFill="1" applyBorder="1" applyAlignment="1">
      <alignment vertical="top" shrinkToFit="1"/>
    </xf>
    <xf numFmtId="180" fontId="5" fillId="0" borderId="20" xfId="0" applyNumberFormat="1" applyFont="1" applyFill="1" applyBorder="1" applyAlignment="1" quotePrefix="1">
      <alignment horizontal="right" vertical="top" wrapText="1"/>
    </xf>
    <xf numFmtId="180" fontId="2" fillId="33" borderId="21" xfId="0" applyNumberFormat="1" applyFont="1" applyFill="1" applyBorder="1" applyAlignment="1">
      <alignment horizontal="right" vertical="top"/>
    </xf>
    <xf numFmtId="40" fontId="7" fillId="0" borderId="0" xfId="0" applyNumberFormat="1" applyFont="1" applyAlignment="1">
      <alignment horizontal="center" vertical="top" wrapText="1"/>
    </xf>
    <xf numFmtId="18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42.7109375" style="4" customWidth="1"/>
    <col min="2" max="2" width="22.57421875" style="5" customWidth="1"/>
    <col min="3" max="3" width="15.140625" style="0" customWidth="1"/>
    <col min="4" max="4" width="11.00390625" style="0" customWidth="1"/>
    <col min="5" max="5" width="9.7109375" style="0" bestFit="1" customWidth="1"/>
  </cols>
  <sheetData>
    <row r="1" spans="1:2" ht="12.75">
      <c r="A1" s="6" t="s">
        <v>0</v>
      </c>
      <c r="B1" s="2"/>
    </row>
    <row r="2" spans="1:2" ht="12.75">
      <c r="A2" s="1"/>
      <c r="B2" s="2"/>
    </row>
    <row r="3" spans="1:5" ht="32.25" customHeight="1">
      <c r="A3" s="47" t="s">
        <v>53</v>
      </c>
      <c r="B3" s="47"/>
      <c r="C3" s="47"/>
      <c r="D3" s="47"/>
      <c r="E3" s="7"/>
    </row>
    <row r="4" spans="1:2" ht="16.5" thickBot="1">
      <c r="A4" s="3"/>
      <c r="B4" s="3"/>
    </row>
    <row r="5" spans="1:4" s="8" customFormat="1" ht="42">
      <c r="A5" s="11" t="s">
        <v>1</v>
      </c>
      <c r="B5" s="25" t="s">
        <v>49</v>
      </c>
      <c r="C5" s="21" t="s">
        <v>50</v>
      </c>
      <c r="D5" s="21" t="s">
        <v>52</v>
      </c>
    </row>
    <row r="6" spans="1:4" s="8" customFormat="1" ht="12">
      <c r="A6" s="22">
        <v>0</v>
      </c>
      <c r="B6" s="26">
        <v>1</v>
      </c>
      <c r="C6" s="23">
        <v>2</v>
      </c>
      <c r="D6" s="23">
        <v>3</v>
      </c>
    </row>
    <row r="7" spans="1:4" s="9" customFormat="1" ht="21">
      <c r="A7" s="19" t="s">
        <v>2</v>
      </c>
      <c r="B7" s="27">
        <v>44284770</v>
      </c>
      <c r="C7" s="39">
        <v>22934370</v>
      </c>
      <c r="D7" s="39">
        <f>D8+D13+D18+D19+D20+D21+D27+D36+D38+D39</f>
        <v>8188500</v>
      </c>
    </row>
    <row r="8" spans="1:4" s="8" customFormat="1" ht="21">
      <c r="A8" s="20" t="s">
        <v>10</v>
      </c>
      <c r="B8" s="28">
        <v>11414730</v>
      </c>
      <c r="C8" s="40">
        <v>6174730</v>
      </c>
      <c r="D8" s="40">
        <f>D9+D12</f>
        <v>2320000</v>
      </c>
    </row>
    <row r="9" spans="1:4" s="8" customFormat="1" ht="12">
      <c r="A9" s="13" t="s">
        <v>42</v>
      </c>
      <c r="B9" s="29">
        <v>1450000</v>
      </c>
      <c r="C9" s="41">
        <v>490000</v>
      </c>
      <c r="D9" s="41">
        <f>SUM(D10:D11)</f>
        <v>320000</v>
      </c>
    </row>
    <row r="10" spans="1:4" s="8" customFormat="1" ht="12">
      <c r="A10" s="14" t="s">
        <v>3</v>
      </c>
      <c r="B10" s="29">
        <v>1100000</v>
      </c>
      <c r="C10" s="41">
        <v>380000</v>
      </c>
      <c r="D10" s="41">
        <v>250000</v>
      </c>
    </row>
    <row r="11" spans="1:4" s="8" customFormat="1" ht="15.75" customHeight="1">
      <c r="A11" s="14" t="s">
        <v>4</v>
      </c>
      <c r="B11" s="29">
        <v>350000</v>
      </c>
      <c r="C11" s="41">
        <v>110000</v>
      </c>
      <c r="D11" s="41">
        <v>70000</v>
      </c>
    </row>
    <row r="12" spans="1:4" s="9" customFormat="1" ht="12">
      <c r="A12" s="13" t="s">
        <v>43</v>
      </c>
      <c r="B12" s="29">
        <v>9964730</v>
      </c>
      <c r="C12" s="41">
        <v>5684730</v>
      </c>
      <c r="D12" s="41">
        <v>2000000</v>
      </c>
    </row>
    <row r="13" spans="1:4" s="8" customFormat="1" ht="12">
      <c r="A13" s="20" t="s">
        <v>31</v>
      </c>
      <c r="B13" s="28">
        <v>5193810</v>
      </c>
      <c r="C13" s="40">
        <v>2646610</v>
      </c>
      <c r="D13" s="40">
        <f>D14+D15</f>
        <v>1100000</v>
      </c>
    </row>
    <row r="14" spans="1:4" s="8" customFormat="1" ht="12">
      <c r="A14" s="13" t="s">
        <v>32</v>
      </c>
      <c r="B14" s="29">
        <v>779400</v>
      </c>
      <c r="C14" s="41">
        <v>524400</v>
      </c>
      <c r="D14" s="41">
        <v>200000</v>
      </c>
    </row>
    <row r="15" spans="1:4" s="8" customFormat="1" ht="12">
      <c r="A15" s="16" t="s">
        <v>33</v>
      </c>
      <c r="B15" s="30">
        <v>4414410</v>
      </c>
      <c r="C15" s="42">
        <v>2122210</v>
      </c>
      <c r="D15" s="42">
        <f>D16+D17</f>
        <v>900000</v>
      </c>
    </row>
    <row r="16" spans="1:4" s="9" customFormat="1" ht="12">
      <c r="A16" s="14" t="s">
        <v>4</v>
      </c>
      <c r="B16" s="29">
        <v>2600000</v>
      </c>
      <c r="C16" s="41">
        <v>1300000</v>
      </c>
      <c r="D16" s="41">
        <v>500000</v>
      </c>
    </row>
    <row r="17" spans="1:4" s="8" customFormat="1" ht="12">
      <c r="A17" s="14" t="s">
        <v>3</v>
      </c>
      <c r="B17" s="29">
        <v>1814410</v>
      </c>
      <c r="C17" s="41">
        <v>822210</v>
      </c>
      <c r="D17" s="41">
        <v>400000</v>
      </c>
    </row>
    <row r="18" spans="1:4" s="8" customFormat="1" ht="21">
      <c r="A18" s="20" t="s">
        <v>44</v>
      </c>
      <c r="B18" s="28">
        <v>465650</v>
      </c>
      <c r="C18" s="40">
        <v>232820</v>
      </c>
      <c r="D18" s="40">
        <v>116000</v>
      </c>
    </row>
    <row r="19" spans="1:4" s="8" customFormat="1" ht="31.5">
      <c r="A19" s="20" t="s">
        <v>45</v>
      </c>
      <c r="B19" s="28">
        <v>69540</v>
      </c>
      <c r="C19" s="40">
        <v>0</v>
      </c>
      <c r="D19" s="40">
        <v>69540</v>
      </c>
    </row>
    <row r="20" spans="1:4" s="9" customFormat="1" ht="21">
      <c r="A20" s="20" t="s">
        <v>34</v>
      </c>
      <c r="B20" s="28">
        <v>18240</v>
      </c>
      <c r="C20" s="40">
        <v>4560</v>
      </c>
      <c r="D20" s="40">
        <v>4560</v>
      </c>
    </row>
    <row r="21" spans="1:4" s="8" customFormat="1" ht="31.5">
      <c r="A21" s="20" t="s">
        <v>35</v>
      </c>
      <c r="B21" s="28">
        <v>1301200</v>
      </c>
      <c r="C21" s="40">
        <v>580200</v>
      </c>
      <c r="D21" s="40">
        <f>SUM(D22:D26)</f>
        <v>208000</v>
      </c>
    </row>
    <row r="22" spans="1:4" s="8" customFormat="1" ht="12">
      <c r="A22" s="17" t="s">
        <v>25</v>
      </c>
      <c r="B22" s="29">
        <v>62000</v>
      </c>
      <c r="C22" s="41">
        <v>11000</v>
      </c>
      <c r="D22" s="41">
        <v>0</v>
      </c>
    </row>
    <row r="23" spans="1:4" s="8" customFormat="1" ht="12">
      <c r="A23" s="17" t="s">
        <v>26</v>
      </c>
      <c r="B23" s="29">
        <v>953200</v>
      </c>
      <c r="C23" s="41">
        <v>449200</v>
      </c>
      <c r="D23" s="41">
        <v>168000</v>
      </c>
    </row>
    <row r="24" spans="1:4" s="8" customFormat="1" ht="12">
      <c r="A24" s="17" t="s">
        <v>27</v>
      </c>
      <c r="B24" s="29">
        <v>42000</v>
      </c>
      <c r="C24" s="41">
        <v>0</v>
      </c>
      <c r="D24" s="41">
        <v>0</v>
      </c>
    </row>
    <row r="25" spans="1:4" s="8" customFormat="1" ht="12">
      <c r="A25" s="17" t="s">
        <v>36</v>
      </c>
      <c r="B25" s="29">
        <v>6000</v>
      </c>
      <c r="C25" s="41">
        <v>3000</v>
      </c>
      <c r="D25" s="41">
        <v>0</v>
      </c>
    </row>
    <row r="26" spans="1:4" s="8" customFormat="1" ht="12">
      <c r="A26" s="17" t="s">
        <v>37</v>
      </c>
      <c r="B26" s="29">
        <v>238000</v>
      </c>
      <c r="C26" s="41">
        <v>117000</v>
      </c>
      <c r="D26" s="41">
        <v>40000</v>
      </c>
    </row>
    <row r="27" spans="1:4" s="8" customFormat="1" ht="21">
      <c r="A27" s="20" t="s">
        <v>11</v>
      </c>
      <c r="B27" s="28">
        <v>3119660</v>
      </c>
      <c r="C27" s="40">
        <v>1678510</v>
      </c>
      <c r="D27" s="40">
        <f>SUM(D28:D35)</f>
        <v>309400</v>
      </c>
    </row>
    <row r="28" spans="1:4" s="8" customFormat="1" ht="12">
      <c r="A28" s="17" t="s">
        <v>12</v>
      </c>
      <c r="B28" s="29">
        <v>66000</v>
      </c>
      <c r="C28" s="41">
        <v>52000</v>
      </c>
      <c r="D28" s="41">
        <v>13000</v>
      </c>
    </row>
    <row r="29" spans="1:4" s="9" customFormat="1" ht="12">
      <c r="A29" s="17" t="s">
        <v>13</v>
      </c>
      <c r="B29" s="29">
        <v>732000</v>
      </c>
      <c r="C29" s="41">
        <v>260670</v>
      </c>
      <c r="D29" s="41">
        <v>75000</v>
      </c>
    </row>
    <row r="30" spans="1:4" s="8" customFormat="1" ht="12">
      <c r="A30" s="17" t="s">
        <v>14</v>
      </c>
      <c r="B30" s="29">
        <v>1168000</v>
      </c>
      <c r="C30" s="41">
        <v>613100</v>
      </c>
      <c r="D30" s="41">
        <v>94000</v>
      </c>
    </row>
    <row r="31" spans="1:4" s="8" customFormat="1" ht="12">
      <c r="A31" s="17" t="s">
        <v>15</v>
      </c>
      <c r="B31" s="29">
        <v>17000</v>
      </c>
      <c r="C31" s="41">
        <v>10810</v>
      </c>
      <c r="D31" s="41">
        <v>0</v>
      </c>
    </row>
    <row r="32" spans="1:4" s="8" customFormat="1" ht="12">
      <c r="A32" s="17" t="s">
        <v>16</v>
      </c>
      <c r="B32" s="29">
        <v>90420</v>
      </c>
      <c r="C32" s="41">
        <v>60270</v>
      </c>
      <c r="D32" s="41">
        <v>10100</v>
      </c>
    </row>
    <row r="33" spans="1:4" s="9" customFormat="1" ht="12">
      <c r="A33" s="17" t="s">
        <v>20</v>
      </c>
      <c r="B33" s="29">
        <v>789000</v>
      </c>
      <c r="C33" s="41">
        <v>432590</v>
      </c>
      <c r="D33" s="41">
        <v>115000</v>
      </c>
    </row>
    <row r="34" spans="1:4" s="9" customFormat="1" ht="12">
      <c r="A34" s="17" t="s">
        <v>23</v>
      </c>
      <c r="B34" s="29">
        <v>15000</v>
      </c>
      <c r="C34" s="41">
        <v>6830</v>
      </c>
      <c r="D34" s="41">
        <v>2300</v>
      </c>
    </row>
    <row r="35" spans="1:4" s="9" customFormat="1" ht="12">
      <c r="A35" s="17" t="s">
        <v>38</v>
      </c>
      <c r="B35" s="29">
        <v>242240</v>
      </c>
      <c r="C35" s="41">
        <v>242240</v>
      </c>
      <c r="D35" s="41">
        <v>0</v>
      </c>
    </row>
    <row r="36" spans="1:4" s="8" customFormat="1" ht="21">
      <c r="A36" s="20" t="s">
        <v>24</v>
      </c>
      <c r="B36" s="28">
        <v>22336470</v>
      </c>
      <c r="C36" s="40">
        <v>11429070</v>
      </c>
      <c r="D36" s="40">
        <f>SUM(D37)</f>
        <v>4000000</v>
      </c>
    </row>
    <row r="37" spans="1:4" s="8" customFormat="1" ht="12">
      <c r="A37" s="13" t="s">
        <v>51</v>
      </c>
      <c r="B37" s="31">
        <v>22336470</v>
      </c>
      <c r="C37" s="43">
        <v>11429070</v>
      </c>
      <c r="D37" s="43">
        <v>4000000</v>
      </c>
    </row>
    <row r="38" spans="1:4" s="8" customFormat="1" ht="21">
      <c r="A38" s="20" t="s">
        <v>17</v>
      </c>
      <c r="B38" s="28">
        <v>357470</v>
      </c>
      <c r="C38" s="40">
        <v>183470</v>
      </c>
      <c r="D38" s="40">
        <v>60000</v>
      </c>
    </row>
    <row r="39" spans="1:4" s="8" customFormat="1" ht="21">
      <c r="A39" s="20" t="s">
        <v>9</v>
      </c>
      <c r="B39" s="28">
        <v>8000</v>
      </c>
      <c r="C39" s="40">
        <v>4400</v>
      </c>
      <c r="D39" s="40">
        <v>1000</v>
      </c>
    </row>
    <row r="40" spans="1:4" s="8" customFormat="1" ht="21">
      <c r="A40" s="19" t="s">
        <v>5</v>
      </c>
      <c r="B40" s="27">
        <v>2022320</v>
      </c>
      <c r="C40" s="39">
        <v>1114520</v>
      </c>
      <c r="D40" s="39">
        <f>D41+D53</f>
        <v>370000</v>
      </c>
    </row>
    <row r="41" spans="1:4" s="8" customFormat="1" ht="12">
      <c r="A41" s="20" t="s">
        <v>21</v>
      </c>
      <c r="B41" s="28">
        <v>1383320</v>
      </c>
      <c r="C41" s="40">
        <v>795320</v>
      </c>
      <c r="D41" s="40">
        <f>D42+D46</f>
        <v>210000</v>
      </c>
    </row>
    <row r="42" spans="1:4" s="9" customFormat="1" ht="12">
      <c r="A42" s="12" t="s">
        <v>22</v>
      </c>
      <c r="B42" s="31">
        <v>924000</v>
      </c>
      <c r="C42" s="43">
        <v>474000</v>
      </c>
      <c r="D42" s="43">
        <f>D43+D44+D45</f>
        <v>160000</v>
      </c>
    </row>
    <row r="43" spans="1:4" ht="12.75">
      <c r="A43" s="10" t="s">
        <v>18</v>
      </c>
      <c r="B43" s="29">
        <v>24000</v>
      </c>
      <c r="C43" s="41">
        <v>12000</v>
      </c>
      <c r="D43" s="41">
        <v>4000</v>
      </c>
    </row>
    <row r="44" spans="1:4" ht="12.75">
      <c r="A44" s="18" t="s">
        <v>39</v>
      </c>
      <c r="B44" s="29">
        <v>900000</v>
      </c>
      <c r="C44" s="41">
        <v>462000</v>
      </c>
      <c r="D44" s="41">
        <v>156000</v>
      </c>
    </row>
    <row r="45" spans="1:4" ht="12.75">
      <c r="A45" s="18" t="s">
        <v>40</v>
      </c>
      <c r="B45" s="29">
        <v>0</v>
      </c>
      <c r="C45" s="41">
        <v>0</v>
      </c>
      <c r="D45" s="41">
        <v>0</v>
      </c>
    </row>
    <row r="46" spans="1:4" ht="21">
      <c r="A46" s="15" t="s">
        <v>28</v>
      </c>
      <c r="B46" s="30">
        <v>459320</v>
      </c>
      <c r="C46" s="42">
        <v>321320</v>
      </c>
      <c r="D46" s="42">
        <f>SUM(D47:D52)</f>
        <v>50000</v>
      </c>
    </row>
    <row r="47" spans="1:4" ht="12.75">
      <c r="A47" s="18" t="s">
        <v>46</v>
      </c>
      <c r="B47" s="32">
        <v>8230</v>
      </c>
      <c r="C47" s="44">
        <v>8230</v>
      </c>
      <c r="D47" s="44">
        <v>0</v>
      </c>
    </row>
    <row r="48" spans="1:4" ht="22.5">
      <c r="A48" s="18" t="s">
        <v>47</v>
      </c>
      <c r="B48" s="32">
        <v>59840</v>
      </c>
      <c r="C48" s="44">
        <v>59840</v>
      </c>
      <c r="D48" s="44">
        <v>0</v>
      </c>
    </row>
    <row r="49" spans="1:4" ht="22.5">
      <c r="A49" s="18" t="s">
        <v>48</v>
      </c>
      <c r="B49" s="32">
        <v>29230</v>
      </c>
      <c r="C49" s="44">
        <v>29230</v>
      </c>
      <c r="D49" s="44">
        <v>0</v>
      </c>
    </row>
    <row r="50" spans="1:4" ht="22.5">
      <c r="A50" s="18" t="s">
        <v>29</v>
      </c>
      <c r="B50" s="33">
        <v>40830</v>
      </c>
      <c r="C50" s="44">
        <v>19830</v>
      </c>
      <c r="D50" s="44">
        <v>0</v>
      </c>
    </row>
    <row r="51" spans="1:4" ht="22.5">
      <c r="A51" s="14" t="s">
        <v>30</v>
      </c>
      <c r="B51" s="33">
        <v>278130</v>
      </c>
      <c r="C51" s="44">
        <v>170130</v>
      </c>
      <c r="D51" s="44">
        <v>41000</v>
      </c>
    </row>
    <row r="52" spans="1:4" ht="22.5">
      <c r="A52" s="14" t="s">
        <v>41</v>
      </c>
      <c r="B52" s="34">
        <v>43060</v>
      </c>
      <c r="C52" s="44">
        <v>34060</v>
      </c>
      <c r="D52" s="44">
        <v>9000</v>
      </c>
    </row>
    <row r="53" spans="1:4" ht="21">
      <c r="A53" s="20" t="s">
        <v>19</v>
      </c>
      <c r="B53" s="28">
        <v>639000</v>
      </c>
      <c r="C53" s="40">
        <v>319200</v>
      </c>
      <c r="D53" s="40">
        <f>D54+D55</f>
        <v>160000</v>
      </c>
    </row>
    <row r="54" spans="1:4" ht="12.75">
      <c r="A54" s="13" t="s">
        <v>6</v>
      </c>
      <c r="B54" s="35">
        <v>579000</v>
      </c>
      <c r="C54" s="41">
        <v>289200</v>
      </c>
      <c r="D54" s="41">
        <v>100000</v>
      </c>
    </row>
    <row r="55" spans="1:4" ht="13.5" thickBot="1">
      <c r="A55" s="24" t="s">
        <v>7</v>
      </c>
      <c r="B55" s="36">
        <v>60000</v>
      </c>
      <c r="C55" s="45">
        <v>30000</v>
      </c>
      <c r="D55" s="45">
        <v>60000</v>
      </c>
    </row>
    <row r="56" spans="1:5" ht="13.5" thickBot="1">
      <c r="A56" s="37" t="s">
        <v>8</v>
      </c>
      <c r="B56" s="38">
        <f>B7+B40</f>
        <v>46307090</v>
      </c>
      <c r="C56" s="46">
        <f>C7+C40</f>
        <v>24048890</v>
      </c>
      <c r="D56" s="46">
        <f>D40+D7</f>
        <v>8558500</v>
      </c>
      <c r="E56" s="48"/>
    </row>
  </sheetData>
  <sheetProtection/>
  <mergeCells count="1">
    <mergeCell ref="A3:D3"/>
  </mergeCells>
  <printOptions/>
  <pageMargins left="0.7480314960629921" right="0.7480314960629921" top="0.1968503937007874" bottom="0.15748031496062992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adriana</dc:creator>
  <cp:keywords/>
  <dc:description/>
  <cp:lastModifiedBy>adriana</cp:lastModifiedBy>
  <cp:lastPrinted>2024-04-16T05:56:33Z</cp:lastPrinted>
  <dcterms:created xsi:type="dcterms:W3CDTF">2015-04-29T11:26:28Z</dcterms:created>
  <dcterms:modified xsi:type="dcterms:W3CDTF">2024-04-16T05:56:49Z</dcterms:modified>
  <cp:category/>
  <cp:version/>
  <cp:contentType/>
  <cp:contentStatus/>
</cp:coreProperties>
</file>