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3\Desktop\SITE CAS\"/>
    </mc:Choice>
  </mc:AlternateContent>
  <xr:revisionPtr revIDLastSave="0" documentId="13_ncr:1_{2FBBD975-B8C2-4AEF-8E96-95F04D97F9D2}" xr6:coauthVersionLast="47" xr6:coauthVersionMax="47" xr10:uidLastSave="{00000000-0000-0000-0000-000000000000}"/>
  <bookViews>
    <workbookView xWindow="-120" yWindow="-120" windowWidth="29040" windowHeight="15840" activeTab="2" xr2:uid="{C19D8C6B-376E-4621-9651-8E916C09138E}"/>
  </bookViews>
  <sheets>
    <sheet name="IAN 2024" sheetId="1" r:id="rId1"/>
    <sheet name="FEB 2024" sheetId="2" r:id="rId2"/>
    <sheet name="MARTIE 2024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3" i="3"/>
  <c r="C33" i="3"/>
  <c r="B33" i="3"/>
  <c r="D25" i="3"/>
  <c r="C25" i="3"/>
  <c r="B25" i="3"/>
  <c r="D17" i="3"/>
  <c r="C17" i="3"/>
  <c r="B17" i="3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D43" i="2" s="1"/>
  <c r="C35" i="2"/>
  <c r="C43" i="2" s="1"/>
  <c r="B35" i="2"/>
  <c r="B43" i="2" s="1"/>
  <c r="D33" i="2"/>
  <c r="C33" i="2"/>
  <c r="B33" i="2"/>
  <c r="D25" i="2"/>
  <c r="C25" i="2"/>
  <c r="B25" i="2"/>
  <c r="D17" i="2"/>
  <c r="C17" i="2"/>
  <c r="B17" i="2"/>
  <c r="D43" i="3" l="1"/>
  <c r="B43" i="3"/>
  <c r="C43" i="3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43" i="1" s="1"/>
  <c r="D33" i="1"/>
  <c r="C33" i="1"/>
  <c r="B33" i="1"/>
  <c r="D25" i="1"/>
  <c r="C25" i="1"/>
  <c r="B25" i="1"/>
  <c r="D17" i="1"/>
  <c r="C17" i="1"/>
  <c r="B17" i="1"/>
  <c r="C43" i="1" l="1"/>
  <c r="D43" i="1"/>
</calcChain>
</file>

<file path=xl/sharedStrings.xml><?xml version="1.0" encoding="utf-8"?>
<sst xmlns="http://schemas.openxmlformats.org/spreadsheetml/2006/main" count="141" uniqueCount="39">
  <si>
    <t>CAS OLT</t>
  </si>
  <si>
    <t>Direcția Relații Contractuale</t>
  </si>
  <si>
    <t>Serviciul Decontare Servicii Medicale, Medicamente și Dispozitive medicale</t>
  </si>
  <si>
    <t xml:space="preserve">Situaţia </t>
  </si>
  <si>
    <t>Furnizor de servicii medicale</t>
  </si>
  <si>
    <t>1. Suma aferentă serviciilor medicale spitaliceşti a căror plată se face pe bază de tarif pe caz rezolvat (DRG) pentru afecţiunile acute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</si>
  <si>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</si>
  <si>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</si>
  <si>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</si>
  <si>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</si>
  <si>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 1</t>
  </si>
  <si>
    <t xml:space="preserve">2. Suma pentru spitalele de cronici şi de recuperare, precum şi pentru secţiile şi compartimentele de cronici, recuperare şi neonatologie - prematuri </t>
  </si>
  <si>
    <t>Spitalul de Psihiatrie Cronici Schitu</t>
  </si>
  <si>
    <t>SC Domus Med SRL Piatra-Olt</t>
  </si>
  <si>
    <t>Total 2</t>
  </si>
  <si>
    <t>3. Suma aferentă serviciilor medicale de tip spitalicesc efectuate în regim de spitalizare de zi</t>
  </si>
  <si>
    <t>Hospital Network Phoenix One Day</t>
  </si>
  <si>
    <t>SC Lisimed SRL</t>
  </si>
  <si>
    <t>Total 3</t>
  </si>
  <si>
    <t>Total spital</t>
  </si>
  <si>
    <t>TOTAL GENERAL</t>
  </si>
  <si>
    <t>Director Relaţii Contractuale,</t>
  </si>
  <si>
    <t>Sef Serviciul DSMMDM,</t>
  </si>
  <si>
    <t>Intocmit,</t>
  </si>
  <si>
    <t>Ec. Sorina OANCEA</t>
  </si>
  <si>
    <t>Ec. Alina Ungureanu</t>
  </si>
  <si>
    <t>Ec. Eliza Udrescu</t>
  </si>
  <si>
    <r>
      <t xml:space="preserve">privind decontarea serviciilor medicale spitaliceşti efectuate în </t>
    </r>
    <r>
      <rPr>
        <b/>
        <sz val="11"/>
        <color theme="1"/>
        <rFont val="Calibri"/>
        <family val="2"/>
        <scheme val="minor"/>
      </rPr>
      <t>luna IANUARIE 2024</t>
    </r>
    <r>
      <rPr>
        <sz val="11"/>
        <color theme="1"/>
        <rFont val="Calibri"/>
        <family val="2"/>
        <charset val="238"/>
        <scheme val="minor"/>
      </rPr>
      <t xml:space="preserve"> (decont) </t>
    </r>
  </si>
  <si>
    <t xml:space="preserve">Valoare servicii medicale  contractate luna IANUARIE 2024 </t>
  </si>
  <si>
    <t xml:space="preserve">Valoare servicii medicale realizate luna IANUARIE 2024 </t>
  </si>
  <si>
    <t xml:space="preserve">Valoare servicii medicale de decontat luna IANUARIE 2024 </t>
  </si>
  <si>
    <r>
      <t xml:space="preserve">privind decontarea serviciilor medicale spitaliceşti efectuate în </t>
    </r>
    <r>
      <rPr>
        <b/>
        <sz val="11"/>
        <color theme="1"/>
        <rFont val="Calibri"/>
        <family val="2"/>
        <scheme val="minor"/>
      </rPr>
      <t>luna FEBRUARIE 2024</t>
    </r>
    <r>
      <rPr>
        <sz val="11"/>
        <color theme="1"/>
        <rFont val="Calibri"/>
        <family val="2"/>
        <charset val="238"/>
        <scheme val="minor"/>
      </rPr>
      <t xml:space="preserve"> (decont) </t>
    </r>
  </si>
  <si>
    <t xml:space="preserve">Valoare servicii medicale  contractate luna FEBRUARIE 2024 </t>
  </si>
  <si>
    <t xml:space="preserve">Valoare servicii medicale realizate luna FEBRUARIE 2024 </t>
  </si>
  <si>
    <t xml:space="preserve">Valoare servicii medicale de decontat luna FEBRUARIE 2024 </t>
  </si>
  <si>
    <r>
      <t xml:space="preserve">privind decontarea serviciilor medicale spitaliceşti efectuate în </t>
    </r>
    <r>
      <rPr>
        <b/>
        <sz val="11"/>
        <color theme="1"/>
        <rFont val="Calibri"/>
        <family val="2"/>
        <scheme val="minor"/>
      </rPr>
      <t>luna MARTIE 2024</t>
    </r>
    <r>
      <rPr>
        <sz val="11"/>
        <color theme="1"/>
        <rFont val="Calibri"/>
        <family val="2"/>
        <charset val="238"/>
        <scheme val="minor"/>
      </rPr>
      <t xml:space="preserve"> (decont) </t>
    </r>
  </si>
  <si>
    <t>Valoare servicii medicale  contractate luna MARTIE 2024</t>
  </si>
  <si>
    <t>Valoare servicii medicale realizate luna MARTIE 2024</t>
  </si>
  <si>
    <t>Valoare servicii medicale de decontat luna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</si>
</sst>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0" fillId="0" borderId="0" xfId="0" applyNumberFormat="1"/>
    <xf numFmtId="0" fontId="4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4" fillId="0" borderId="10" xfId="0" applyFont="1" applyBorder="1"/>
    <xf numFmtId="4" fontId="3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top" wrapText="1"/>
    </xf>
    <xf numFmtId="4" fontId="0" fillId="0" borderId="15" xfId="0" applyNumberFormat="1" applyBorder="1" applyAlignment="1">
      <alignment horizontal="center" vertical="top" wrapText="1"/>
    </xf>
    <xf numFmtId="0" fontId="6" fillId="0" borderId="7" xfId="0" applyFont="1" applyBorder="1"/>
    <xf numFmtId="4" fontId="7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4" fillId="0" borderId="16" xfId="0" applyFont="1" applyBorder="1"/>
    <xf numFmtId="4" fontId="3" fillId="0" borderId="1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4" fontId="0" fillId="0" borderId="5" xfId="0" applyNumberForma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top" wrapText="1"/>
    </xf>
    <xf numFmtId="0" fontId="6" fillId="0" borderId="19" xfId="0" applyFont="1" applyBorder="1"/>
    <xf numFmtId="4" fontId="0" fillId="0" borderId="20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6" fillId="0" borderId="22" xfId="0" applyFont="1" applyBorder="1"/>
    <xf numFmtId="4" fontId="0" fillId="0" borderId="2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2" fontId="0" fillId="0" borderId="0" xfId="0" applyNumberFormat="1"/>
    <xf numFmtId="4" fontId="5" fillId="0" borderId="3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AD6A-C63C-4675-BAFF-72947A9CD04E}">
  <dimension ref="A1:F58"/>
  <sheetViews>
    <sheetView workbookViewId="0">
      <selection activeCell="G10" sqref="G10"/>
    </sheetView>
  </sheetViews>
  <sheetFormatPr defaultColWidth="15.42578125" defaultRowHeight="15" x14ac:dyDescent="0.25"/>
  <cols>
    <col min="1" max="1" width="38.28515625" customWidth="1"/>
    <col min="2" max="2" width="21.7109375" customWidth="1"/>
    <col min="3" max="3" width="22" customWidth="1"/>
    <col min="4" max="4" width="22.8554687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2" t="s">
        <v>2</v>
      </c>
    </row>
    <row r="4" spans="1:6" x14ac:dyDescent="0.25">
      <c r="A4" s="2"/>
    </row>
    <row r="5" spans="1:6" x14ac:dyDescent="0.25">
      <c r="A5" s="3"/>
    </row>
    <row r="6" spans="1:6" x14ac:dyDescent="0.25">
      <c r="A6" s="59" t="s">
        <v>3</v>
      </c>
      <c r="B6" s="59"/>
      <c r="C6" s="59"/>
      <c r="D6" s="59"/>
    </row>
    <row r="7" spans="1:6" x14ac:dyDescent="0.25">
      <c r="A7" s="59" t="s">
        <v>27</v>
      </c>
      <c r="B7" s="59"/>
      <c r="C7" s="59"/>
      <c r="D7" s="59"/>
    </row>
    <row r="8" spans="1:6" x14ac:dyDescent="0.25">
      <c r="A8" s="59"/>
      <c r="B8" s="59"/>
      <c r="C8" s="59"/>
      <c r="D8" s="59"/>
    </row>
    <row r="9" spans="1:6" ht="15.75" thickBot="1" x14ac:dyDescent="0.3"/>
    <row r="10" spans="1:6" ht="51.75" thickBot="1" x14ac:dyDescent="0.3">
      <c r="A10" s="5" t="s">
        <v>4</v>
      </c>
      <c r="B10" s="6" t="s">
        <v>28</v>
      </c>
      <c r="C10" s="6" t="s">
        <v>29</v>
      </c>
      <c r="D10" s="7" t="s">
        <v>30</v>
      </c>
    </row>
    <row r="11" spans="1:6" ht="15.75" thickBot="1" x14ac:dyDescent="0.3">
      <c r="A11" s="8">
        <v>1</v>
      </c>
      <c r="B11" s="9">
        <v>2</v>
      </c>
      <c r="C11" s="9">
        <v>3</v>
      </c>
      <c r="D11" s="10">
        <v>4</v>
      </c>
      <c r="E11" s="11"/>
    </row>
    <row r="12" spans="1:6" ht="63" x14ac:dyDescent="0.25">
      <c r="A12" s="12" t="s">
        <v>5</v>
      </c>
      <c r="B12" s="13"/>
      <c r="C12" s="13"/>
      <c r="D12" s="50"/>
    </row>
    <row r="13" spans="1:6" s="17" customFormat="1" ht="15.75" x14ac:dyDescent="0.25">
      <c r="A13" s="14" t="s">
        <v>6</v>
      </c>
      <c r="B13" s="15">
        <v>6784543.1800000006</v>
      </c>
      <c r="C13" s="15">
        <v>7411109.8700000001</v>
      </c>
      <c r="D13" s="51">
        <v>6784488.4000000004</v>
      </c>
      <c r="E13" s="16"/>
    </row>
    <row r="14" spans="1:6" ht="15.75" x14ac:dyDescent="0.25">
      <c r="A14" s="18" t="s">
        <v>7</v>
      </c>
      <c r="B14" s="15">
        <v>362548.12</v>
      </c>
      <c r="C14" s="15">
        <v>431076.72</v>
      </c>
      <c r="D14" s="51">
        <v>362043.89</v>
      </c>
      <c r="E14" s="11"/>
      <c r="F14" s="17"/>
    </row>
    <row r="15" spans="1:6" s="17" customFormat="1" ht="15.75" x14ac:dyDescent="0.25">
      <c r="A15" s="14" t="s">
        <v>8</v>
      </c>
      <c r="B15" s="15">
        <v>2002367.63</v>
      </c>
      <c r="C15" s="15">
        <v>2302177.44</v>
      </c>
      <c r="D15" s="51">
        <v>2002283.32</v>
      </c>
      <c r="E15" s="16"/>
    </row>
    <row r="16" spans="1:6" ht="15.75" x14ac:dyDescent="0.25">
      <c r="A16" s="18" t="s">
        <v>9</v>
      </c>
      <c r="B16" s="15">
        <v>531086.96000000008</v>
      </c>
      <c r="C16" s="15">
        <v>556178.16</v>
      </c>
      <c r="D16" s="51">
        <v>530938.44999999995</v>
      </c>
      <c r="E16" s="11"/>
      <c r="F16" s="17"/>
    </row>
    <row r="17" spans="1:6" ht="16.5" thickBot="1" x14ac:dyDescent="0.3">
      <c r="A17" s="19" t="s">
        <v>10</v>
      </c>
      <c r="B17" s="20">
        <f t="shared" ref="B17:D17" si="0">SUM(B13:B16)</f>
        <v>9680545.8900000006</v>
      </c>
      <c r="C17" s="20">
        <f>SUM(C13:C16)</f>
        <v>10700542.189999999</v>
      </c>
      <c r="D17" s="52">
        <f t="shared" si="0"/>
        <v>9679754.0599999987</v>
      </c>
      <c r="E17" s="11"/>
      <c r="F17" s="17"/>
    </row>
    <row r="18" spans="1:6" ht="64.5" customHeight="1" x14ac:dyDescent="0.25">
      <c r="A18" s="21" t="s">
        <v>11</v>
      </c>
      <c r="B18" s="22"/>
      <c r="C18" s="22"/>
      <c r="D18" s="23"/>
      <c r="E18" s="11"/>
    </row>
    <row r="19" spans="1:6" ht="15.75" customHeight="1" x14ac:dyDescent="0.25">
      <c r="A19" s="24" t="s">
        <v>6</v>
      </c>
      <c r="B19" s="25">
        <v>490419.84</v>
      </c>
      <c r="C19" s="15">
        <v>627076.28</v>
      </c>
      <c r="D19" s="51">
        <v>490388.92</v>
      </c>
      <c r="E19" s="11"/>
    </row>
    <row r="20" spans="1:6" ht="15.75" customHeight="1" x14ac:dyDescent="0.25">
      <c r="A20" s="24" t="s">
        <v>7</v>
      </c>
      <c r="B20" s="25">
        <v>74530.626000000004</v>
      </c>
      <c r="C20" s="15">
        <v>64099.1</v>
      </c>
      <c r="D20" s="51">
        <v>64099.1</v>
      </c>
      <c r="E20" s="11"/>
    </row>
    <row r="21" spans="1:6" ht="15.75" customHeight="1" x14ac:dyDescent="0.25">
      <c r="A21" s="24" t="s">
        <v>8</v>
      </c>
      <c r="B21" s="25">
        <v>166238.35</v>
      </c>
      <c r="C21" s="15">
        <v>144711.01</v>
      </c>
      <c r="D21" s="51">
        <v>144711.01</v>
      </c>
      <c r="E21" s="11"/>
    </row>
    <row r="22" spans="1:6" ht="15.75" customHeight="1" x14ac:dyDescent="0.25">
      <c r="A22" s="24" t="s">
        <v>9</v>
      </c>
      <c r="B22" s="25">
        <v>22359.200000000001</v>
      </c>
      <c r="C22" s="15">
        <v>37467.550000000003</v>
      </c>
      <c r="D22" s="51">
        <v>22039.74</v>
      </c>
      <c r="E22" s="11"/>
    </row>
    <row r="23" spans="1:6" ht="16.5" customHeight="1" x14ac:dyDescent="0.25">
      <c r="A23" s="26" t="s">
        <v>12</v>
      </c>
      <c r="B23" s="25">
        <v>814476.21</v>
      </c>
      <c r="C23" s="15">
        <v>918860.39</v>
      </c>
      <c r="D23" s="51">
        <v>814389.7</v>
      </c>
      <c r="E23" s="11"/>
    </row>
    <row r="24" spans="1:6" ht="17.25" customHeight="1" x14ac:dyDescent="0.25">
      <c r="A24" s="24" t="s">
        <v>13</v>
      </c>
      <c r="B24" s="25">
        <v>119513.43820000002</v>
      </c>
      <c r="C24" s="15">
        <v>120866.34</v>
      </c>
      <c r="D24" s="51">
        <v>118430.25</v>
      </c>
      <c r="E24" s="11"/>
    </row>
    <row r="25" spans="1:6" ht="15.75" customHeight="1" thickBot="1" x14ac:dyDescent="0.3">
      <c r="A25" s="27" t="s">
        <v>14</v>
      </c>
      <c r="B25" s="28">
        <f>SUM(B19:B24)</f>
        <v>1687537.6641999998</v>
      </c>
      <c r="C25" s="28">
        <f t="shared" ref="C25:D25" si="1">SUM(C19:C24)</f>
        <v>1913080.6700000002</v>
      </c>
      <c r="D25" s="53">
        <f t="shared" si="1"/>
        <v>1654058.72</v>
      </c>
      <c r="E25" s="11"/>
    </row>
    <row r="26" spans="1:6" ht="50.25" customHeight="1" x14ac:dyDescent="0.25">
      <c r="A26" s="21" t="s">
        <v>15</v>
      </c>
      <c r="B26" s="29"/>
      <c r="C26" s="29"/>
      <c r="D26" s="54"/>
      <c r="E26" s="11"/>
    </row>
    <row r="27" spans="1:6" s="17" customFormat="1" ht="15.75" customHeight="1" x14ac:dyDescent="0.2">
      <c r="A27" s="30" t="s">
        <v>6</v>
      </c>
      <c r="B27" s="25">
        <v>537247.56000000006</v>
      </c>
      <c r="C27" s="25">
        <v>597895</v>
      </c>
      <c r="D27" s="55">
        <v>537211</v>
      </c>
      <c r="E27" s="16"/>
    </row>
    <row r="28" spans="1:6" ht="15.75" x14ac:dyDescent="0.25">
      <c r="A28" s="31" t="s">
        <v>7</v>
      </c>
      <c r="B28" s="25">
        <v>73019</v>
      </c>
      <c r="C28" s="25">
        <v>79392</v>
      </c>
      <c r="D28" s="55">
        <v>73012</v>
      </c>
      <c r="E28" s="11"/>
      <c r="F28" s="17"/>
    </row>
    <row r="29" spans="1:6" ht="15.75" x14ac:dyDescent="0.25">
      <c r="A29" s="24" t="s">
        <v>8</v>
      </c>
      <c r="B29" s="25">
        <v>129215</v>
      </c>
      <c r="C29" s="25">
        <v>127227</v>
      </c>
      <c r="D29" s="55">
        <v>127227</v>
      </c>
      <c r="E29" s="11"/>
      <c r="F29" s="17"/>
    </row>
    <row r="30" spans="1:6" ht="15.75" x14ac:dyDescent="0.25">
      <c r="A30" s="24" t="s">
        <v>9</v>
      </c>
      <c r="B30" s="25">
        <v>114186</v>
      </c>
      <c r="C30" s="25">
        <v>145077</v>
      </c>
      <c r="D30" s="55">
        <v>114163</v>
      </c>
      <c r="E30" s="11"/>
      <c r="F30" s="17"/>
    </row>
    <row r="31" spans="1:6" ht="15.75" x14ac:dyDescent="0.25">
      <c r="A31" s="24" t="s">
        <v>16</v>
      </c>
      <c r="B31" s="25">
        <v>271507</v>
      </c>
      <c r="C31" s="25">
        <v>285067</v>
      </c>
      <c r="D31" s="55">
        <v>271170</v>
      </c>
      <c r="E31" s="11"/>
      <c r="F31" s="17"/>
    </row>
    <row r="32" spans="1:6" ht="15.75" x14ac:dyDescent="0.25">
      <c r="A32" s="24" t="s">
        <v>17</v>
      </c>
      <c r="B32" s="25">
        <v>547454</v>
      </c>
      <c r="C32" s="25">
        <v>540418</v>
      </c>
      <c r="D32" s="55">
        <v>540418</v>
      </c>
      <c r="E32" s="11"/>
      <c r="F32" s="17"/>
    </row>
    <row r="33" spans="1:5" ht="16.5" thickBot="1" x14ac:dyDescent="0.3">
      <c r="A33" s="27" t="s">
        <v>18</v>
      </c>
      <c r="B33" s="28">
        <f>SUM(B27:B32)</f>
        <v>1672628.56</v>
      </c>
      <c r="C33" s="28">
        <f t="shared" ref="C33:D33" si="2">SUM(C27:C32)</f>
        <v>1775076</v>
      </c>
      <c r="D33" s="53">
        <f t="shared" si="2"/>
        <v>1663201</v>
      </c>
      <c r="E33" s="11"/>
    </row>
    <row r="34" spans="1:5" ht="16.5" thickBot="1" x14ac:dyDescent="0.3">
      <c r="A34" s="32" t="s">
        <v>19</v>
      </c>
      <c r="B34" s="33"/>
      <c r="C34" s="33"/>
      <c r="D34" s="34"/>
      <c r="E34" s="11"/>
    </row>
    <row r="35" spans="1:5" ht="15.75" x14ac:dyDescent="0.25">
      <c r="A35" s="35" t="s">
        <v>6</v>
      </c>
      <c r="B35" s="36">
        <f>B13+B19+B27</f>
        <v>7812210.5800000001</v>
      </c>
      <c r="C35" s="36">
        <f t="shared" ref="C35:D38" si="3">C13+C19+C27</f>
        <v>8636081.1500000004</v>
      </c>
      <c r="D35" s="56">
        <f t="shared" si="3"/>
        <v>7812088.3200000003</v>
      </c>
      <c r="E35" s="11"/>
    </row>
    <row r="36" spans="1:5" ht="15.75" x14ac:dyDescent="0.25">
      <c r="A36" s="24" t="s">
        <v>7</v>
      </c>
      <c r="B36" s="37">
        <f>B14+B20+B28</f>
        <v>510097.74599999998</v>
      </c>
      <c r="C36" s="37">
        <f t="shared" si="3"/>
        <v>574567.81999999995</v>
      </c>
      <c r="D36" s="57">
        <f t="shared" si="3"/>
        <v>499154.99</v>
      </c>
      <c r="E36" s="11"/>
    </row>
    <row r="37" spans="1:5" ht="15.75" x14ac:dyDescent="0.25">
      <c r="A37" s="24" t="s">
        <v>8</v>
      </c>
      <c r="B37" s="37">
        <f>B15+B21+B29</f>
        <v>2297820.98</v>
      </c>
      <c r="C37" s="37">
        <f t="shared" si="3"/>
        <v>2574115.4500000002</v>
      </c>
      <c r="D37" s="57">
        <f t="shared" si="3"/>
        <v>2274221.33</v>
      </c>
      <c r="E37" s="11"/>
    </row>
    <row r="38" spans="1:5" ht="15.75" x14ac:dyDescent="0.25">
      <c r="A38" s="24" t="s">
        <v>9</v>
      </c>
      <c r="B38" s="37">
        <f>B16+B22+B30</f>
        <v>667632.16</v>
      </c>
      <c r="C38" s="37">
        <f t="shared" si="3"/>
        <v>738722.71000000008</v>
      </c>
      <c r="D38" s="57">
        <f t="shared" si="3"/>
        <v>667141.18999999994</v>
      </c>
      <c r="E38" s="11"/>
    </row>
    <row r="39" spans="1:5" ht="15.75" x14ac:dyDescent="0.25">
      <c r="A39" s="24" t="s">
        <v>12</v>
      </c>
      <c r="B39" s="37">
        <f>B23</f>
        <v>814476.21</v>
      </c>
      <c r="C39" s="37">
        <f t="shared" ref="C39:D39" si="4">C23</f>
        <v>918860.39</v>
      </c>
      <c r="D39" s="57">
        <f t="shared" si="4"/>
        <v>814389.7</v>
      </c>
      <c r="E39" s="11"/>
    </row>
    <row r="40" spans="1:5" ht="15.75" x14ac:dyDescent="0.25">
      <c r="A40" s="24" t="s">
        <v>16</v>
      </c>
      <c r="B40" s="37">
        <f>B31</f>
        <v>271507</v>
      </c>
      <c r="C40" s="37">
        <f t="shared" ref="C40" si="5">C31</f>
        <v>285067</v>
      </c>
      <c r="D40" s="57">
        <f>D31</f>
        <v>271170</v>
      </c>
      <c r="E40" s="11"/>
    </row>
    <row r="41" spans="1:5" ht="15.75" x14ac:dyDescent="0.25">
      <c r="A41" s="24" t="s">
        <v>13</v>
      </c>
      <c r="B41" s="37">
        <f>B24</f>
        <v>119513.43820000002</v>
      </c>
      <c r="C41" s="37">
        <f t="shared" ref="C41" si="6">C24</f>
        <v>120866.34</v>
      </c>
      <c r="D41" s="57">
        <f>D24</f>
        <v>118430.25</v>
      </c>
      <c r="E41" s="11"/>
    </row>
    <row r="42" spans="1:5" ht="16.5" thickBot="1" x14ac:dyDescent="0.3">
      <c r="A42" s="38" t="s">
        <v>17</v>
      </c>
      <c r="B42" s="39">
        <f>B32</f>
        <v>547454</v>
      </c>
      <c r="C42" s="39">
        <f t="shared" ref="C42" si="7">C32</f>
        <v>540418</v>
      </c>
      <c r="D42" s="58">
        <f>D32</f>
        <v>540418</v>
      </c>
      <c r="E42" s="11"/>
    </row>
    <row r="43" spans="1:5" ht="15.75" thickBot="1" x14ac:dyDescent="0.3">
      <c r="A43" s="40" t="s">
        <v>20</v>
      </c>
      <c r="B43" s="41">
        <f>SUM(B35:B42)</f>
        <v>13040712.1142</v>
      </c>
      <c r="C43" s="41">
        <f>SUM(C35:C42)</f>
        <v>14388698.860000003</v>
      </c>
      <c r="D43" s="42">
        <f t="shared" ref="D43" si="8">SUM(D35:D42)</f>
        <v>12997013.779999999</v>
      </c>
      <c r="E43" s="11"/>
    </row>
    <row r="44" spans="1:5" x14ac:dyDescent="0.25">
      <c r="A44" s="43"/>
      <c r="B44" s="44"/>
      <c r="C44" s="44"/>
      <c r="D44" s="44"/>
      <c r="E44" s="44"/>
    </row>
    <row r="45" spans="1:5" s="17" customFormat="1" ht="22.5" customHeight="1" x14ac:dyDescent="0.25">
      <c r="A45" s="45" t="s">
        <v>21</v>
      </c>
      <c r="C45" s="46"/>
      <c r="D45" s="46"/>
    </row>
    <row r="46" spans="1:5" x14ac:dyDescent="0.25">
      <c r="A46" t="s">
        <v>24</v>
      </c>
      <c r="B46" s="47"/>
      <c r="D46" s="11"/>
    </row>
    <row r="47" spans="1:5" x14ac:dyDescent="0.25">
      <c r="B47" s="4"/>
    </row>
    <row r="48" spans="1:5" x14ac:dyDescent="0.25">
      <c r="A48" s="46" t="s">
        <v>22</v>
      </c>
      <c r="B48" s="11"/>
      <c r="C48" s="11"/>
      <c r="E48" s="48"/>
    </row>
    <row r="49" spans="1:6" x14ac:dyDescent="0.25">
      <c r="A49" t="s">
        <v>25</v>
      </c>
      <c r="C49" s="4"/>
      <c r="E49" s="4"/>
      <c r="F49" s="49"/>
    </row>
    <row r="50" spans="1:6" x14ac:dyDescent="0.25">
      <c r="C50" s="4"/>
      <c r="E50" s="4"/>
    </row>
    <row r="51" spans="1:6" x14ac:dyDescent="0.25">
      <c r="A51" s="46" t="s">
        <v>23</v>
      </c>
      <c r="C51" s="4"/>
      <c r="E51" s="4"/>
      <c r="F51" s="49"/>
    </row>
    <row r="52" spans="1:6" x14ac:dyDescent="0.25">
      <c r="A52" t="s">
        <v>26</v>
      </c>
      <c r="C52" s="4"/>
      <c r="E52" s="4"/>
    </row>
    <row r="53" spans="1:6" x14ac:dyDescent="0.25">
      <c r="C53" s="17"/>
      <c r="D53" s="17"/>
      <c r="E53" s="17"/>
    </row>
    <row r="54" spans="1:6" x14ac:dyDescent="0.25">
      <c r="C54" s="11"/>
      <c r="E54" s="48"/>
    </row>
    <row r="55" spans="1:6" x14ac:dyDescent="0.25">
      <c r="D55" s="48"/>
      <c r="E55" s="11"/>
    </row>
    <row r="56" spans="1:6" x14ac:dyDescent="0.25">
      <c r="D56" s="48"/>
      <c r="E56" s="11"/>
    </row>
    <row r="57" spans="1:6" x14ac:dyDescent="0.25">
      <c r="E57" s="11"/>
    </row>
    <row r="58" spans="1:6" x14ac:dyDescent="0.25">
      <c r="E58" s="11"/>
    </row>
  </sheetData>
  <mergeCells count="3">
    <mergeCell ref="A6:D6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31DA-C9E2-4F78-8278-2D723EB9E200}">
  <dimension ref="A1:F58"/>
  <sheetViews>
    <sheetView workbookViewId="0">
      <selection sqref="A1:XFD1048576"/>
    </sheetView>
  </sheetViews>
  <sheetFormatPr defaultColWidth="15.42578125" defaultRowHeight="15" x14ac:dyDescent="0.25"/>
  <cols>
    <col min="1" max="1" width="38.28515625" customWidth="1"/>
    <col min="2" max="2" width="21.7109375" customWidth="1"/>
    <col min="3" max="3" width="22" customWidth="1"/>
    <col min="4" max="4" width="22.8554687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2" t="s">
        <v>2</v>
      </c>
    </row>
    <row r="4" spans="1:6" x14ac:dyDescent="0.25">
      <c r="A4" s="2"/>
    </row>
    <row r="5" spans="1:6" x14ac:dyDescent="0.25">
      <c r="A5" s="3"/>
    </row>
    <row r="6" spans="1:6" x14ac:dyDescent="0.25">
      <c r="A6" s="59" t="s">
        <v>3</v>
      </c>
      <c r="B6" s="59"/>
      <c r="C6" s="59"/>
      <c r="D6" s="59"/>
    </row>
    <row r="7" spans="1:6" x14ac:dyDescent="0.25">
      <c r="A7" s="59" t="s">
        <v>31</v>
      </c>
      <c r="B7" s="59"/>
      <c r="C7" s="59"/>
      <c r="D7" s="59"/>
    </row>
    <row r="8" spans="1:6" x14ac:dyDescent="0.25">
      <c r="A8" s="59"/>
      <c r="B8" s="59"/>
      <c r="C8" s="59"/>
      <c r="D8" s="59"/>
    </row>
    <row r="9" spans="1:6" ht="15.75" thickBot="1" x14ac:dyDescent="0.3"/>
    <row r="10" spans="1:6" ht="39" thickBot="1" x14ac:dyDescent="0.3">
      <c r="A10" s="5" t="s">
        <v>4</v>
      </c>
      <c r="B10" s="6" t="s">
        <v>32</v>
      </c>
      <c r="C10" s="6" t="s">
        <v>33</v>
      </c>
      <c r="D10" s="7" t="s">
        <v>34</v>
      </c>
    </row>
    <row r="11" spans="1:6" ht="15.75" thickBot="1" x14ac:dyDescent="0.3">
      <c r="A11" s="8">
        <v>1</v>
      </c>
      <c r="B11" s="9">
        <v>2</v>
      </c>
      <c r="C11" s="9">
        <v>3</v>
      </c>
      <c r="D11" s="10">
        <v>4</v>
      </c>
      <c r="E11" s="11"/>
    </row>
    <row r="12" spans="1:6" ht="63" x14ac:dyDescent="0.25">
      <c r="A12" s="12" t="s">
        <v>5</v>
      </c>
      <c r="B12" s="13"/>
      <c r="C12" s="13"/>
      <c r="D12" s="50"/>
    </row>
    <row r="13" spans="1:6" s="17" customFormat="1" ht="15.75" x14ac:dyDescent="0.25">
      <c r="A13" s="14" t="s">
        <v>6</v>
      </c>
      <c r="B13" s="15">
        <v>8738448.3300000001</v>
      </c>
      <c r="C13" s="15">
        <v>7501942.3200000003</v>
      </c>
      <c r="D13" s="51">
        <v>7501942.3200000003</v>
      </c>
      <c r="E13" s="16"/>
    </row>
    <row r="14" spans="1:6" ht="15.75" x14ac:dyDescent="0.25">
      <c r="A14" s="18" t="s">
        <v>7</v>
      </c>
      <c r="B14" s="15">
        <v>483397.49</v>
      </c>
      <c r="C14" s="15">
        <v>467710.92</v>
      </c>
      <c r="D14" s="51">
        <v>467710.92</v>
      </c>
      <c r="E14" s="11"/>
      <c r="F14" s="17"/>
    </row>
    <row r="15" spans="1:6" s="17" customFormat="1" ht="15.75" x14ac:dyDescent="0.25">
      <c r="A15" s="14" t="s">
        <v>8</v>
      </c>
      <c r="B15" s="15">
        <v>2346837.0900000008</v>
      </c>
      <c r="C15" s="15">
        <v>2664678.88</v>
      </c>
      <c r="D15" s="51">
        <v>2346618.94</v>
      </c>
      <c r="E15" s="16"/>
    </row>
    <row r="16" spans="1:6" ht="15.75" x14ac:dyDescent="0.25">
      <c r="A16" s="18" t="s">
        <v>9</v>
      </c>
      <c r="B16" s="15">
        <v>611388.78</v>
      </c>
      <c r="C16" s="15">
        <v>679307.16</v>
      </c>
      <c r="D16" s="51">
        <v>611329.81000000006</v>
      </c>
      <c r="E16" s="11"/>
      <c r="F16" s="17"/>
    </row>
    <row r="17" spans="1:6" ht="16.5" thickBot="1" x14ac:dyDescent="0.3">
      <c r="A17" s="19" t="s">
        <v>10</v>
      </c>
      <c r="B17" s="20">
        <f t="shared" ref="B17:D17" si="0">SUM(B13:B16)</f>
        <v>12180071.689999999</v>
      </c>
      <c r="C17" s="20">
        <f>SUM(C13:C16)</f>
        <v>11313639.280000001</v>
      </c>
      <c r="D17" s="52">
        <f t="shared" si="0"/>
        <v>10927601.99</v>
      </c>
      <c r="E17" s="11"/>
      <c r="F17" s="17"/>
    </row>
    <row r="18" spans="1:6" ht="64.5" customHeight="1" x14ac:dyDescent="0.25">
      <c r="A18" s="21" t="s">
        <v>11</v>
      </c>
      <c r="B18" s="22"/>
      <c r="C18" s="22"/>
      <c r="D18" s="23"/>
      <c r="E18" s="11"/>
    </row>
    <row r="19" spans="1:6" ht="15.75" customHeight="1" x14ac:dyDescent="0.25">
      <c r="A19" s="24" t="s">
        <v>6</v>
      </c>
      <c r="B19" s="25">
        <v>701021.24</v>
      </c>
      <c r="C19" s="15">
        <v>668539.13</v>
      </c>
      <c r="D19" s="51">
        <v>668539.13</v>
      </c>
      <c r="E19" s="11"/>
    </row>
    <row r="20" spans="1:6" ht="15.75" customHeight="1" x14ac:dyDescent="0.25">
      <c r="A20" s="24" t="s">
        <v>7</v>
      </c>
      <c r="B20" s="25">
        <v>91921.11</v>
      </c>
      <c r="C20" s="15">
        <v>67580.87</v>
      </c>
      <c r="D20" s="51">
        <v>67580.87</v>
      </c>
      <c r="E20" s="11"/>
    </row>
    <row r="21" spans="1:6" ht="15.75" customHeight="1" x14ac:dyDescent="0.25">
      <c r="A21" s="24" t="s">
        <v>8</v>
      </c>
      <c r="B21" s="25">
        <v>200225.1</v>
      </c>
      <c r="C21" s="15">
        <v>174069.02</v>
      </c>
      <c r="D21" s="51">
        <v>174069.02</v>
      </c>
      <c r="E21" s="11"/>
    </row>
    <row r="22" spans="1:6" ht="15.75" customHeight="1" x14ac:dyDescent="0.25">
      <c r="A22" s="24" t="s">
        <v>9</v>
      </c>
      <c r="B22" s="25">
        <v>39749.660000000003</v>
      </c>
      <c r="C22" s="15">
        <v>47820.95</v>
      </c>
      <c r="D22" s="51">
        <v>37858.25</v>
      </c>
      <c r="E22" s="11"/>
    </row>
    <row r="23" spans="1:6" ht="16.5" customHeight="1" x14ac:dyDescent="0.25">
      <c r="A23" s="26" t="s">
        <v>12</v>
      </c>
      <c r="B23" s="25">
        <v>814476.21</v>
      </c>
      <c r="C23" s="15">
        <v>906912.86</v>
      </c>
      <c r="D23" s="51">
        <v>814364.76</v>
      </c>
      <c r="E23" s="11"/>
    </row>
    <row r="24" spans="1:6" ht="17.25" customHeight="1" x14ac:dyDescent="0.25">
      <c r="A24" s="24" t="s">
        <v>13</v>
      </c>
      <c r="B24" s="25">
        <v>157307.62</v>
      </c>
      <c r="C24" s="15">
        <v>158148.16</v>
      </c>
      <c r="D24" s="51">
        <v>155597.18</v>
      </c>
      <c r="E24" s="11"/>
    </row>
    <row r="25" spans="1:6" ht="15.75" customHeight="1" thickBot="1" x14ac:dyDescent="0.3">
      <c r="A25" s="27" t="s">
        <v>14</v>
      </c>
      <c r="B25" s="28">
        <f>SUM(B19:B24)</f>
        <v>2004700.94</v>
      </c>
      <c r="C25" s="28">
        <f t="shared" ref="C25:D25" si="1">SUM(C19:C24)</f>
        <v>2023070.99</v>
      </c>
      <c r="D25" s="53">
        <f t="shared" si="1"/>
        <v>1918009.21</v>
      </c>
      <c r="E25" s="11"/>
    </row>
    <row r="26" spans="1:6" ht="50.25" customHeight="1" x14ac:dyDescent="0.25">
      <c r="A26" s="21" t="s">
        <v>15</v>
      </c>
      <c r="B26" s="29"/>
      <c r="C26" s="29"/>
      <c r="D26" s="54"/>
      <c r="E26" s="11"/>
    </row>
    <row r="27" spans="1:6" s="17" customFormat="1" ht="15.75" customHeight="1" x14ac:dyDescent="0.2">
      <c r="A27" s="30" t="s">
        <v>6</v>
      </c>
      <c r="B27" s="25">
        <v>583232</v>
      </c>
      <c r="C27" s="25">
        <v>697184</v>
      </c>
      <c r="D27" s="55">
        <v>583139</v>
      </c>
      <c r="E27" s="16"/>
    </row>
    <row r="28" spans="1:6" ht="15.75" x14ac:dyDescent="0.25">
      <c r="A28" s="31" t="s">
        <v>7</v>
      </c>
      <c r="B28" s="25">
        <v>74491</v>
      </c>
      <c r="C28" s="25">
        <v>93607</v>
      </c>
      <c r="D28" s="55">
        <v>74457</v>
      </c>
      <c r="E28" s="11"/>
      <c r="F28" s="17"/>
    </row>
    <row r="29" spans="1:6" ht="15.75" x14ac:dyDescent="0.25">
      <c r="A29" s="24" t="s">
        <v>8</v>
      </c>
      <c r="B29" s="25">
        <v>135443</v>
      </c>
      <c r="C29" s="25">
        <v>155199</v>
      </c>
      <c r="D29" s="55">
        <v>135315</v>
      </c>
      <c r="E29" s="11"/>
      <c r="F29" s="17"/>
    </row>
    <row r="30" spans="1:6" ht="15.75" x14ac:dyDescent="0.25">
      <c r="A30" s="24" t="s">
        <v>9</v>
      </c>
      <c r="B30" s="25">
        <v>125272</v>
      </c>
      <c r="C30" s="25">
        <v>147290</v>
      </c>
      <c r="D30" s="55">
        <v>125235</v>
      </c>
      <c r="E30" s="11"/>
      <c r="F30" s="17"/>
    </row>
    <row r="31" spans="1:6" ht="15.75" x14ac:dyDescent="0.25">
      <c r="A31" s="24" t="s">
        <v>16</v>
      </c>
      <c r="B31" s="25">
        <v>269330</v>
      </c>
      <c r="C31" s="25">
        <v>353406</v>
      </c>
      <c r="D31" s="55">
        <v>269224</v>
      </c>
      <c r="E31" s="11"/>
      <c r="F31" s="17"/>
    </row>
    <row r="32" spans="1:6" ht="15.75" x14ac:dyDescent="0.25">
      <c r="A32" s="24" t="s">
        <v>17</v>
      </c>
      <c r="B32" s="25">
        <v>571455</v>
      </c>
      <c r="C32" s="25">
        <v>753201</v>
      </c>
      <c r="D32" s="55">
        <v>571413</v>
      </c>
      <c r="E32" s="11"/>
      <c r="F32" s="17"/>
    </row>
    <row r="33" spans="1:5" ht="16.5" thickBot="1" x14ac:dyDescent="0.3">
      <c r="A33" s="27" t="s">
        <v>18</v>
      </c>
      <c r="B33" s="28">
        <f>SUM(B27:B32)</f>
        <v>1759223</v>
      </c>
      <c r="C33" s="28">
        <f t="shared" ref="C33:D33" si="2">SUM(C27:C32)</f>
        <v>2199887</v>
      </c>
      <c r="D33" s="53">
        <f t="shared" si="2"/>
        <v>1758783</v>
      </c>
      <c r="E33" s="11"/>
    </row>
    <row r="34" spans="1:5" ht="16.5" thickBot="1" x14ac:dyDescent="0.3">
      <c r="A34" s="32" t="s">
        <v>19</v>
      </c>
      <c r="B34" s="33"/>
      <c r="C34" s="33"/>
      <c r="D34" s="34"/>
      <c r="E34" s="11"/>
    </row>
    <row r="35" spans="1:5" ht="15.75" x14ac:dyDescent="0.25">
      <c r="A35" s="35" t="s">
        <v>6</v>
      </c>
      <c r="B35" s="36">
        <f>B13+B19+B27</f>
        <v>10022701.57</v>
      </c>
      <c r="C35" s="36">
        <f t="shared" ref="C35:D38" si="3">C13+C19+C27</f>
        <v>8867665.4499999993</v>
      </c>
      <c r="D35" s="56">
        <f t="shared" si="3"/>
        <v>8753620.4499999993</v>
      </c>
      <c r="E35" s="11"/>
    </row>
    <row r="36" spans="1:5" ht="15.75" x14ac:dyDescent="0.25">
      <c r="A36" s="24" t="s">
        <v>7</v>
      </c>
      <c r="B36" s="37">
        <f>B14+B20+B28</f>
        <v>649809.6</v>
      </c>
      <c r="C36" s="37">
        <f t="shared" si="3"/>
        <v>628898.79</v>
      </c>
      <c r="D36" s="57">
        <f t="shared" si="3"/>
        <v>609748.79</v>
      </c>
      <c r="E36" s="11"/>
    </row>
    <row r="37" spans="1:5" ht="15.75" x14ac:dyDescent="0.25">
      <c r="A37" s="24" t="s">
        <v>8</v>
      </c>
      <c r="B37" s="37">
        <f>B15+B21+B29</f>
        <v>2682505.1900000009</v>
      </c>
      <c r="C37" s="37">
        <f t="shared" si="3"/>
        <v>2993946.9</v>
      </c>
      <c r="D37" s="57">
        <f t="shared" si="3"/>
        <v>2656002.96</v>
      </c>
      <c r="E37" s="11"/>
    </row>
    <row r="38" spans="1:5" ht="15.75" x14ac:dyDescent="0.25">
      <c r="A38" s="24" t="s">
        <v>9</v>
      </c>
      <c r="B38" s="37">
        <f>B16+B22+B30</f>
        <v>776410.44000000006</v>
      </c>
      <c r="C38" s="37">
        <f t="shared" si="3"/>
        <v>874418.11</v>
      </c>
      <c r="D38" s="57">
        <f t="shared" si="3"/>
        <v>774423.06</v>
      </c>
      <c r="E38" s="11"/>
    </row>
    <row r="39" spans="1:5" ht="15.75" x14ac:dyDescent="0.25">
      <c r="A39" s="24" t="s">
        <v>12</v>
      </c>
      <c r="B39" s="37">
        <f>B23</f>
        <v>814476.21</v>
      </c>
      <c r="C39" s="37">
        <f t="shared" ref="C39:D39" si="4">C23</f>
        <v>906912.86</v>
      </c>
      <c r="D39" s="57">
        <f t="shared" si="4"/>
        <v>814364.76</v>
      </c>
      <c r="E39" s="11"/>
    </row>
    <row r="40" spans="1:5" ht="15.75" x14ac:dyDescent="0.25">
      <c r="A40" s="24" t="s">
        <v>16</v>
      </c>
      <c r="B40" s="37">
        <f>B31</f>
        <v>269330</v>
      </c>
      <c r="C40" s="37">
        <f t="shared" ref="C40" si="5">C31</f>
        <v>353406</v>
      </c>
      <c r="D40" s="57">
        <f>D31</f>
        <v>269224</v>
      </c>
      <c r="E40" s="11"/>
    </row>
    <row r="41" spans="1:5" ht="15.75" x14ac:dyDescent="0.25">
      <c r="A41" s="24" t="s">
        <v>13</v>
      </c>
      <c r="B41" s="37">
        <f>B24</f>
        <v>157307.62</v>
      </c>
      <c r="C41" s="37">
        <f t="shared" ref="C41" si="6">C24</f>
        <v>158148.16</v>
      </c>
      <c r="D41" s="57">
        <f>D24</f>
        <v>155597.18</v>
      </c>
      <c r="E41" s="11"/>
    </row>
    <row r="42" spans="1:5" ht="16.5" thickBot="1" x14ac:dyDescent="0.3">
      <c r="A42" s="38" t="s">
        <v>17</v>
      </c>
      <c r="B42" s="39">
        <f>B32</f>
        <v>571455</v>
      </c>
      <c r="C42" s="39">
        <f t="shared" ref="C42" si="7">C32</f>
        <v>753201</v>
      </c>
      <c r="D42" s="58">
        <f>D32</f>
        <v>571413</v>
      </c>
      <c r="E42" s="11"/>
    </row>
    <row r="43" spans="1:5" ht="15.75" thickBot="1" x14ac:dyDescent="0.3">
      <c r="A43" s="40" t="s">
        <v>20</v>
      </c>
      <c r="B43" s="41">
        <f>SUM(B35:B42)</f>
        <v>15943995.630000001</v>
      </c>
      <c r="C43" s="41">
        <f>SUM(C35:C42)</f>
        <v>15536597.269999998</v>
      </c>
      <c r="D43" s="42">
        <f t="shared" ref="D43" si="8">SUM(D35:D42)</f>
        <v>14604394.199999999</v>
      </c>
      <c r="E43" s="11"/>
    </row>
    <row r="44" spans="1:5" x14ac:dyDescent="0.25">
      <c r="A44" s="43"/>
      <c r="B44" s="44"/>
      <c r="C44" s="44"/>
      <c r="D44" s="44"/>
      <c r="E44" s="44"/>
    </row>
    <row r="45" spans="1:5" s="17" customFormat="1" ht="22.5" customHeight="1" x14ac:dyDescent="0.25">
      <c r="A45" s="45" t="s">
        <v>21</v>
      </c>
      <c r="C45" s="46"/>
      <c r="D45" s="46"/>
    </row>
    <row r="46" spans="1:5" x14ac:dyDescent="0.25">
      <c r="A46" t="s">
        <v>24</v>
      </c>
      <c r="B46" s="47"/>
      <c r="D46" s="11"/>
    </row>
    <row r="47" spans="1:5" x14ac:dyDescent="0.25">
      <c r="B47" s="4"/>
    </row>
    <row r="48" spans="1:5" x14ac:dyDescent="0.25">
      <c r="A48" s="46" t="s">
        <v>22</v>
      </c>
      <c r="B48" s="11"/>
      <c r="C48" s="11"/>
      <c r="E48" s="48"/>
    </row>
    <row r="49" spans="1:6" x14ac:dyDescent="0.25">
      <c r="A49" t="s">
        <v>25</v>
      </c>
      <c r="C49" s="4"/>
      <c r="E49" s="4"/>
      <c r="F49" s="49"/>
    </row>
    <row r="50" spans="1:6" x14ac:dyDescent="0.25">
      <c r="C50" s="4"/>
      <c r="E50" s="4"/>
    </row>
    <row r="51" spans="1:6" x14ac:dyDescent="0.25">
      <c r="A51" s="46" t="s">
        <v>23</v>
      </c>
      <c r="C51" s="4"/>
      <c r="E51" s="4"/>
      <c r="F51" s="49"/>
    </row>
    <row r="52" spans="1:6" x14ac:dyDescent="0.25">
      <c r="A52" t="s">
        <v>26</v>
      </c>
      <c r="C52" s="4"/>
      <c r="E52" s="4"/>
    </row>
    <row r="53" spans="1:6" x14ac:dyDescent="0.25">
      <c r="C53" s="17"/>
      <c r="D53" s="17"/>
      <c r="E53" s="17"/>
    </row>
    <row r="54" spans="1:6" x14ac:dyDescent="0.25">
      <c r="C54" s="11"/>
      <c r="E54" s="48"/>
    </row>
    <row r="55" spans="1:6" x14ac:dyDescent="0.25">
      <c r="D55" s="48"/>
      <c r="E55" s="11"/>
    </row>
    <row r="56" spans="1:6" x14ac:dyDescent="0.25">
      <c r="D56" s="48"/>
      <c r="E56" s="11"/>
    </row>
    <row r="57" spans="1:6" x14ac:dyDescent="0.25">
      <c r="E57" s="11"/>
    </row>
    <row r="58" spans="1:6" x14ac:dyDescent="0.25">
      <c r="E58" s="11"/>
    </row>
  </sheetData>
  <mergeCells count="3">
    <mergeCell ref="A6:D6"/>
    <mergeCell ref="A7:D7"/>
    <mergeCell ref="A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83BC2-ED98-4353-9718-F6F6E07B0595}">
  <dimension ref="A1:F58"/>
  <sheetViews>
    <sheetView tabSelected="1" workbookViewId="0">
      <selection activeCell="G12" sqref="G12"/>
    </sheetView>
  </sheetViews>
  <sheetFormatPr defaultColWidth="15.42578125" defaultRowHeight="15" x14ac:dyDescent="0.25"/>
  <cols>
    <col min="1" max="1" width="38.28515625" customWidth="1"/>
    <col min="2" max="2" width="21.7109375" customWidth="1"/>
    <col min="3" max="3" width="22" customWidth="1"/>
    <col min="4" max="4" width="22.8554687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2" t="s">
        <v>2</v>
      </c>
    </row>
    <row r="4" spans="1:6" x14ac:dyDescent="0.25">
      <c r="A4" s="2"/>
    </row>
    <row r="5" spans="1:6" x14ac:dyDescent="0.25">
      <c r="A5" s="3"/>
    </row>
    <row r="6" spans="1:6" x14ac:dyDescent="0.25">
      <c r="A6" s="59" t="s">
        <v>3</v>
      </c>
      <c r="B6" s="59"/>
      <c r="C6" s="59"/>
      <c r="D6" s="59"/>
    </row>
    <row r="7" spans="1:6" x14ac:dyDescent="0.25">
      <c r="A7" s="59" t="s">
        <v>35</v>
      </c>
      <c r="B7" s="59"/>
      <c r="C7" s="59"/>
      <c r="D7" s="59"/>
    </row>
    <row r="8" spans="1:6" x14ac:dyDescent="0.25">
      <c r="A8" s="59"/>
      <c r="B8" s="59"/>
      <c r="C8" s="59"/>
      <c r="D8" s="59"/>
    </row>
    <row r="9" spans="1:6" ht="15.75" thickBot="1" x14ac:dyDescent="0.3"/>
    <row r="10" spans="1:6" ht="39" thickBot="1" x14ac:dyDescent="0.3">
      <c r="A10" s="5" t="s">
        <v>4</v>
      </c>
      <c r="B10" s="6" t="s">
        <v>36</v>
      </c>
      <c r="C10" s="6" t="s">
        <v>37</v>
      </c>
      <c r="D10" s="7" t="s">
        <v>38</v>
      </c>
    </row>
    <row r="11" spans="1:6" ht="15.75" thickBot="1" x14ac:dyDescent="0.3">
      <c r="A11" s="8">
        <v>1</v>
      </c>
      <c r="B11" s="9">
        <v>2</v>
      </c>
      <c r="C11" s="9">
        <v>3</v>
      </c>
      <c r="D11" s="10">
        <v>4</v>
      </c>
      <c r="E11" s="11"/>
    </row>
    <row r="12" spans="1:6" ht="63" x14ac:dyDescent="0.25">
      <c r="A12" s="12" t="s">
        <v>5</v>
      </c>
      <c r="B12" s="13"/>
      <c r="C12" s="13"/>
      <c r="D12" s="50"/>
    </row>
    <row r="13" spans="1:6" s="17" customFormat="1" ht="15.75" x14ac:dyDescent="0.25">
      <c r="A13" s="14" t="s">
        <v>6</v>
      </c>
      <c r="B13" s="15">
        <v>8738448.3300000001</v>
      </c>
      <c r="C13" s="15">
        <v>7632118.6799999997</v>
      </c>
      <c r="D13" s="51">
        <v>7632118.6799999997</v>
      </c>
      <c r="E13" s="16"/>
    </row>
    <row r="14" spans="1:6" ht="15.75" x14ac:dyDescent="0.25">
      <c r="A14" s="18" t="s">
        <v>7</v>
      </c>
      <c r="B14" s="15">
        <v>483397.49</v>
      </c>
      <c r="C14" s="15">
        <v>447500.79999999999</v>
      </c>
      <c r="D14" s="51">
        <v>447500.79999999999</v>
      </c>
      <c r="E14" s="11"/>
      <c r="F14" s="17"/>
    </row>
    <row r="15" spans="1:6" s="17" customFormat="1" ht="15.75" x14ac:dyDescent="0.25">
      <c r="A15" s="14" t="s">
        <v>8</v>
      </c>
      <c r="B15" s="15">
        <v>2346837.0900000008</v>
      </c>
      <c r="C15" s="15">
        <v>2360587.52</v>
      </c>
      <c r="D15" s="51">
        <v>2346460.25</v>
      </c>
      <c r="E15" s="16"/>
    </row>
    <row r="16" spans="1:6" ht="15.75" x14ac:dyDescent="0.25">
      <c r="A16" s="18" t="s">
        <v>9</v>
      </c>
      <c r="B16" s="15">
        <v>611388.78</v>
      </c>
      <c r="C16" s="15">
        <v>635379.42000000004</v>
      </c>
      <c r="D16" s="51">
        <v>611173.49</v>
      </c>
      <c r="E16" s="11"/>
      <c r="F16" s="17"/>
    </row>
    <row r="17" spans="1:6" ht="16.5" thickBot="1" x14ac:dyDescent="0.3">
      <c r="A17" s="19" t="s">
        <v>10</v>
      </c>
      <c r="B17" s="20">
        <f t="shared" ref="B17:D17" si="0">SUM(B13:B16)</f>
        <v>12180071.689999999</v>
      </c>
      <c r="C17" s="20">
        <f>SUM(C13:C16)</f>
        <v>11075586.42</v>
      </c>
      <c r="D17" s="52">
        <f t="shared" si="0"/>
        <v>11037253.220000001</v>
      </c>
      <c r="E17" s="11"/>
      <c r="F17" s="17"/>
    </row>
    <row r="18" spans="1:6" ht="64.5" customHeight="1" x14ac:dyDescent="0.25">
      <c r="A18" s="21" t="s">
        <v>11</v>
      </c>
      <c r="B18" s="22"/>
      <c r="C18" s="22"/>
      <c r="D18" s="23"/>
      <c r="E18" s="11"/>
    </row>
    <row r="19" spans="1:6" ht="15.75" customHeight="1" x14ac:dyDescent="0.25">
      <c r="A19" s="24" t="s">
        <v>6</v>
      </c>
      <c r="B19" s="25">
        <v>701021.22</v>
      </c>
      <c r="C19" s="15">
        <v>752252.8</v>
      </c>
      <c r="D19" s="51">
        <v>700934.77</v>
      </c>
      <c r="E19" s="11"/>
    </row>
    <row r="20" spans="1:6" ht="15.75" customHeight="1" x14ac:dyDescent="0.25">
      <c r="A20" s="24" t="s">
        <v>7</v>
      </c>
      <c r="B20" s="25">
        <v>91921.11</v>
      </c>
      <c r="C20" s="15">
        <v>86412.32</v>
      </c>
      <c r="D20" s="51">
        <v>86412.32</v>
      </c>
      <c r="E20" s="11"/>
    </row>
    <row r="21" spans="1:6" ht="15.75" customHeight="1" x14ac:dyDescent="0.25">
      <c r="A21" s="24" t="s">
        <v>8</v>
      </c>
      <c r="B21" s="25">
        <v>200225.1</v>
      </c>
      <c r="C21" s="15">
        <v>197504.7</v>
      </c>
      <c r="D21" s="51">
        <v>197504.7</v>
      </c>
      <c r="E21" s="11"/>
    </row>
    <row r="22" spans="1:6" ht="15.75" customHeight="1" x14ac:dyDescent="0.25">
      <c r="A22" s="24" t="s">
        <v>9</v>
      </c>
      <c r="B22" s="25">
        <v>39749.660000000003</v>
      </c>
      <c r="C22" s="15">
        <v>39299.22</v>
      </c>
      <c r="D22" s="51">
        <v>39299.22</v>
      </c>
      <c r="E22" s="11"/>
    </row>
    <row r="23" spans="1:6" ht="16.5" customHeight="1" x14ac:dyDescent="0.25">
      <c r="A23" s="26" t="s">
        <v>12</v>
      </c>
      <c r="B23" s="25">
        <v>814476.2</v>
      </c>
      <c r="C23" s="15">
        <v>920211.59</v>
      </c>
      <c r="D23" s="51">
        <v>814467.75</v>
      </c>
      <c r="E23" s="11"/>
    </row>
    <row r="24" spans="1:6" ht="17.25" customHeight="1" x14ac:dyDescent="0.25">
      <c r="A24" s="24" t="s">
        <v>13</v>
      </c>
      <c r="B24" s="25">
        <v>157307.63</v>
      </c>
      <c r="C24" s="15">
        <v>156592.54</v>
      </c>
      <c r="D24" s="51">
        <v>156592.54</v>
      </c>
      <c r="E24" s="11"/>
    </row>
    <row r="25" spans="1:6" ht="15.75" customHeight="1" thickBot="1" x14ac:dyDescent="0.3">
      <c r="A25" s="27" t="s">
        <v>14</v>
      </c>
      <c r="B25" s="28">
        <f>SUM(B19:B24)</f>
        <v>2004700.92</v>
      </c>
      <c r="C25" s="28">
        <f t="shared" ref="C25:D25" si="1">SUM(C19:C24)</f>
        <v>2152273.17</v>
      </c>
      <c r="D25" s="53">
        <f t="shared" si="1"/>
        <v>1995211.3</v>
      </c>
      <c r="E25" s="11"/>
    </row>
    <row r="26" spans="1:6" ht="50.25" customHeight="1" x14ac:dyDescent="0.25">
      <c r="A26" s="21" t="s">
        <v>15</v>
      </c>
      <c r="B26" s="29"/>
      <c r="C26" s="29"/>
      <c r="D26" s="54"/>
      <c r="E26" s="11"/>
    </row>
    <row r="27" spans="1:6" s="17" customFormat="1" ht="15.75" customHeight="1" x14ac:dyDescent="0.2">
      <c r="A27" s="30" t="s">
        <v>6</v>
      </c>
      <c r="B27" s="25">
        <v>588812.65</v>
      </c>
      <c r="C27" s="25">
        <v>655852</v>
      </c>
      <c r="D27" s="55">
        <v>588800</v>
      </c>
      <c r="E27" s="16"/>
    </row>
    <row r="28" spans="1:6" ht="15.75" x14ac:dyDescent="0.25">
      <c r="A28" s="31" t="s">
        <v>7</v>
      </c>
      <c r="B28" s="25">
        <v>80207</v>
      </c>
      <c r="C28" s="25">
        <v>92185</v>
      </c>
      <c r="D28" s="55">
        <v>80202</v>
      </c>
      <c r="E28" s="11"/>
      <c r="F28" s="17"/>
    </row>
    <row r="29" spans="1:6" ht="15.75" x14ac:dyDescent="0.25">
      <c r="A29" s="24" t="s">
        <v>8</v>
      </c>
      <c r="B29" s="25">
        <v>135443</v>
      </c>
      <c r="C29" s="25">
        <v>153258</v>
      </c>
      <c r="D29" s="55">
        <v>135186</v>
      </c>
      <c r="E29" s="11"/>
      <c r="F29" s="17"/>
    </row>
    <row r="30" spans="1:6" ht="15.75" x14ac:dyDescent="0.25">
      <c r="A30" s="24" t="s">
        <v>9</v>
      </c>
      <c r="B30" s="25">
        <v>125272</v>
      </c>
      <c r="C30" s="25">
        <v>145898</v>
      </c>
      <c r="D30" s="55">
        <v>125239</v>
      </c>
      <c r="E30" s="11"/>
      <c r="F30" s="17"/>
    </row>
    <row r="31" spans="1:6" ht="15.75" x14ac:dyDescent="0.25">
      <c r="A31" s="24" t="s">
        <v>16</v>
      </c>
      <c r="B31" s="25">
        <v>269330</v>
      </c>
      <c r="C31" s="25">
        <v>337093</v>
      </c>
      <c r="D31" s="55">
        <v>269174</v>
      </c>
      <c r="E31" s="11"/>
      <c r="F31" s="17"/>
    </row>
    <row r="32" spans="1:6" ht="15.75" x14ac:dyDescent="0.25">
      <c r="A32" s="24" t="s">
        <v>17</v>
      </c>
      <c r="B32" s="25">
        <v>571455</v>
      </c>
      <c r="C32" s="25">
        <v>741523</v>
      </c>
      <c r="D32" s="55">
        <v>571343</v>
      </c>
      <c r="E32" s="11"/>
      <c r="F32" s="17"/>
    </row>
    <row r="33" spans="1:5" ht="16.5" thickBot="1" x14ac:dyDescent="0.3">
      <c r="A33" s="27" t="s">
        <v>18</v>
      </c>
      <c r="B33" s="28">
        <f>SUM(B27:B32)</f>
        <v>1770519.65</v>
      </c>
      <c r="C33" s="28">
        <f t="shared" ref="C33:D33" si="2">SUM(C27:C32)</f>
        <v>2125809</v>
      </c>
      <c r="D33" s="53">
        <f t="shared" si="2"/>
        <v>1769944</v>
      </c>
      <c r="E33" s="11"/>
    </row>
    <row r="34" spans="1:5" ht="16.5" thickBot="1" x14ac:dyDescent="0.3">
      <c r="A34" s="32" t="s">
        <v>19</v>
      </c>
      <c r="B34" s="33"/>
      <c r="C34" s="33"/>
      <c r="D34" s="34"/>
      <c r="E34" s="11"/>
    </row>
    <row r="35" spans="1:5" ht="15.75" x14ac:dyDescent="0.25">
      <c r="A35" s="35" t="s">
        <v>6</v>
      </c>
      <c r="B35" s="36">
        <f>B13+B19+B27</f>
        <v>10028282.200000001</v>
      </c>
      <c r="C35" s="36">
        <f t="shared" ref="C35:D38" si="3">C13+C19+C27</f>
        <v>9040223.4800000004</v>
      </c>
      <c r="D35" s="56">
        <f t="shared" si="3"/>
        <v>8921853.4499999993</v>
      </c>
      <c r="E35" s="11"/>
    </row>
    <row r="36" spans="1:5" ht="15.75" x14ac:dyDescent="0.25">
      <c r="A36" s="24" t="s">
        <v>7</v>
      </c>
      <c r="B36" s="37">
        <f>B14+B20+B28</f>
        <v>655525.6</v>
      </c>
      <c r="C36" s="37">
        <f t="shared" si="3"/>
        <v>626098.12</v>
      </c>
      <c r="D36" s="57">
        <f t="shared" si="3"/>
        <v>614115.12</v>
      </c>
      <c r="E36" s="11"/>
    </row>
    <row r="37" spans="1:5" ht="15.75" x14ac:dyDescent="0.25">
      <c r="A37" s="24" t="s">
        <v>8</v>
      </c>
      <c r="B37" s="37">
        <f>B15+B21+B29</f>
        <v>2682505.1900000009</v>
      </c>
      <c r="C37" s="37">
        <f t="shared" si="3"/>
        <v>2711350.22</v>
      </c>
      <c r="D37" s="57">
        <f t="shared" si="3"/>
        <v>2679150.9500000002</v>
      </c>
      <c r="E37" s="11"/>
    </row>
    <row r="38" spans="1:5" ht="15.75" x14ac:dyDescent="0.25">
      <c r="A38" s="24" t="s">
        <v>9</v>
      </c>
      <c r="B38" s="37">
        <f>B16+B22+B30</f>
        <v>776410.44000000006</v>
      </c>
      <c r="C38" s="37">
        <f t="shared" si="3"/>
        <v>820576.64</v>
      </c>
      <c r="D38" s="57">
        <f t="shared" si="3"/>
        <v>775711.71</v>
      </c>
      <c r="E38" s="11"/>
    </row>
    <row r="39" spans="1:5" ht="15.75" x14ac:dyDescent="0.25">
      <c r="A39" s="24" t="s">
        <v>12</v>
      </c>
      <c r="B39" s="37">
        <f>B23</f>
        <v>814476.2</v>
      </c>
      <c r="C39" s="37">
        <f t="shared" ref="C39:D39" si="4">C23</f>
        <v>920211.59</v>
      </c>
      <c r="D39" s="57">
        <f t="shared" si="4"/>
        <v>814467.75</v>
      </c>
      <c r="E39" s="11"/>
    </row>
    <row r="40" spans="1:5" ht="15.75" x14ac:dyDescent="0.25">
      <c r="A40" s="24" t="s">
        <v>16</v>
      </c>
      <c r="B40" s="37">
        <f>B31</f>
        <v>269330</v>
      </c>
      <c r="C40" s="37">
        <f t="shared" ref="C40" si="5">C31</f>
        <v>337093</v>
      </c>
      <c r="D40" s="57">
        <f>D31</f>
        <v>269174</v>
      </c>
      <c r="E40" s="11"/>
    </row>
    <row r="41" spans="1:5" ht="15.75" x14ac:dyDescent="0.25">
      <c r="A41" s="24" t="s">
        <v>13</v>
      </c>
      <c r="B41" s="37">
        <f>B24</f>
        <v>157307.63</v>
      </c>
      <c r="C41" s="37">
        <f t="shared" ref="C41" si="6">C24</f>
        <v>156592.54</v>
      </c>
      <c r="D41" s="57">
        <f>D24</f>
        <v>156592.54</v>
      </c>
      <c r="E41" s="11"/>
    </row>
    <row r="42" spans="1:5" ht="16.5" thickBot="1" x14ac:dyDescent="0.3">
      <c r="A42" s="38" t="s">
        <v>17</v>
      </c>
      <c r="B42" s="39">
        <f>B32</f>
        <v>571455</v>
      </c>
      <c r="C42" s="39">
        <f t="shared" ref="C42" si="7">C32</f>
        <v>741523</v>
      </c>
      <c r="D42" s="58">
        <f>D32</f>
        <v>571343</v>
      </c>
      <c r="E42" s="11"/>
    </row>
    <row r="43" spans="1:5" ht="15.75" thickBot="1" x14ac:dyDescent="0.3">
      <c r="A43" s="40" t="s">
        <v>20</v>
      </c>
      <c r="B43" s="41">
        <f>SUM(B35:B42)</f>
        <v>15955292.260000002</v>
      </c>
      <c r="C43" s="41">
        <f>SUM(C35:C42)</f>
        <v>15353668.59</v>
      </c>
      <c r="D43" s="42">
        <f t="shared" ref="D43" si="8">SUM(D35:D42)</f>
        <v>14802408.52</v>
      </c>
      <c r="E43" s="11"/>
    </row>
    <row r="44" spans="1:5" x14ac:dyDescent="0.25">
      <c r="A44" s="43"/>
      <c r="B44" s="44"/>
      <c r="C44" s="44"/>
      <c r="D44" s="44"/>
      <c r="E44" s="44"/>
    </row>
    <row r="45" spans="1:5" s="17" customFormat="1" ht="22.5" customHeight="1" x14ac:dyDescent="0.25">
      <c r="A45" s="45" t="s">
        <v>21</v>
      </c>
      <c r="C45" s="46"/>
      <c r="D45" s="46"/>
    </row>
    <row r="46" spans="1:5" x14ac:dyDescent="0.25">
      <c r="A46" t="s">
        <v>24</v>
      </c>
      <c r="B46" s="47"/>
      <c r="D46" s="11"/>
    </row>
    <row r="47" spans="1:5" x14ac:dyDescent="0.25">
      <c r="B47" s="4"/>
    </row>
    <row r="48" spans="1:5" x14ac:dyDescent="0.25">
      <c r="A48" s="46" t="s">
        <v>22</v>
      </c>
      <c r="B48" s="11"/>
      <c r="C48" s="11"/>
      <c r="E48" s="48"/>
    </row>
    <row r="49" spans="1:6" x14ac:dyDescent="0.25">
      <c r="A49" t="s">
        <v>25</v>
      </c>
      <c r="C49" s="4"/>
      <c r="E49" s="4"/>
      <c r="F49" s="49"/>
    </row>
    <row r="50" spans="1:6" x14ac:dyDescent="0.25">
      <c r="C50" s="4"/>
      <c r="E50" s="4"/>
    </row>
    <row r="51" spans="1:6" x14ac:dyDescent="0.25">
      <c r="A51" s="46" t="s">
        <v>23</v>
      </c>
      <c r="C51" s="4"/>
      <c r="E51" s="4"/>
      <c r="F51" s="49"/>
    </row>
    <row r="52" spans="1:6" x14ac:dyDescent="0.25">
      <c r="A52" t="s">
        <v>26</v>
      </c>
      <c r="C52" s="4"/>
      <c r="E52" s="4"/>
    </row>
    <row r="53" spans="1:6" x14ac:dyDescent="0.25">
      <c r="C53" s="17"/>
      <c r="D53" s="17"/>
      <c r="E53" s="17"/>
    </row>
    <row r="54" spans="1:6" x14ac:dyDescent="0.25">
      <c r="C54" s="11"/>
      <c r="E54" s="48"/>
    </row>
    <row r="55" spans="1:6" x14ac:dyDescent="0.25">
      <c r="D55" s="48"/>
      <c r="E55" s="11"/>
    </row>
    <row r="56" spans="1:6" x14ac:dyDescent="0.25">
      <c r="D56" s="48"/>
      <c r="E56" s="11"/>
    </row>
    <row r="57" spans="1:6" x14ac:dyDescent="0.25">
      <c r="E57" s="11"/>
    </row>
    <row r="58" spans="1:6" x14ac:dyDescent="0.25">
      <c r="E58" s="11"/>
    </row>
  </sheetData>
  <mergeCells count="3"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 2024</vt:lpstr>
      <vt:lpstr>FEB 2024</vt:lpstr>
      <vt:lpstr>MARTIE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Cas3</dc:creator>
  <cp:lastModifiedBy>Cas3</cp:lastModifiedBy>
  <dcterms:created xsi:type="dcterms:W3CDTF">2024-02-26T14:28:25Z</dcterms:created>
  <dcterms:modified xsi:type="dcterms:W3CDTF">2024-04-10T14:06:45Z</dcterms:modified>
</cp:coreProperties>
</file>