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<sst xmlns="http://schemas.openxmlformats.org/spreadsheetml/2006/main" count="298" uniqueCount="296">
  <si>
    <t>CASA DE ASIGURĂRI DE SĂNĂTATE OLT</t>
  </si>
  <si>
    <t>NR. CTR.</t>
  </si>
  <si>
    <t>DENUMIRE FURNIZOR</t>
  </si>
  <si>
    <t>5=2+3+4</t>
  </si>
  <si>
    <t>9=6+7+8</t>
  </si>
  <si>
    <t>13=10+11+12</t>
  </si>
  <si>
    <t>17=14+15+16</t>
  </si>
  <si>
    <t>18=5+9+13+17</t>
  </si>
  <si>
    <t>26=23+24+25</t>
  </si>
  <si>
    <t>30=27+28+29</t>
  </si>
  <si>
    <t>34=31+32+33</t>
  </si>
  <si>
    <t>35=22+26+30+ 34</t>
  </si>
  <si>
    <t>43=40+41+42</t>
  </si>
  <si>
    <t>47=44+45+46</t>
  </si>
  <si>
    <t>51=48+49+50</t>
  </si>
  <si>
    <t>52=39+43+47+51</t>
  </si>
  <si>
    <t>60=57+58+59</t>
  </si>
  <si>
    <t>64=61+62+63</t>
  </si>
  <si>
    <t>68=65+66+67</t>
  </si>
  <si>
    <t>69=56+60+64+68</t>
  </si>
  <si>
    <t>77=74+75+76</t>
  </si>
  <si>
    <t>81=78+79+80</t>
  </si>
  <si>
    <t>85=82+83+84</t>
  </si>
  <si>
    <t>86=73+77+81+85</t>
  </si>
  <si>
    <t>F 1</t>
  </si>
  <si>
    <t>SC FARMACIA VOINEA SRL</t>
  </si>
  <si>
    <t>F 3</t>
  </si>
  <si>
    <t>SC TEOFARM SRL</t>
  </si>
  <si>
    <t>F 4</t>
  </si>
  <si>
    <t>SC FARMACIA ARNICA SRL</t>
  </si>
  <si>
    <t>F 7</t>
  </si>
  <si>
    <t>SC SANTE - FARM SRL</t>
  </si>
  <si>
    <t>F11</t>
  </si>
  <si>
    <t>SC IRIS-FARM SRL</t>
  </si>
  <si>
    <t>F13</t>
  </si>
  <si>
    <t>SC FARMACIA HELIOS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</si>
  <si>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</si>
  <si>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</si>
  <si>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</si>
  <si>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</si>
  <si>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</si>
  <si>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</si>
  <si>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</si>
  <si>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</si>
  <si>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F25</t>
  </si>
  <si>
    <t>SC CORAFARM SRL</t>
  </si>
  <si>
    <t>F27</t>
  </si>
  <si>
    <t>SC CERCELAN FARM SRL</t>
  </si>
  <si>
    <t>F28</t>
  </si>
  <si>
    <t>SC MEDICA SRL</t>
  </si>
  <si>
    <t>F29</t>
  </si>
  <si>
    <t>SC FARMACEUTICA ARGESFARM SA</t>
  </si>
  <si>
    <t>F33</t>
  </si>
  <si>
    <t>SC COCA FARM SRL</t>
  </si>
  <si>
    <t>F35</t>
  </si>
  <si>
    <t>SC ELINA FARM SRL</t>
  </si>
  <si>
    <t>F40</t>
  </si>
  <si>
    <t>SC MNG GRUP SRL</t>
  </si>
  <si>
    <t>F44</t>
  </si>
  <si>
    <t>SC ADRIANA FARM SRL</t>
  </si>
  <si>
    <t>F45</t>
  </si>
  <si>
    <t>SC NICOFARM SRL</t>
  </si>
  <si>
    <t>F49</t>
  </si>
  <si>
    <t>SC CRISFARM SRL</t>
  </si>
  <si>
    <t>F50</t>
  </si>
  <si>
    <t>SC GEOPACĂ SRL</t>
  </si>
  <si>
    <t>F54</t>
  </si>
  <si>
    <t>SC CRISDIA FARM SRL</t>
  </si>
  <si>
    <t>F57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</si>
  <si>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</si>
  <si>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</si>
  <si>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</si>
  <si>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</si>
  <si>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</si>
  <si>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</si>
  <si>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</si>
  <si>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</si>
  <si>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</si>
  <si>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</si>
  <si>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</si>
  <si>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</si>
  <si>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F72</t>
  </si>
  <si>
    <t>SC FLORI FARMACEUTIC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</si>
  <si>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</si>
  <si>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</si>
  <si>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</si>
  <si>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</si>
  <si>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</si>
  <si>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</si>
  <si>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</si>
  <si>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</si>
  <si>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</si>
  <si>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</si>
  <si>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</si>
  <si>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</si>
  <si>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</si>
  <si>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</si>
  <si>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</si>
  <si>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</si>
  <si>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</si>
  <si>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</si>
  <si>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</si>
  <si>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</si>
  <si>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</si>
  <si>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</si>
  <si>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</si>
  <si>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</si>
  <si>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</si>
  <si>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</si>
  <si>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</si>
  <si>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</si>
  <si>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</si>
  <si>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</si>
  <si>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</si>
  <si>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</si>
  <si>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</si>
  <si>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</si>
  <si>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</si>
  <si>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</si>
  <si>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</si>
  <si>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</si>
  <si>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</si>
  <si>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</si>
  <si>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</si>
  <si>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</si>
  <si>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</si>
  <si>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</si>
  <si>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</si>
  <si>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</si>
  <si>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</si>
  <si>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</si>
  <si>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</si>
  <si>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 &amp; MARCU SRL</t>
  </si>
  <si>
    <t>F132</t>
  </si>
  <si>
    <t>SC HQ FARM SRL</t>
  </si>
  <si>
    <t>F133</t>
  </si>
  <si>
    <t>SC BEST COUNTRY FARM SRL</t>
  </si>
  <si>
    <t>F134</t>
  </si>
  <si>
    <t>SC TANIA-MIHAELA FARM SRL</t>
  </si>
  <si>
    <t>F135</t>
  </si>
  <si>
    <t>SC FLALBO SRL</t>
  </si>
  <si>
    <t>F136</t>
  </si>
  <si>
    <t>SC ZENOFARM SRL</t>
  </si>
  <si>
    <t>CONSUM MEDICAMENTE C+G IAN. 2023 VALIDAT</t>
  </si>
  <si>
    <t>CONSUM MEDICAMENTE C+G FEBR. 2023 VALIDAT</t>
  </si>
  <si>
    <t>CONSUM MEDICAMENTE C+G MARTIE 2023 VALIDAT IN LIMITA CA TRIM I 2023</t>
  </si>
  <si>
    <t>TOTAL CONSUM MEDICAMENTE C+G TRIM. I 2023 VALIDAT IN LIMITA CA</t>
  </si>
  <si>
    <t>CONSUM MEDICAMENTE C+G APRILIE 2023 VALIDAT, INCLUSIV DIFERENTE MARTIE</t>
  </si>
  <si>
    <t>CONSUM MEDICAMENTE C+G MAI 2023 VALIDAT</t>
  </si>
  <si>
    <t>CONSUM MEDICAMENTE C+G IUNIE 2023 VALIDAT</t>
  </si>
  <si>
    <t>TOTAL CONSUM MEDICAMENTE C+G TRIM. II 2023</t>
  </si>
  <si>
    <t>CONSUM MEDICAMENTE C+G IULIE 2023 VALIDAT</t>
  </si>
  <si>
    <t>CONSUM MEDICAMENTE C+G AUGUST 2023 VALIDAT</t>
  </si>
  <si>
    <t>CONSUM MEDICAMENTE C+G SEPTEMB 2023 VALIDAT</t>
  </si>
  <si>
    <t>TOTAL CONSUM MEDICAMENTE C+G TRIM. III 2023</t>
  </si>
  <si>
    <t>CONSUM MEDICAMENTE C+G OCTOMB 2023 VALIDAT</t>
  </si>
  <si>
    <t>CONSUM MEDICAMENTE C+G NOIEMBRIE 2023 VALIDAT</t>
  </si>
  <si>
    <t>CONSUM MEDICAMENTE C+G DECEMBRIE 2023 VALIDAT</t>
  </si>
  <si>
    <t>TOTAL CONSUM MEDICAMENTE C+G TRIM. IV 2023</t>
  </si>
  <si>
    <t>TOTAL CONSUM MEDICAMENTE C+G AN 2023</t>
  </si>
  <si>
    <t>CONSUM MEDICAMENTE 40% MS IAN. 2023 VALIDAT</t>
  </si>
  <si>
    <t>CONSUM MEDICAMENTE 40% MS FEBR. 2023 VALIDAT</t>
  </si>
  <si>
    <t xml:space="preserve">CONSUM  40% MS DECEMBRIE 2022 VALIDAT IN FEBR. 2023 (ART. 193(3), HG 696) </t>
  </si>
  <si>
    <t>CONSUM MEDICAMENTE 40%MS MARTIE 2023 VALIDAT INTEGRAL</t>
  </si>
  <si>
    <t>TOTAL CONSUM MEDICAMENTE 40% MS TRIM. I 2023</t>
  </si>
  <si>
    <t>CONSUM MEDICAMENTE 40% MS APRILIE 2023 VALIDAT</t>
  </si>
  <si>
    <t>CONSUM MEDICAMENTE 40% MS MAI 2023 VALIDAT</t>
  </si>
  <si>
    <t>CONSUM MEDICAMENTE 40% MS IUNIE 2023 VALIDAT</t>
  </si>
  <si>
    <t>TOTAL CONSUM MEDICAMENTE 40% MS TRIM. II 2023</t>
  </si>
  <si>
    <t xml:space="preserve">CONSUM MEDICAMENTE 40% MS IULIE 2023 VALIDAT </t>
  </si>
  <si>
    <t>CONSUM MEDICAMENTE 40% MS AUGUST 2023 VALIDAT</t>
  </si>
  <si>
    <t>CONSUM MEDICAMENTE 40% MS SEPTEMB 2023 VALIDAT</t>
  </si>
  <si>
    <t>TOTAL CONSUM MEDICAMENTE 40% MS TRIM. III 2023</t>
  </si>
  <si>
    <t xml:space="preserve">CONSUM MEDICAMENTE 40% MS OCTOMB 2023 VALIDAT </t>
  </si>
  <si>
    <t>CONSUM MEDICAMENTE 40% MS DECEMBRIE 2023 VALIDAT</t>
  </si>
  <si>
    <t>TOTAL CONSUM MEDICAMENTE 40% MS TRIM. IV 2023</t>
  </si>
  <si>
    <t>TOTAL CONSUM MEDICAMENTE 40% MS AN 2023</t>
  </si>
  <si>
    <t>CONSUM MEDICAMENTE COST VOLUM IAN. 2023 VALIDAT</t>
  </si>
  <si>
    <t>CONSUM MEDICAMENTE COST VOLUM FEBR. 2023 VALIDAT</t>
  </si>
  <si>
    <t xml:space="preserve">CONSUM  COST VOLUM DECEMBRIE 2022 VALIDAT IN FEBR. 2023 (ART. 193(3), HG 696) </t>
  </si>
  <si>
    <t>CONSUM MEDICAMENTE COST VOLUM MARTIE 2023 VALIDAT  IN LIMITA CA TRIM I 2023</t>
  </si>
  <si>
    <t>TOTAL CONSUM MEDICAMENTE COST VOLUM VALIDAT TRIM. I 2023</t>
  </si>
  <si>
    <t>CONSUM MEDICAMENTE COST VOLUM APRILIE 2023 VALIDAT, INCLUSIV DIF. MARTIE</t>
  </si>
  <si>
    <t>CONSUM MEDICAMENTE COST VOLUM MAI 2023 VALIDAT</t>
  </si>
  <si>
    <t>CONSUM MEDICAMENTE COST VOLUM IUNIE 2023 VALIDAT</t>
  </si>
  <si>
    <t>TOTAL CONSUM MEDICAMENTE COST VOLUM TRIM. II 2023</t>
  </si>
  <si>
    <t>CONSUM MEDICAMENTE COST VOLUM IULIE 2023 VALIDAT</t>
  </si>
  <si>
    <t xml:space="preserve">CONSUM MEDICAMENTE COST VOLUM AUGUST 2023 VALIDAT </t>
  </si>
  <si>
    <t>CONSUM MEDICAMENTE COST VOLUM SEPTEMB 2023 VALIDAT</t>
  </si>
  <si>
    <t>TOTAL CONSUM MEDICAMENTE COST VOLUM TRIM. III 2023</t>
  </si>
  <si>
    <t>CONSUM MEDICAMENTE COST VOLUM OCTOMB 2023 VALIDAT</t>
  </si>
  <si>
    <t>CONSUM MEDICAMENTE COST VOLUM NOIEMBRIE 2023 VALIDAT</t>
  </si>
  <si>
    <t>TOTAL CONSUM MEDICAMENTE COST VOLUM TRIM. IV 2023</t>
  </si>
  <si>
    <t>TOTAL CONSUM MEDICAMENTE COST VOLUM AN 2023</t>
  </si>
  <si>
    <t>CONSUM MEDICAMENTE COST VOLUM 50%  IAN. 2023 VALIDAT</t>
  </si>
  <si>
    <t>CONSUM MEDICAMENTE COST VOLUM 50%  FEBR. 2023 VALIDAT</t>
  </si>
  <si>
    <t xml:space="preserve">CONSUM  COST VOLUM 50% DECEMBRIE 2022 VALIDAT IN FEBR. 2023 (ART. 193(3), HG 696) </t>
  </si>
  <si>
    <t>CONSUM MEDICAMENTE COST VOLUM 50%  MARTIE 2023 VALIDAT IN LIMITA CA TRIM I 2023</t>
  </si>
  <si>
    <t>TOTAL CONSUM MEDICAMENTE COST VOLUM 50%  TRIM. I 2023 VALIDAT</t>
  </si>
  <si>
    <t>CONSUM MEDICAMENTE COST VOLUM 50%  APRILIE 2023 VALIDAT, INCLUSIV DIFER MARTIE</t>
  </si>
  <si>
    <t>CONSUM MEDICAMENTE COST VOLUM 50%  MAI 2023 VALIDAT</t>
  </si>
  <si>
    <t>CONSUM MEDICAMENTE COST VOLUM 50%  IUNIE 2023 VALIDAT</t>
  </si>
  <si>
    <t>TOTAL CONSUM MEDICAMENTE COST VOLUM 50%  TRIM. II 2023</t>
  </si>
  <si>
    <t>CONSUM MEDICAMENTE COST VOLUM 50%  IULIE 2023 VALIDAT</t>
  </si>
  <si>
    <t>CONSUM MEDICAMENTE COST VOLUM 50%  AUGUST 2023 VALIDAT</t>
  </si>
  <si>
    <t>CONSUM MEDICAMENTE COST VOLUM 50%  SEPTEMB 2023 VALIDAT</t>
  </si>
  <si>
    <t>TOTAL CONSUM MEDICAMENTE COST VOLUM 50%  TRIM. III 2023</t>
  </si>
  <si>
    <t xml:space="preserve">CONSUM MEDICAMENTE COST VOLUM 50%  OCTOMB 2023 VALIDAT </t>
  </si>
  <si>
    <t>CONSUM MEDICAMENTE COST VOLUM 50%  NOIEMBRIE 2023 VALIDAT</t>
  </si>
  <si>
    <t>TOTAL CONSUM MEDICAMENTE COST VOLUM 50%  TRIM. IV 2023</t>
  </si>
  <si>
    <t>TOTAL CONSUM MEDICAMENTE COST VOLUM 50%  AN 2023</t>
  </si>
  <si>
    <t>CONSUM MEDICAMENTE COST VOLUM 40%  IAN. 2023 VALIDAT</t>
  </si>
  <si>
    <t>CONSUM MEDICAMENTE COST VOLUM 40%  FEBR. 2023 VALIDAT</t>
  </si>
  <si>
    <t xml:space="preserve">CONSUM  COST VOLUM 40% DECEMBRIE 2022 VALIDAT IN FEBR. 2023 (ART. 193(3), HG 696) </t>
  </si>
  <si>
    <t>CONSUM MEDICAMENTE COST VOLUM 40%  MARTIE 2023 VALIDAT IN LIMITA CA TRIM I 2023</t>
  </si>
  <si>
    <t>TOTAL CONSUM MEDICAMENTE COST VOLUM 40%  TRIM. I 2023 VALIDAT</t>
  </si>
  <si>
    <t>CONSUM MEDICAMENTE COST VOLUM 40% APRILIE 2023 VALIDAT, INCLUSIV DIFER MARTIE</t>
  </si>
  <si>
    <t>CONSUM MEDICAMENTE COST VOLUM 40%  MAI 2023 VALIDAT</t>
  </si>
  <si>
    <t>CONSUM MEDICAMENTE COST VOLUM 40%  IUNIE 2023 VALIDAT</t>
  </si>
  <si>
    <t>TOTAL CONSUM MEDICAMENTE COST VOLUM 40%  TRIM. II 2023</t>
  </si>
  <si>
    <t>CONSUM MEDICAMENTE COST VOLUM 40%  IULIE 2023 VALIDAT</t>
  </si>
  <si>
    <t>CONSUM MEDICAMENTE COST VOLUM 40%  AUGUST 2023 VALIDAT</t>
  </si>
  <si>
    <t>CONSUM MEDICAMENTE COST VOLUM 40%  SEPTEMB 2023 VALIDAT</t>
  </si>
  <si>
    <t>TOTAL CONSUM MEDICAMENTE COST VOLUM 40%  TRIM. III 2023</t>
  </si>
  <si>
    <t xml:space="preserve">CONSUM MEDICAMENTE COST VOLUM 40%  OCTOMB 2023 VALIDAT  </t>
  </si>
  <si>
    <t>CONSUM MEDICAMENTE COST VOLUM 40%  DECEMBRIE 2023 VALIDAT</t>
  </si>
  <si>
    <t>TOTAL CONSUM MEDICAMENTE COST VOLUM 40%  TRIM. IV 2023</t>
  </si>
  <si>
    <t>TOTAL CONSUM MEDICAMENTE COST VOLUM 40%  AN 2023</t>
  </si>
  <si>
    <t>OUG 15/2023  INCLUSIV COPLATA VALIDAT IN MAI 2023</t>
  </si>
  <si>
    <t>ACTIVITATE CURENTA C+G MARTIE 2023 VALIDAT IN APRILIE 2023</t>
  </si>
  <si>
    <t>COST VOLUM MARTIE 2023 VALIDAT IN APRILIE 2023</t>
  </si>
  <si>
    <t>50% COST VOLUM MARTIE 2023 VALIDAT IN APRILIE 2023</t>
  </si>
  <si>
    <t>40% COST VOLUM MARTIE 2023 VALIDAT IN APRILIE 2023</t>
  </si>
  <si>
    <t>OUG 15/2023 MARTIE 2023, INCLUSIV COPLATA VALIDAT IN MAI 2023</t>
  </si>
  <si>
    <t>OUG 15/2023 FEBRUARIE 2023, INCLUSIV COPLATA VALIDAT IN MAI 2023</t>
  </si>
  <si>
    <t>20`</t>
  </si>
  <si>
    <t>22=19+20+20`+ 21</t>
  </si>
  <si>
    <t>37`</t>
  </si>
  <si>
    <t>39=36+37+37`+38</t>
  </si>
  <si>
    <t>54'</t>
  </si>
  <si>
    <t>56=53+54+54'+ 55</t>
  </si>
  <si>
    <t>71'</t>
  </si>
  <si>
    <t>73=70+71+71'+ 72</t>
  </si>
  <si>
    <t>SC DR MAX SRL</t>
  </si>
  <si>
    <t>TOTAL 2023</t>
  </si>
  <si>
    <t>F137</t>
  </si>
  <si>
    <t>SC LISIFARM MEDICARE SRL</t>
  </si>
  <si>
    <t>DIFERENTE CONSUM  MARTIE 2023 VALIDATE LA LUNA APRILIE 2023, DIN CARE:</t>
  </si>
  <si>
    <t>DIFERENTE CONSUM SEPTEMBRIE 2023 VALIDATE LA LUNA OCTOMBRIE 2023, DIN CARE:</t>
  </si>
  <si>
    <t>ACTIVITATE CURENTA C+G SEPT. 2023 VALIDAT IN OCT. 2023</t>
  </si>
  <si>
    <t>40% MS SEPT. 2023 VALIDAT IN OCT. 2023</t>
  </si>
  <si>
    <t>40% COST VOLUM SEPT. 2023 VALIDAT IN OCT. 2023</t>
  </si>
  <si>
    <r>
      <t xml:space="preserve">CONSUM MEDICAMENTE 40% MS NOIEMBRIE 2023 </t>
    </r>
    <r>
      <rPr>
        <b/>
        <u val="single"/>
        <sz val="9"/>
        <rFont val="Times New Roman"/>
        <family val="1"/>
      </rPr>
      <t>REVALIDAT</t>
    </r>
    <r>
      <rPr>
        <b/>
        <sz val="9"/>
        <rFont val="Times New Roman"/>
        <family val="1"/>
      </rPr>
      <t xml:space="preserve"> PARTIAL (in limita CA)</t>
    </r>
  </si>
  <si>
    <r>
      <t xml:space="preserve">CONSUM MEDICAMENTE COST VOLUM 40%  NOIEMBRIE 2023 </t>
    </r>
    <r>
      <rPr>
        <b/>
        <u val="single"/>
        <sz val="9"/>
        <rFont val="Times New Roman"/>
        <family val="1"/>
      </rPr>
      <t>REVALIDAT</t>
    </r>
    <r>
      <rPr>
        <b/>
        <sz val="9"/>
        <rFont val="Times New Roman"/>
        <family val="1"/>
      </rPr>
      <t xml:space="preserve"> PARTIAL (in limita CA an 2023)</t>
    </r>
  </si>
  <si>
    <t>TOTAL CONSUM MEDICAMENTE IMUNOLOGICE  TRIM. IV 2023 (LISTA E)</t>
  </si>
  <si>
    <t>TOTAL CONSUM MEDICAMENTE IMUNOLOGICE AN 2023 (LISTA E)</t>
  </si>
  <si>
    <t>TOTAL CONSUM C+G + 40%MS + COST VOLUM+ LISTA E VALIDAT AN 2023 (INCLUSIV ART. 193)</t>
  </si>
  <si>
    <t>DIFERENTE CONSUM OCTOMBRIE 2023 VALIDATE LA NOIEMBRIE 2023, DIN CARE:</t>
  </si>
  <si>
    <t xml:space="preserve">40% COST VOLUM OCT 2023 </t>
  </si>
  <si>
    <t>LISTA E OCT. 2023</t>
  </si>
  <si>
    <t>40% MS NOV. 2023</t>
  </si>
  <si>
    <t>40% COST VOLUM NOV. 2023</t>
  </si>
  <si>
    <t>LISTA E NOV. 2023</t>
  </si>
  <si>
    <t>91=88+89+90</t>
  </si>
  <si>
    <t>92=91</t>
  </si>
  <si>
    <t>93=18+35+52+ 69+ 86+ 87+92</t>
  </si>
  <si>
    <t>94=95+...+98</t>
  </si>
  <si>
    <t>101=102+103+104</t>
  </si>
  <si>
    <t>105=106</t>
  </si>
  <si>
    <t>107=108</t>
  </si>
  <si>
    <t>109=110+111+ 112</t>
  </si>
  <si>
    <r>
      <t xml:space="preserve">SITUAŢIA CREDITELOR DE ANGAJAMENT REALIZATE IN PERIOADA 01.01.2023-31.12.2023, REPREZENTAND CONSUM DE MEDICAMENTE VALIDAT </t>
    </r>
    <r>
      <rPr>
        <b/>
        <u val="single"/>
        <sz val="10"/>
        <rFont val="Times New Roman"/>
        <family val="1"/>
      </rPr>
      <t>PARTIAL PENTRU MEDICAMENTE 40%MS, COST VOLUM ȘI IMUNOLOGICE,</t>
    </r>
    <r>
      <rPr>
        <b/>
        <sz val="10"/>
        <rFont val="Times New Roman"/>
        <family val="1"/>
      </rPr>
      <t xml:space="preserve"> IN LIMITA CREDITELOR DE ANGAJAMENT APROBATE PENTRU ANUL 2023, CONFORM ADRESEI CNAS NR. CC10239/28.12.2023</t>
    </r>
  </si>
  <si>
    <t>CONSUM MEDICAMENTE COST VOLUM DECEMBRIE 2023 VALIDAT IN LIMITA CA 2023</t>
  </si>
  <si>
    <t>CONSUM MEDICAMENTE COST VOLUM 50%  DECEMBRIE 2023 VALIDAT IN LIMITA CA 2023</t>
  </si>
  <si>
    <r>
      <t xml:space="preserve">CONSUM MEDICAMENTE IMUNOLOGICE  OCTOMB 2023 VALIDAT  </t>
    </r>
    <r>
      <rPr>
        <b/>
        <u val="single"/>
        <sz val="9"/>
        <color indexed="10"/>
        <rFont val="Times New Roman"/>
        <family val="1"/>
      </rPr>
      <t>PARTIAL (in limita CA)</t>
    </r>
  </si>
  <si>
    <t>CONSUM MEDICAMENTE IMUNOLOGICE  NOIEMBRIE 2023 VALIDAT IN LIMITA CA 2023</t>
  </si>
  <si>
    <t>CONSUM MEDICAMENTE IMUNOLOGICE  DECEMBRIE 2023 VALIDAT IN LIMITA CA 2023</t>
  </si>
  <si>
    <t>DIFERENTE CONSUM OCTOMBRIE 2023 NEVALIDATE LA 31.12.2023, DIN CARE:</t>
  </si>
  <si>
    <t>DIFERENTE CONSUM NOIEMBRIE 2023 NEVALIDATE LA 31.12.2023, DIN CARE:</t>
  </si>
  <si>
    <t>DIFERENTE CONSUM DECEMBRIE 2023 NEVALIDATE LA 31.12.2023, DIN CARE:</t>
  </si>
  <si>
    <t>40% MS DEC. 2023</t>
  </si>
  <si>
    <t>COST VOLUM DEC. 2023</t>
  </si>
  <si>
    <t>50% COST VOLUM DEC. 2023</t>
  </si>
  <si>
    <t>40% COST VOLUM DEC 2023</t>
  </si>
  <si>
    <t>LISTA E DEC. 2023</t>
  </si>
  <si>
    <t>TOTAL DIFERENTE CONSUM OCT + NOV+ DEC 2023 NEVALIDATE LA 31.12.2023, DIN CARE:</t>
  </si>
  <si>
    <t>40% MS NOV+ DEC. 2023</t>
  </si>
  <si>
    <t>40% COST VOLUM NOV.+ DEC 2023</t>
  </si>
  <si>
    <t>LISTA E OCT+ NOV+ DEC. 2023</t>
  </si>
  <si>
    <t>113=114+115+116+117+118</t>
  </si>
  <si>
    <t>119=120+121+122+ 123+124</t>
  </si>
  <si>
    <t>120=110+ 114</t>
  </si>
  <si>
    <t>121=115</t>
  </si>
  <si>
    <t>122=116</t>
  </si>
  <si>
    <t>123=111+ 117</t>
  </si>
  <si>
    <t>124=108+112+ 118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</si>
</sst>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u val="single"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vertical="top"/>
    </xf>
    <xf numFmtId="0" fontId="3" fillId="0" borderId="13" xfId="56" applyFont="1" applyFill="1" applyBorder="1" applyAlignment="1">
      <alignment vertical="top"/>
      <protection/>
    </xf>
    <xf numFmtId="4" fontId="7" fillId="0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7" fillId="0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7" fillId="0" borderId="13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vertical="top"/>
    </xf>
    <xf numFmtId="4" fontId="1" fillId="33" borderId="13" xfId="0" applyNumberFormat="1" applyFont="1" applyFill="1" applyBorder="1" applyAlignment="1">
      <alignment vertical="top"/>
    </xf>
    <xf numFmtId="4" fontId="1" fillId="34" borderId="13" xfId="0" applyNumberFormat="1" applyFont="1" applyFill="1" applyBorder="1" applyAlignment="1">
      <alignment vertical="top"/>
    </xf>
    <xf numFmtId="4" fontId="1" fillId="0" borderId="13" xfId="0" applyNumberFormat="1" applyFont="1" applyFill="1" applyBorder="1" applyAlignment="1">
      <alignment vertical="top"/>
    </xf>
    <xf numFmtId="0" fontId="3" fillId="0" borderId="13" xfId="56" applyFont="1" applyFill="1" applyBorder="1" applyAlignment="1">
      <alignment horizontal="left" vertical="top"/>
      <protection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13" xfId="57" applyFont="1" applyBorder="1" applyAlignment="1">
      <alignment vertical="top"/>
      <protection/>
    </xf>
    <xf numFmtId="0" fontId="3" fillId="0" borderId="12" xfId="55" applyFont="1" applyBorder="1" applyAlignment="1">
      <alignment vertical="top"/>
      <protection/>
    </xf>
    <xf numFmtId="0" fontId="3" fillId="0" borderId="13" xfId="55" applyFont="1" applyBorder="1" applyAlignment="1">
      <alignment vertical="top"/>
      <protection/>
    </xf>
    <xf numFmtId="0" fontId="3" fillId="0" borderId="13" xfId="55" applyFont="1" applyBorder="1" applyAlignment="1">
      <alignment vertical="top" shrinkToFit="1"/>
      <protection/>
    </xf>
    <xf numFmtId="0" fontId="3" fillId="0" borderId="13" xfId="55" applyNumberFormat="1" applyFont="1" applyBorder="1" applyAlignment="1">
      <alignment horizontal="left" vertical="top" wrapText="1"/>
      <protection/>
    </xf>
    <xf numFmtId="4" fontId="7" fillId="0" borderId="13" xfId="0" applyNumberFormat="1" applyFont="1" applyFill="1" applyBorder="1" applyAlignment="1">
      <alignment vertical="top"/>
    </xf>
    <xf numFmtId="0" fontId="3" fillId="0" borderId="13" xfId="55" applyNumberFormat="1" applyFont="1" applyBorder="1" applyAlignment="1">
      <alignment vertical="top" wrapText="1"/>
      <protection/>
    </xf>
    <xf numFmtId="0" fontId="3" fillId="0" borderId="13" xfId="55" applyNumberFormat="1" applyFont="1" applyBorder="1" applyAlignment="1">
      <alignment vertical="top" shrinkToFit="1"/>
      <protection/>
    </xf>
    <xf numFmtId="0" fontId="1" fillId="0" borderId="13" xfId="55" applyFont="1" applyBorder="1" applyAlignment="1">
      <alignment vertical="top"/>
      <protection/>
    </xf>
    <xf numFmtId="0" fontId="10" fillId="0" borderId="0" xfId="0" applyFont="1" applyAlignment="1">
      <alignment vertical="top"/>
    </xf>
    <xf numFmtId="0" fontId="1" fillId="0" borderId="13" xfId="55" applyFont="1" applyBorder="1" applyAlignment="1">
      <alignment vertical="top" shrinkToFit="1"/>
      <protection/>
    </xf>
    <xf numFmtId="0" fontId="3" fillId="0" borderId="12" xfId="55" applyFont="1" applyBorder="1" applyAlignment="1">
      <alignment vertical="top"/>
      <protection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3" fillId="35" borderId="11" xfId="0" applyFont="1" applyFill="1" applyBorder="1" applyAlignment="1">
      <alignment horizontal="center" vertical="top" wrapText="1"/>
    </xf>
    <xf numFmtId="4" fontId="2" fillId="35" borderId="13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4" fontId="2" fillId="0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/>
    </xf>
    <xf numFmtId="0" fontId="3" fillId="35" borderId="13" xfId="56" applyFont="1" applyFill="1" applyBorder="1" applyAlignment="1">
      <alignment vertical="top"/>
      <protection/>
    </xf>
    <xf numFmtId="0" fontId="5" fillId="35" borderId="12" xfId="0" applyFont="1" applyFill="1" applyBorder="1" applyAlignment="1">
      <alignment vertical="top"/>
    </xf>
    <xf numFmtId="0" fontId="1" fillId="35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vertical="top"/>
    </xf>
    <xf numFmtId="0" fontId="2" fillId="35" borderId="0" xfId="0" applyFont="1" applyFill="1" applyAlignment="1">
      <alignment vertical="top"/>
    </xf>
    <xf numFmtId="4" fontId="55" fillId="0" borderId="13" xfId="0" applyNumberFormat="1" applyFont="1" applyBorder="1" applyAlignment="1">
      <alignment vertical="top"/>
    </xf>
    <xf numFmtId="4" fontId="55" fillId="0" borderId="14" xfId="0" applyNumberFormat="1" applyFont="1" applyBorder="1" applyAlignment="1">
      <alignment vertical="top"/>
    </xf>
    <xf numFmtId="0" fontId="56" fillId="0" borderId="12" xfId="0" applyFont="1" applyBorder="1" applyAlignment="1">
      <alignment vertical="top"/>
    </xf>
    <xf numFmtId="0" fontId="56" fillId="0" borderId="13" xfId="56" applyFont="1" applyFill="1" applyBorder="1" applyAlignment="1">
      <alignment vertical="top"/>
      <protection/>
    </xf>
    <xf numFmtId="4" fontId="57" fillId="0" borderId="13" xfId="0" applyNumberFormat="1" applyFont="1" applyFill="1" applyBorder="1" applyAlignment="1">
      <alignment/>
    </xf>
    <xf numFmtId="4" fontId="58" fillId="0" borderId="13" xfId="0" applyNumberFormat="1" applyFont="1" applyBorder="1" applyAlignment="1">
      <alignment vertical="top"/>
    </xf>
    <xf numFmtId="4" fontId="55" fillId="33" borderId="13" xfId="0" applyNumberFormat="1" applyFont="1" applyFill="1" applyBorder="1" applyAlignment="1">
      <alignment vertical="top"/>
    </xf>
    <xf numFmtId="4" fontId="57" fillId="0" borderId="13" xfId="0" applyNumberFormat="1" applyFont="1" applyFill="1" applyBorder="1" applyAlignment="1">
      <alignment vertical="top"/>
    </xf>
    <xf numFmtId="4" fontId="55" fillId="34" borderId="13" xfId="0" applyNumberFormat="1" applyFont="1" applyFill="1" applyBorder="1" applyAlignment="1">
      <alignment vertical="top"/>
    </xf>
    <xf numFmtId="4" fontId="58" fillId="35" borderId="13" xfId="0" applyNumberFormat="1" applyFont="1" applyFill="1" applyBorder="1" applyAlignment="1">
      <alignment vertical="top"/>
    </xf>
    <xf numFmtId="4" fontId="57" fillId="0" borderId="13" xfId="0" applyNumberFormat="1" applyFont="1" applyBorder="1" applyAlignment="1">
      <alignment vertical="top"/>
    </xf>
    <xf numFmtId="4" fontId="58" fillId="0" borderId="13" xfId="0" applyNumberFormat="1" applyFont="1" applyFill="1" applyBorder="1" applyAlignment="1">
      <alignment vertical="top"/>
    </xf>
    <xf numFmtId="4" fontId="57" fillId="35" borderId="13" xfId="0" applyNumberFormat="1" applyFont="1" applyFill="1" applyBorder="1" applyAlignment="1">
      <alignment/>
    </xf>
    <xf numFmtId="4" fontId="55" fillId="35" borderId="15" xfId="0" applyNumberFormat="1" applyFont="1" applyFill="1" applyBorder="1" applyAlignment="1">
      <alignment vertical="top"/>
    </xf>
    <xf numFmtId="0" fontId="58" fillId="0" borderId="0" xfId="0" applyFont="1" applyAlignment="1">
      <alignment vertical="top"/>
    </xf>
    <xf numFmtId="0" fontId="56" fillId="0" borderId="12" xfId="55" applyFont="1" applyBorder="1" applyAlignment="1">
      <alignment vertical="top"/>
      <protection/>
    </xf>
    <xf numFmtId="0" fontId="55" fillId="0" borderId="13" xfId="55" applyFont="1" applyBorder="1" applyAlignment="1">
      <alignment vertical="top"/>
      <protection/>
    </xf>
    <xf numFmtId="0" fontId="3" fillId="0" borderId="16" xfId="55" applyFont="1" applyBorder="1" applyAlignment="1">
      <alignment vertical="top"/>
      <protection/>
    </xf>
    <xf numFmtId="0" fontId="1" fillId="0" borderId="17" xfId="55" applyFont="1" applyBorder="1" applyAlignment="1">
      <alignment vertical="top" shrinkToFit="1"/>
      <protection/>
    </xf>
    <xf numFmtId="4" fontId="7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 vertical="top"/>
    </xf>
    <xf numFmtId="4" fontId="1" fillId="33" borderId="17" xfId="0" applyNumberFormat="1" applyFont="1" applyFill="1" applyBorder="1" applyAlignment="1">
      <alignment vertical="top"/>
    </xf>
    <xf numFmtId="4" fontId="7" fillId="0" borderId="17" xfId="0" applyNumberFormat="1" applyFont="1" applyFill="1" applyBorder="1" applyAlignment="1">
      <alignment vertical="top"/>
    </xf>
    <xf numFmtId="4" fontId="1" fillId="34" borderId="17" xfId="0" applyNumberFormat="1" applyFont="1" applyFill="1" applyBorder="1" applyAlignment="1">
      <alignment vertical="top"/>
    </xf>
    <xf numFmtId="4" fontId="2" fillId="35" borderId="17" xfId="0" applyNumberFormat="1" applyFont="1" applyFill="1" applyBorder="1" applyAlignment="1">
      <alignment vertical="top"/>
    </xf>
    <xf numFmtId="4" fontId="1" fillId="33" borderId="17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7" fillId="35" borderId="17" xfId="0" applyNumberFormat="1" applyFont="1" applyFill="1" applyBorder="1" applyAlignment="1">
      <alignment/>
    </xf>
    <xf numFmtId="0" fontId="2" fillId="0" borderId="18" xfId="0" applyFont="1" applyBorder="1" applyAlignment="1">
      <alignment vertical="top"/>
    </xf>
    <xf numFmtId="0" fontId="5" fillId="0" borderId="19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4" fontId="1" fillId="35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2" fillId="35" borderId="0" xfId="0" applyFont="1" applyFill="1" applyAlignment="1">
      <alignment vertical="top"/>
    </xf>
    <xf numFmtId="0" fontId="3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4" fontId="1" fillId="34" borderId="22" xfId="0" applyNumberFormat="1" applyFont="1" applyFill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1" fillId="0" borderId="24" xfId="0" applyNumberFormat="1" applyFont="1" applyBorder="1" applyAlignment="1">
      <alignment vertical="top"/>
    </xf>
    <xf numFmtId="0" fontId="55" fillId="0" borderId="0" xfId="0" applyFont="1" applyAlignment="1">
      <alignment vertical="top"/>
    </xf>
    <xf numFmtId="4" fontId="55" fillId="0" borderId="15" xfId="0" applyNumberFormat="1" applyFont="1" applyBorder="1" applyAlignment="1">
      <alignment vertical="top"/>
    </xf>
    <xf numFmtId="4" fontId="55" fillId="0" borderId="12" xfId="0" applyNumberFormat="1" applyFont="1" applyBorder="1" applyAlignment="1">
      <alignment vertical="top"/>
    </xf>
    <xf numFmtId="0" fontId="56" fillId="0" borderId="12" xfId="55" applyFont="1" applyBorder="1" applyAlignment="1">
      <alignment vertical="top"/>
      <protection/>
    </xf>
    <xf numFmtId="0" fontId="55" fillId="0" borderId="13" xfId="55" applyFont="1" applyBorder="1" applyAlignment="1">
      <alignment vertical="top" shrinkToFit="1"/>
      <protection/>
    </xf>
    <xf numFmtId="4" fontId="57" fillId="0" borderId="13" xfId="0" applyNumberFormat="1" applyFont="1" applyFill="1" applyBorder="1" applyAlignment="1">
      <alignment/>
    </xf>
    <xf numFmtId="4" fontId="58" fillId="0" borderId="13" xfId="0" applyNumberFormat="1" applyFont="1" applyBorder="1" applyAlignment="1">
      <alignment vertical="top"/>
    </xf>
    <xf numFmtId="4" fontId="55" fillId="33" borderId="13" xfId="0" applyNumberFormat="1" applyFont="1" applyFill="1" applyBorder="1" applyAlignment="1">
      <alignment vertical="top"/>
    </xf>
    <xf numFmtId="4" fontId="57" fillId="0" borderId="13" xfId="0" applyNumberFormat="1" applyFont="1" applyFill="1" applyBorder="1" applyAlignment="1">
      <alignment vertical="top"/>
    </xf>
    <xf numFmtId="4" fontId="55" fillId="34" borderId="13" xfId="0" applyNumberFormat="1" applyFont="1" applyFill="1" applyBorder="1" applyAlignment="1">
      <alignment vertical="top"/>
    </xf>
    <xf numFmtId="4" fontId="58" fillId="35" borderId="13" xfId="0" applyNumberFormat="1" applyFont="1" applyFill="1" applyBorder="1" applyAlignment="1">
      <alignment vertical="top"/>
    </xf>
    <xf numFmtId="4" fontId="58" fillId="0" borderId="13" xfId="0" applyNumberFormat="1" applyFont="1" applyFill="1" applyBorder="1" applyAlignment="1">
      <alignment vertical="top"/>
    </xf>
    <xf numFmtId="4" fontId="57" fillId="35" borderId="13" xfId="0" applyNumberFormat="1" applyFont="1" applyFill="1" applyBorder="1" applyAlignment="1">
      <alignment/>
    </xf>
    <xf numFmtId="0" fontId="58" fillId="0" borderId="0" xfId="0" applyFont="1" applyAlignment="1">
      <alignment vertical="top"/>
    </xf>
    <xf numFmtId="4" fontId="55" fillId="0" borderId="20" xfId="0" applyNumberFormat="1" applyFont="1" applyBorder="1" applyAlignment="1">
      <alignment vertical="top"/>
    </xf>
    <xf numFmtId="4" fontId="55" fillId="0" borderId="25" xfId="0" applyNumberFormat="1" applyFont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25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55" fillId="0" borderId="31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4" fontId="1" fillId="35" borderId="13" xfId="0" applyNumberFormat="1" applyFont="1" applyFill="1" applyBorder="1" applyAlignment="1">
      <alignment vertical="top"/>
    </xf>
    <xf numFmtId="4" fontId="2" fillId="35" borderId="13" xfId="0" applyNumberFormat="1" applyFont="1" applyFill="1" applyBorder="1" applyAlignment="1">
      <alignment vertical="top"/>
    </xf>
    <xf numFmtId="4" fontId="1" fillId="0" borderId="33" xfId="0" applyNumberFormat="1" applyFont="1" applyBorder="1" applyAlignment="1">
      <alignment vertical="top"/>
    </xf>
    <xf numFmtId="4" fontId="2" fillId="0" borderId="30" xfId="0" applyNumberFormat="1" applyFont="1" applyBorder="1" applyAlignment="1">
      <alignment vertical="top"/>
    </xf>
    <xf numFmtId="4" fontId="2" fillId="0" borderId="3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0" fontId="55" fillId="0" borderId="13" xfId="0" applyFont="1" applyBorder="1" applyAlignment="1">
      <alignment vertical="top"/>
    </xf>
    <xf numFmtId="4" fontId="1" fillId="0" borderId="34" xfId="0" applyNumberFormat="1" applyFont="1" applyBorder="1" applyAlignment="1">
      <alignment vertical="top"/>
    </xf>
    <xf numFmtId="4" fontId="55" fillId="35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 vertical="top"/>
    </xf>
    <xf numFmtId="4" fontId="7" fillId="35" borderId="13" xfId="0" applyNumberFormat="1" applyFont="1" applyFill="1" applyBorder="1" applyAlignment="1">
      <alignment vertical="top"/>
    </xf>
    <xf numFmtId="4" fontId="1" fillId="35" borderId="34" xfId="0" applyNumberFormat="1" applyFont="1" applyFill="1" applyBorder="1" applyAlignment="1">
      <alignment vertical="top"/>
    </xf>
    <xf numFmtId="4" fontId="2" fillId="35" borderId="15" xfId="0" applyNumberFormat="1" applyFont="1" applyFill="1" applyBorder="1" applyAlignment="1">
      <alignment vertical="top"/>
    </xf>
    <xf numFmtId="4" fontId="1" fillId="35" borderId="12" xfId="0" applyNumberFormat="1" applyFont="1" applyFill="1" applyBorder="1" applyAlignment="1">
      <alignment vertical="top"/>
    </xf>
    <xf numFmtId="4" fontId="55" fillId="35" borderId="12" xfId="0" applyNumberFormat="1" applyFont="1" applyFill="1" applyBorder="1" applyAlignment="1">
      <alignment vertical="top"/>
    </xf>
    <xf numFmtId="0" fontId="55" fillId="35" borderId="13" xfId="0" applyFont="1" applyFill="1" applyBorder="1" applyAlignment="1">
      <alignment vertical="top"/>
    </xf>
    <xf numFmtId="4" fontId="55" fillId="35" borderId="13" xfId="0" applyNumberFormat="1" applyFont="1" applyFill="1" applyBorder="1" applyAlignment="1">
      <alignment vertical="top"/>
    </xf>
    <xf numFmtId="4" fontId="1" fillId="0" borderId="35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0" borderId="36" xfId="0" applyNumberFormat="1" applyFont="1" applyBorder="1" applyAlignment="1">
      <alignment vertical="top"/>
    </xf>
    <xf numFmtId="4" fontId="55" fillId="0" borderId="37" xfId="0" applyNumberFormat="1" applyFont="1" applyBorder="1" applyAlignment="1">
      <alignment vertical="top"/>
    </xf>
    <xf numFmtId="0" fontId="55" fillId="0" borderId="38" xfId="0" applyFont="1" applyBorder="1" applyAlignment="1">
      <alignment vertical="top"/>
    </xf>
    <xf numFmtId="4" fontId="55" fillId="0" borderId="38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4" fontId="2" fillId="0" borderId="20" xfId="0" applyNumberFormat="1" applyFont="1" applyBorder="1" applyAlignment="1">
      <alignment vertical="top"/>
    </xf>
    <xf numFmtId="4" fontId="1" fillId="0" borderId="39" xfId="0" applyNumberFormat="1" applyFont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35" borderId="0" xfId="0" applyFont="1" applyFill="1" applyAlignment="1">
      <alignment horizontal="center" vertical="top" wrapText="1"/>
    </xf>
    <xf numFmtId="0" fontId="58" fillId="0" borderId="0" xfId="0" applyFont="1" applyFill="1" applyAlignment="1">
      <alignment vertical="top"/>
    </xf>
    <xf numFmtId="0" fontId="55" fillId="0" borderId="0" xfId="0" applyFont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56" fillId="0" borderId="11" xfId="0" applyFont="1" applyFill="1" applyBorder="1" applyAlignment="1">
      <alignment horizontal="center" vertical="top" wrapText="1"/>
    </xf>
    <xf numFmtId="0" fontId="55" fillId="0" borderId="40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3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42" xfId="0" applyFont="1" applyBorder="1" applyAlignment="1">
      <alignment horizontal="center" vertical="top" wrapText="1"/>
    </xf>
    <xf numFmtId="4" fontId="56" fillId="35" borderId="13" xfId="0" applyNumberFormat="1" applyFont="1" applyFill="1" applyBorder="1" applyAlignment="1">
      <alignment/>
    </xf>
    <xf numFmtId="4" fontId="58" fillId="0" borderId="17" xfId="0" applyNumberFormat="1" applyFont="1" applyFill="1" applyBorder="1" applyAlignment="1">
      <alignment vertical="top"/>
    </xf>
    <xf numFmtId="4" fontId="55" fillId="0" borderId="43" xfId="0" applyNumberFormat="1" applyFont="1" applyBorder="1" applyAlignment="1">
      <alignment vertical="top"/>
    </xf>
    <xf numFmtId="4" fontId="55" fillId="0" borderId="19" xfId="0" applyNumberFormat="1" applyFont="1" applyBorder="1" applyAlignment="1">
      <alignment vertical="top"/>
    </xf>
    <xf numFmtId="4" fontId="55" fillId="0" borderId="0" xfId="0" applyNumberFormat="1" applyFont="1" applyBorder="1" applyAlignment="1">
      <alignment vertical="top"/>
    </xf>
    <xf numFmtId="4" fontId="55" fillId="0" borderId="0" xfId="0" applyNumberFormat="1" applyFont="1" applyFill="1" applyBorder="1" applyAlignment="1">
      <alignment vertical="top"/>
    </xf>
    <xf numFmtId="4" fontId="55" fillId="35" borderId="0" xfId="0" applyNumberFormat="1" applyFont="1" applyFill="1" applyBorder="1" applyAlignment="1">
      <alignment vertical="top"/>
    </xf>
    <xf numFmtId="0" fontId="58" fillId="35" borderId="0" xfId="0" applyFont="1" applyFill="1" applyAlignment="1">
      <alignment vertical="top"/>
    </xf>
    <xf numFmtId="0" fontId="59" fillId="35" borderId="0" xfId="0" applyFont="1" applyFill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TR_2006" xfId="55"/>
    <cellStyle name="Normal_farmacii_PRES2005" xfId="56"/>
    <cellStyle name="Normal_tabel 01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9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5.421875" style="2" customWidth="1"/>
    <col min="2" max="2" width="31.00390625" style="2" customWidth="1"/>
    <col min="3" max="3" width="13.7109375" style="2" customWidth="1"/>
    <col min="4" max="5" width="13.8515625" style="2" customWidth="1"/>
    <col min="6" max="6" width="14.7109375" style="2" customWidth="1"/>
    <col min="7" max="7" width="16.140625" style="2" customWidth="1"/>
    <col min="8" max="8" width="13.421875" style="2" customWidth="1"/>
    <col min="9" max="9" width="13.00390625" style="2" customWidth="1"/>
    <col min="10" max="10" width="13.8515625" style="2" customWidth="1"/>
    <col min="11" max="11" width="15.140625" style="2" customWidth="1"/>
    <col min="12" max="17" width="13.8515625" style="2" customWidth="1"/>
    <col min="18" max="18" width="12.8515625" style="4" customWidth="1"/>
    <col min="19" max="19" width="13.8515625" style="2" customWidth="1"/>
    <col min="20" max="20" width="13.00390625" style="2" customWidth="1"/>
    <col min="21" max="21" width="11.28125" style="2" customWidth="1"/>
    <col min="22" max="22" width="14.7109375" style="2" customWidth="1"/>
    <col min="23" max="23" width="12.28125" style="2" customWidth="1"/>
    <col min="24" max="24" width="14.57421875" style="2" customWidth="1"/>
    <col min="25" max="27" width="14.00390625" style="2" customWidth="1"/>
    <col min="28" max="28" width="13.421875" style="2" customWidth="1"/>
    <col min="29" max="29" width="14.00390625" style="2" customWidth="1"/>
    <col min="30" max="30" width="11.57421875" style="2" customWidth="1"/>
    <col min="31" max="31" width="12.140625" style="2" customWidth="1"/>
    <col min="32" max="32" width="13.421875" style="2" customWidth="1"/>
    <col min="33" max="33" width="15.28125" style="2" customWidth="1"/>
    <col min="34" max="34" width="17.140625" style="2" customWidth="1"/>
    <col min="35" max="35" width="13.8515625" style="85" customWidth="1"/>
    <col min="36" max="36" width="13.421875" style="2" customWidth="1"/>
    <col min="37" max="37" width="13.421875" style="1" customWidth="1"/>
    <col min="38" max="38" width="14.421875" style="2" customWidth="1"/>
    <col min="39" max="41" width="14.7109375" style="2" customWidth="1"/>
    <col min="42" max="42" width="15.57421875" style="2" customWidth="1"/>
    <col min="43" max="52" width="14.7109375" style="2" customWidth="1"/>
    <col min="53" max="53" width="14.7109375" style="85" customWidth="1"/>
    <col min="54" max="55" width="14.7109375" style="2" customWidth="1"/>
    <col min="56" max="59" width="14.7109375" style="4" customWidth="1"/>
    <col min="60" max="60" width="14.7109375" style="2" customWidth="1"/>
    <col min="61" max="63" width="14.7109375" style="4" customWidth="1"/>
    <col min="64" max="64" width="14.7109375" style="2" customWidth="1"/>
    <col min="65" max="65" width="14.7109375" style="4" customWidth="1"/>
    <col min="66" max="66" width="16.140625" style="4" customWidth="1"/>
    <col min="67" max="68" width="14.7109375" style="4" customWidth="1"/>
    <col min="69" max="69" width="14.7109375" style="5" customWidth="1"/>
    <col min="70" max="70" width="14.7109375" style="4" customWidth="1"/>
    <col min="71" max="71" width="14.7109375" style="182" customWidth="1"/>
    <col min="72" max="85" width="14.7109375" style="4" customWidth="1"/>
    <col min="86" max="86" width="15.8515625" style="4" customWidth="1"/>
    <col min="87" max="87" width="14.7109375" style="4" customWidth="1"/>
    <col min="88" max="88" width="16.421875" style="4" customWidth="1"/>
    <col min="89" max="89" width="14.7109375" style="182" customWidth="1"/>
    <col min="90" max="90" width="16.28125" style="4" customWidth="1"/>
    <col min="91" max="91" width="15.421875" style="4" customWidth="1"/>
    <col min="92" max="92" width="13.140625" style="70" customWidth="1"/>
    <col min="93" max="93" width="14.00390625" style="70" customWidth="1"/>
    <col min="94" max="94" width="14.00390625" style="202" customWidth="1"/>
    <col min="95" max="95" width="14.140625" style="202" customWidth="1"/>
    <col min="96" max="96" width="16.28125" style="4" customWidth="1"/>
    <col min="97" max="97" width="15.421875" style="4" customWidth="1"/>
    <col min="98" max="98" width="18.00390625" style="2" customWidth="1"/>
    <col min="99" max="99" width="20.421875" style="1" customWidth="1"/>
    <col min="100" max="100" width="13.57421875" style="2" customWidth="1"/>
    <col min="101" max="101" width="13.00390625" style="2" customWidth="1"/>
    <col min="102" max="102" width="12.140625" style="2" customWidth="1"/>
    <col min="103" max="103" width="12.57421875" style="2" customWidth="1"/>
    <col min="104" max="104" width="13.57421875" style="2" customWidth="1"/>
    <col min="105" max="105" width="14.140625" style="2" customWidth="1"/>
    <col min="106" max="106" width="20.140625" style="114" customWidth="1"/>
    <col min="107" max="107" width="13.8515625" style="114" customWidth="1"/>
    <col min="108" max="108" width="11.7109375" style="114" customWidth="1"/>
    <col min="109" max="109" width="12.57421875" style="114" customWidth="1"/>
    <col min="110" max="110" width="16.8515625" style="1" customWidth="1"/>
    <col min="111" max="111" width="9.28125" style="2" bestFit="1" customWidth="1"/>
    <col min="112" max="112" width="17.28125" style="2" customWidth="1"/>
    <col min="113" max="113" width="11.421875" style="2" customWidth="1"/>
    <col min="114" max="114" width="15.140625" style="2" customWidth="1"/>
    <col min="115" max="115" width="8.8515625" style="2" customWidth="1"/>
    <col min="116" max="116" width="10.28125" style="2" customWidth="1"/>
    <col min="117" max="117" width="11.28125" style="2" customWidth="1"/>
    <col min="118" max="118" width="15.8515625" style="85" customWidth="1"/>
    <col min="119" max="119" width="9.8515625" style="85" customWidth="1"/>
    <col min="120" max="120" width="10.140625" style="85" customWidth="1"/>
    <col min="121" max="123" width="9.140625" style="85" customWidth="1"/>
    <col min="124" max="124" width="19.00390625" style="2" customWidth="1"/>
    <col min="125" max="125" width="12.57421875" style="2" customWidth="1"/>
    <col min="126" max="126" width="10.7109375" style="2" customWidth="1"/>
    <col min="127" max="127" width="10.00390625" style="2" customWidth="1"/>
    <col min="128" max="128" width="12.421875" style="2" bestFit="1" customWidth="1"/>
    <col min="129" max="129" width="16.57421875" style="2" bestFit="1" customWidth="1"/>
    <col min="130" max="16384" width="9.140625" style="2" customWidth="1"/>
  </cols>
  <sheetData>
    <row r="1" spans="1:95" ht="12.75">
      <c r="A1" s="1" t="s">
        <v>0</v>
      </c>
      <c r="N1" s="3"/>
      <c r="P1" s="3"/>
      <c r="Q1" s="3"/>
      <c r="CN1" s="4"/>
      <c r="CO1" s="4"/>
      <c r="CP1" s="182"/>
      <c r="CQ1" s="182"/>
    </row>
    <row r="2" spans="3:98" ht="46.5" customHeight="1">
      <c r="C2" s="181" t="s">
        <v>271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68"/>
      <c r="P2" s="6"/>
      <c r="Q2" s="6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3"/>
      <c r="AJ2" s="7"/>
      <c r="AK2" s="9"/>
      <c r="AL2" s="7"/>
      <c r="AM2" s="7"/>
      <c r="AN2" s="7"/>
      <c r="AO2" s="7"/>
      <c r="AP2" s="7"/>
      <c r="AQ2" s="7"/>
      <c r="AR2" s="7"/>
      <c r="AS2" s="9"/>
      <c r="AT2" s="7"/>
      <c r="AU2" s="7"/>
      <c r="AV2" s="7"/>
      <c r="AW2" s="7"/>
      <c r="AX2" s="7"/>
      <c r="AY2" s="7"/>
      <c r="AZ2" s="7"/>
      <c r="BA2" s="183"/>
      <c r="BB2" s="7"/>
      <c r="BC2" s="7"/>
      <c r="BD2" s="8"/>
      <c r="BE2" s="8"/>
      <c r="BF2" s="8"/>
      <c r="BG2" s="8"/>
      <c r="BH2" s="7"/>
      <c r="BI2" s="8"/>
      <c r="BJ2" s="8"/>
      <c r="BK2" s="63"/>
      <c r="BL2" s="7"/>
      <c r="BM2" s="8"/>
      <c r="BN2" s="8"/>
      <c r="BO2" s="8"/>
      <c r="BP2" s="8"/>
      <c r="BQ2" s="10"/>
      <c r="BR2" s="8"/>
      <c r="BS2" s="184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184"/>
      <c r="CL2" s="8"/>
      <c r="CM2" s="8"/>
      <c r="CN2" s="8"/>
      <c r="CO2" s="8"/>
      <c r="CP2" s="184"/>
      <c r="CQ2" s="184"/>
      <c r="CR2" s="8"/>
      <c r="CS2" s="8"/>
      <c r="CT2" s="7"/>
    </row>
    <row r="3" spans="3:98" ht="15" customHeight="1" thickBo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83"/>
      <c r="AJ3" s="7"/>
      <c r="AK3" s="9"/>
      <c r="AL3" s="7"/>
      <c r="AM3" s="7"/>
      <c r="AN3" s="7"/>
      <c r="AO3" s="7"/>
      <c r="AP3" s="7"/>
      <c r="AQ3" s="7"/>
      <c r="AR3" s="7"/>
      <c r="AS3" s="9"/>
      <c r="AT3" s="7"/>
      <c r="AU3" s="7"/>
      <c r="AV3" s="7"/>
      <c r="AW3" s="7"/>
      <c r="AX3" s="7"/>
      <c r="AY3" s="7"/>
      <c r="AZ3" s="7"/>
      <c r="BA3" s="183"/>
      <c r="BB3" s="7"/>
      <c r="BC3" s="7"/>
      <c r="BD3" s="8"/>
      <c r="BE3" s="8"/>
      <c r="BF3" s="8"/>
      <c r="BG3" s="8"/>
      <c r="BH3" s="7"/>
      <c r="BI3" s="8"/>
      <c r="BJ3" s="8"/>
      <c r="BK3" s="63"/>
      <c r="BL3" s="7"/>
      <c r="BM3" s="8"/>
      <c r="BN3" s="8"/>
      <c r="BO3" s="8"/>
      <c r="BP3" s="8"/>
      <c r="BQ3" s="10"/>
      <c r="BR3" s="8"/>
      <c r="BS3" s="184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184"/>
      <c r="CL3" s="8"/>
      <c r="CM3" s="8"/>
      <c r="CN3" s="8"/>
      <c r="CO3" s="8"/>
      <c r="CP3" s="184"/>
      <c r="CQ3" s="184"/>
      <c r="CR3" s="8"/>
      <c r="CS3" s="8"/>
      <c r="CT3" s="7"/>
    </row>
    <row r="4" spans="1:129" ht="94.5" customHeight="1" thickBot="1">
      <c r="A4" s="11" t="s">
        <v>1</v>
      </c>
      <c r="B4" s="12" t="s">
        <v>2</v>
      </c>
      <c r="C4" s="13" t="s">
        <v>143</v>
      </c>
      <c r="D4" s="13" t="s">
        <v>144</v>
      </c>
      <c r="E4" s="13" t="s">
        <v>145</v>
      </c>
      <c r="F4" s="14" t="s">
        <v>146</v>
      </c>
      <c r="G4" s="13" t="s">
        <v>147</v>
      </c>
      <c r="H4" s="13" t="s">
        <v>148</v>
      </c>
      <c r="I4" s="13" t="s">
        <v>149</v>
      </c>
      <c r="J4" s="14" t="s">
        <v>150</v>
      </c>
      <c r="K4" s="13" t="s">
        <v>151</v>
      </c>
      <c r="L4" s="13" t="s">
        <v>152</v>
      </c>
      <c r="M4" s="13" t="s">
        <v>153</v>
      </c>
      <c r="N4" s="14" t="s">
        <v>154</v>
      </c>
      <c r="O4" s="13" t="s">
        <v>155</v>
      </c>
      <c r="P4" s="13" t="s">
        <v>156</v>
      </c>
      <c r="Q4" s="13" t="s">
        <v>157</v>
      </c>
      <c r="R4" s="14" t="s">
        <v>158</v>
      </c>
      <c r="S4" s="15" t="s">
        <v>159</v>
      </c>
      <c r="T4" s="13" t="s">
        <v>160</v>
      </c>
      <c r="U4" s="13" t="s">
        <v>161</v>
      </c>
      <c r="V4" s="61" t="s">
        <v>162</v>
      </c>
      <c r="W4" s="16" t="s">
        <v>163</v>
      </c>
      <c r="X4" s="14" t="s">
        <v>164</v>
      </c>
      <c r="Y4" s="13" t="s">
        <v>165</v>
      </c>
      <c r="Z4" s="13" t="s">
        <v>166</v>
      </c>
      <c r="AA4" s="13" t="s">
        <v>167</v>
      </c>
      <c r="AB4" s="14" t="s">
        <v>168</v>
      </c>
      <c r="AC4" s="13" t="s">
        <v>169</v>
      </c>
      <c r="AD4" s="13" t="s">
        <v>170</v>
      </c>
      <c r="AE4" s="13" t="s">
        <v>171</v>
      </c>
      <c r="AF4" s="14" t="s">
        <v>172</v>
      </c>
      <c r="AG4" s="13" t="s">
        <v>173</v>
      </c>
      <c r="AH4" s="13" t="s">
        <v>252</v>
      </c>
      <c r="AI4" s="185" t="s">
        <v>174</v>
      </c>
      <c r="AJ4" s="14" t="s">
        <v>175</v>
      </c>
      <c r="AK4" s="15" t="s">
        <v>176</v>
      </c>
      <c r="AL4" s="13" t="s">
        <v>177</v>
      </c>
      <c r="AM4" s="13" t="s">
        <v>178</v>
      </c>
      <c r="AN4" s="61" t="s">
        <v>179</v>
      </c>
      <c r="AO4" s="13" t="s">
        <v>180</v>
      </c>
      <c r="AP4" s="14" t="s">
        <v>181</v>
      </c>
      <c r="AQ4" s="13" t="s">
        <v>182</v>
      </c>
      <c r="AR4" s="13" t="s">
        <v>183</v>
      </c>
      <c r="AS4" s="13" t="s">
        <v>184</v>
      </c>
      <c r="AT4" s="14" t="s">
        <v>185</v>
      </c>
      <c r="AU4" s="13" t="s">
        <v>186</v>
      </c>
      <c r="AV4" s="13" t="s">
        <v>187</v>
      </c>
      <c r="AW4" s="13" t="s">
        <v>188</v>
      </c>
      <c r="AX4" s="14" t="s">
        <v>189</v>
      </c>
      <c r="AY4" s="13" t="s">
        <v>190</v>
      </c>
      <c r="AZ4" s="13" t="s">
        <v>191</v>
      </c>
      <c r="BA4" s="185" t="s">
        <v>272</v>
      </c>
      <c r="BB4" s="14" t="s">
        <v>192</v>
      </c>
      <c r="BC4" s="15" t="s">
        <v>193</v>
      </c>
      <c r="BD4" s="13" t="s">
        <v>194</v>
      </c>
      <c r="BE4" s="13" t="s">
        <v>195</v>
      </c>
      <c r="BF4" s="61" t="s">
        <v>196</v>
      </c>
      <c r="BG4" s="13" t="s">
        <v>197</v>
      </c>
      <c r="BH4" s="14" t="s">
        <v>198</v>
      </c>
      <c r="BI4" s="13" t="s">
        <v>199</v>
      </c>
      <c r="BJ4" s="13" t="s">
        <v>200</v>
      </c>
      <c r="BK4" s="13" t="s">
        <v>201</v>
      </c>
      <c r="BL4" s="14" t="s">
        <v>202</v>
      </c>
      <c r="BM4" s="13" t="s">
        <v>203</v>
      </c>
      <c r="BN4" s="13" t="s">
        <v>204</v>
      </c>
      <c r="BO4" s="13" t="s">
        <v>205</v>
      </c>
      <c r="BP4" s="14" t="s">
        <v>206</v>
      </c>
      <c r="BQ4" s="17" t="s">
        <v>207</v>
      </c>
      <c r="BR4" s="13" t="s">
        <v>208</v>
      </c>
      <c r="BS4" s="185" t="s">
        <v>273</v>
      </c>
      <c r="BT4" s="14" t="s">
        <v>209</v>
      </c>
      <c r="BU4" s="15" t="s">
        <v>210</v>
      </c>
      <c r="BV4" s="13" t="s">
        <v>211</v>
      </c>
      <c r="BW4" s="13" t="s">
        <v>212</v>
      </c>
      <c r="BX4" s="61" t="s">
        <v>213</v>
      </c>
      <c r="BY4" s="13" t="s">
        <v>214</v>
      </c>
      <c r="BZ4" s="14" t="s">
        <v>215</v>
      </c>
      <c r="CA4" s="13" t="s">
        <v>216</v>
      </c>
      <c r="CB4" s="13" t="s">
        <v>217</v>
      </c>
      <c r="CC4" s="13" t="s">
        <v>218</v>
      </c>
      <c r="CD4" s="14" t="s">
        <v>219</v>
      </c>
      <c r="CE4" s="13" t="s">
        <v>220</v>
      </c>
      <c r="CF4" s="13" t="s">
        <v>221</v>
      </c>
      <c r="CG4" s="13" t="s">
        <v>222</v>
      </c>
      <c r="CH4" s="14" t="s">
        <v>223</v>
      </c>
      <c r="CI4" s="13" t="s">
        <v>224</v>
      </c>
      <c r="CJ4" s="13" t="s">
        <v>253</v>
      </c>
      <c r="CK4" s="185" t="s">
        <v>225</v>
      </c>
      <c r="CL4" s="14" t="s">
        <v>226</v>
      </c>
      <c r="CM4" s="15" t="s">
        <v>227</v>
      </c>
      <c r="CN4" s="130" t="s">
        <v>228</v>
      </c>
      <c r="CO4" s="13" t="s">
        <v>274</v>
      </c>
      <c r="CP4" s="185" t="s">
        <v>275</v>
      </c>
      <c r="CQ4" s="185" t="s">
        <v>276</v>
      </c>
      <c r="CR4" s="14" t="s">
        <v>254</v>
      </c>
      <c r="CS4" s="15" t="s">
        <v>255</v>
      </c>
      <c r="CT4" s="109" t="s">
        <v>256</v>
      </c>
      <c r="CU4" s="131" t="s">
        <v>247</v>
      </c>
      <c r="CV4" s="132" t="s">
        <v>229</v>
      </c>
      <c r="CW4" s="132" t="s">
        <v>230</v>
      </c>
      <c r="CX4" s="132" t="s">
        <v>231</v>
      </c>
      <c r="CY4" s="132" t="s">
        <v>232</v>
      </c>
      <c r="CZ4" s="132" t="s">
        <v>233</v>
      </c>
      <c r="DA4" s="133" t="s">
        <v>234</v>
      </c>
      <c r="DB4" s="134" t="s">
        <v>248</v>
      </c>
      <c r="DC4" s="135" t="s">
        <v>249</v>
      </c>
      <c r="DD4" s="135" t="s">
        <v>250</v>
      </c>
      <c r="DE4" s="136" t="s">
        <v>251</v>
      </c>
      <c r="DF4" s="134" t="s">
        <v>257</v>
      </c>
      <c r="DG4" s="135" t="s">
        <v>258</v>
      </c>
      <c r="DH4" s="137" t="s">
        <v>277</v>
      </c>
      <c r="DI4" s="138" t="s">
        <v>259</v>
      </c>
      <c r="DJ4" s="137" t="s">
        <v>278</v>
      </c>
      <c r="DK4" s="139" t="s">
        <v>260</v>
      </c>
      <c r="DL4" s="139" t="s">
        <v>261</v>
      </c>
      <c r="DM4" s="140" t="s">
        <v>262</v>
      </c>
      <c r="DN4" s="186" t="s">
        <v>279</v>
      </c>
      <c r="DO4" s="187" t="s">
        <v>280</v>
      </c>
      <c r="DP4" s="187" t="s">
        <v>281</v>
      </c>
      <c r="DQ4" s="187" t="s">
        <v>282</v>
      </c>
      <c r="DR4" s="187" t="s">
        <v>283</v>
      </c>
      <c r="DS4" s="188" t="s">
        <v>284</v>
      </c>
      <c r="DT4" s="137" t="s">
        <v>285</v>
      </c>
      <c r="DU4" s="139" t="s">
        <v>286</v>
      </c>
      <c r="DV4" s="139" t="s">
        <v>281</v>
      </c>
      <c r="DW4" s="139" t="s">
        <v>282</v>
      </c>
      <c r="DX4" s="139" t="s">
        <v>287</v>
      </c>
      <c r="DY4" s="140" t="s">
        <v>288</v>
      </c>
    </row>
    <row r="5" spans="1:129" s="24" customFormat="1" ht="24.75" customHeight="1" thickBot="1">
      <c r="A5" s="18">
        <v>0</v>
      </c>
      <c r="B5" s="19">
        <v>1</v>
      </c>
      <c r="C5" s="19">
        <v>2</v>
      </c>
      <c r="D5" s="19">
        <v>3</v>
      </c>
      <c r="E5" s="19">
        <v>4</v>
      </c>
      <c r="F5" s="20" t="s">
        <v>3</v>
      </c>
      <c r="G5" s="19">
        <v>6</v>
      </c>
      <c r="H5" s="19">
        <v>7</v>
      </c>
      <c r="I5" s="19">
        <v>8</v>
      </c>
      <c r="J5" s="20" t="s">
        <v>4</v>
      </c>
      <c r="K5" s="19">
        <v>10</v>
      </c>
      <c r="L5" s="19">
        <v>11</v>
      </c>
      <c r="M5" s="19">
        <v>12</v>
      </c>
      <c r="N5" s="20" t="s">
        <v>5</v>
      </c>
      <c r="O5" s="19">
        <v>14</v>
      </c>
      <c r="P5" s="19">
        <v>15</v>
      </c>
      <c r="Q5" s="19">
        <v>16</v>
      </c>
      <c r="R5" s="20" t="s">
        <v>6</v>
      </c>
      <c r="S5" s="21" t="s">
        <v>7</v>
      </c>
      <c r="T5" s="19">
        <v>19</v>
      </c>
      <c r="U5" s="19">
        <v>20</v>
      </c>
      <c r="V5" s="22" t="s">
        <v>235</v>
      </c>
      <c r="W5" s="19">
        <v>21</v>
      </c>
      <c r="X5" s="20" t="s">
        <v>236</v>
      </c>
      <c r="Y5" s="19">
        <v>23</v>
      </c>
      <c r="Z5" s="19">
        <v>24</v>
      </c>
      <c r="AA5" s="19">
        <v>25</v>
      </c>
      <c r="AB5" s="20" t="s">
        <v>8</v>
      </c>
      <c r="AC5" s="19">
        <v>27</v>
      </c>
      <c r="AD5" s="19">
        <v>28</v>
      </c>
      <c r="AE5" s="19">
        <v>29</v>
      </c>
      <c r="AF5" s="20" t="s">
        <v>9</v>
      </c>
      <c r="AG5" s="19">
        <v>31</v>
      </c>
      <c r="AH5" s="19">
        <v>32</v>
      </c>
      <c r="AI5" s="189">
        <v>33</v>
      </c>
      <c r="AJ5" s="20" t="s">
        <v>10</v>
      </c>
      <c r="AK5" s="21" t="s">
        <v>11</v>
      </c>
      <c r="AL5" s="22">
        <v>36</v>
      </c>
      <c r="AM5" s="22">
        <v>37</v>
      </c>
      <c r="AN5" s="22" t="s">
        <v>237</v>
      </c>
      <c r="AO5" s="22">
        <v>38</v>
      </c>
      <c r="AP5" s="20" t="s">
        <v>238</v>
      </c>
      <c r="AQ5" s="22">
        <v>40</v>
      </c>
      <c r="AR5" s="22">
        <v>41</v>
      </c>
      <c r="AS5" s="22">
        <v>42</v>
      </c>
      <c r="AT5" s="20" t="s">
        <v>12</v>
      </c>
      <c r="AU5" s="22">
        <v>44</v>
      </c>
      <c r="AV5" s="22">
        <v>45</v>
      </c>
      <c r="AW5" s="22">
        <v>46</v>
      </c>
      <c r="AX5" s="20" t="s">
        <v>13</v>
      </c>
      <c r="AY5" s="22">
        <v>48</v>
      </c>
      <c r="AZ5" s="22">
        <v>49</v>
      </c>
      <c r="BA5" s="190">
        <v>50</v>
      </c>
      <c r="BB5" s="20" t="s">
        <v>14</v>
      </c>
      <c r="BC5" s="21" t="s">
        <v>15</v>
      </c>
      <c r="BD5" s="22">
        <v>53</v>
      </c>
      <c r="BE5" s="22">
        <v>54</v>
      </c>
      <c r="BF5" s="22" t="s">
        <v>239</v>
      </c>
      <c r="BG5" s="22">
        <v>55</v>
      </c>
      <c r="BH5" s="20" t="s">
        <v>240</v>
      </c>
      <c r="BI5" s="22">
        <v>57</v>
      </c>
      <c r="BJ5" s="22">
        <v>58</v>
      </c>
      <c r="BK5" s="22">
        <v>59</v>
      </c>
      <c r="BL5" s="20" t="s">
        <v>16</v>
      </c>
      <c r="BM5" s="22">
        <v>61</v>
      </c>
      <c r="BN5" s="22">
        <v>62</v>
      </c>
      <c r="BO5" s="22">
        <v>63</v>
      </c>
      <c r="BP5" s="20" t="s">
        <v>17</v>
      </c>
      <c r="BQ5" s="23">
        <v>65</v>
      </c>
      <c r="BR5" s="22">
        <v>66</v>
      </c>
      <c r="BS5" s="190">
        <v>67</v>
      </c>
      <c r="BT5" s="20" t="s">
        <v>18</v>
      </c>
      <c r="BU5" s="21" t="s">
        <v>19</v>
      </c>
      <c r="BV5" s="22">
        <v>70</v>
      </c>
      <c r="BW5" s="22">
        <v>71</v>
      </c>
      <c r="BX5" s="22" t="s">
        <v>241</v>
      </c>
      <c r="BY5" s="22">
        <v>72</v>
      </c>
      <c r="BZ5" s="20" t="s">
        <v>242</v>
      </c>
      <c r="CA5" s="22">
        <v>74</v>
      </c>
      <c r="CB5" s="22">
        <v>75</v>
      </c>
      <c r="CC5" s="22">
        <v>76</v>
      </c>
      <c r="CD5" s="20" t="s">
        <v>20</v>
      </c>
      <c r="CE5" s="22">
        <v>78</v>
      </c>
      <c r="CF5" s="22">
        <v>79</v>
      </c>
      <c r="CG5" s="22">
        <v>80</v>
      </c>
      <c r="CH5" s="20" t="s">
        <v>21</v>
      </c>
      <c r="CI5" s="22">
        <v>82</v>
      </c>
      <c r="CJ5" s="22">
        <v>83</v>
      </c>
      <c r="CK5" s="190">
        <v>84</v>
      </c>
      <c r="CL5" s="20" t="s">
        <v>22</v>
      </c>
      <c r="CM5" s="21" t="s">
        <v>23</v>
      </c>
      <c r="CN5" s="141">
        <v>87</v>
      </c>
      <c r="CO5" s="141">
        <v>88</v>
      </c>
      <c r="CP5" s="191">
        <v>89</v>
      </c>
      <c r="CQ5" s="191">
        <v>90</v>
      </c>
      <c r="CR5" s="20" t="s">
        <v>263</v>
      </c>
      <c r="CS5" s="21" t="s">
        <v>264</v>
      </c>
      <c r="CT5" s="110" t="s">
        <v>265</v>
      </c>
      <c r="CU5" s="142" t="s">
        <v>266</v>
      </c>
      <c r="CV5" s="143">
        <v>95</v>
      </c>
      <c r="CW5" s="143">
        <v>96</v>
      </c>
      <c r="CX5" s="143">
        <v>97</v>
      </c>
      <c r="CY5" s="143">
        <v>98</v>
      </c>
      <c r="CZ5" s="143">
        <v>99</v>
      </c>
      <c r="DA5" s="144">
        <v>100</v>
      </c>
      <c r="DB5" s="145" t="s">
        <v>267</v>
      </c>
      <c r="DC5" s="146">
        <v>102</v>
      </c>
      <c r="DD5" s="146">
        <v>103</v>
      </c>
      <c r="DE5" s="147">
        <v>104</v>
      </c>
      <c r="DF5" s="145" t="s">
        <v>268</v>
      </c>
      <c r="DG5" s="146">
        <v>106</v>
      </c>
      <c r="DH5" s="148" t="s">
        <v>269</v>
      </c>
      <c r="DI5" s="148">
        <v>108</v>
      </c>
      <c r="DJ5" s="149" t="s">
        <v>270</v>
      </c>
      <c r="DK5" s="150">
        <v>110</v>
      </c>
      <c r="DL5" s="150">
        <v>111</v>
      </c>
      <c r="DM5" s="148">
        <v>112</v>
      </c>
      <c r="DN5" s="192" t="s">
        <v>289</v>
      </c>
      <c r="DO5" s="193">
        <v>114</v>
      </c>
      <c r="DP5" s="193">
        <v>115</v>
      </c>
      <c r="DQ5" s="193">
        <v>116</v>
      </c>
      <c r="DR5" s="193">
        <v>117</v>
      </c>
      <c r="DS5" s="194">
        <v>118</v>
      </c>
      <c r="DT5" s="149" t="s">
        <v>290</v>
      </c>
      <c r="DU5" s="150" t="s">
        <v>291</v>
      </c>
      <c r="DV5" s="150" t="s">
        <v>292</v>
      </c>
      <c r="DW5" s="150" t="s">
        <v>293</v>
      </c>
      <c r="DX5" s="150" t="s">
        <v>294</v>
      </c>
      <c r="DY5" s="151" t="s">
        <v>295</v>
      </c>
    </row>
    <row r="6" spans="1:129" ht="12.75">
      <c r="A6" s="25" t="s">
        <v>24</v>
      </c>
      <c r="B6" s="26" t="s">
        <v>25</v>
      </c>
      <c r="C6" s="27">
        <v>11932.82</v>
      </c>
      <c r="D6" s="28">
        <v>12150.83</v>
      </c>
      <c r="E6" s="28">
        <v>12552.84</v>
      </c>
      <c r="F6" s="29">
        <f>ROUND(C6+D6+E6,2)</f>
        <v>36636.49</v>
      </c>
      <c r="G6" s="28">
        <v>13558.96</v>
      </c>
      <c r="H6" s="28">
        <v>14225.37</v>
      </c>
      <c r="I6" s="28">
        <v>14389.88</v>
      </c>
      <c r="J6" s="29">
        <f>ROUND(G6+H6+I6,2)</f>
        <v>42174.21</v>
      </c>
      <c r="K6" s="30">
        <v>11845.94</v>
      </c>
      <c r="L6" s="28">
        <v>13062.42</v>
      </c>
      <c r="M6" s="28">
        <v>9669.05</v>
      </c>
      <c r="N6" s="29">
        <f>ROUND(K6+L6+M6,2)</f>
        <v>34577.41</v>
      </c>
      <c r="O6" s="28">
        <v>19110.27</v>
      </c>
      <c r="P6" s="28">
        <v>15281.41</v>
      </c>
      <c r="Q6" s="28">
        <v>12539.18</v>
      </c>
      <c r="R6" s="29">
        <f aca="true" t="shared" si="0" ref="R6:R62">ROUND(O6+P6+Q6,2)</f>
        <v>46930.86</v>
      </c>
      <c r="S6" s="31">
        <f>ROUND(F6+J6+N6+R6,2)</f>
        <v>160318.97</v>
      </c>
      <c r="T6" s="28">
        <v>353.93000000000006</v>
      </c>
      <c r="U6" s="28">
        <v>482.0900000000001</v>
      </c>
      <c r="V6" s="62">
        <v>0</v>
      </c>
      <c r="W6" s="28">
        <v>558.72</v>
      </c>
      <c r="X6" s="29">
        <f>ROUND(T6+U6++V6+W6,2)</f>
        <v>1394.74</v>
      </c>
      <c r="Y6" s="28">
        <v>484.42999999999995</v>
      </c>
      <c r="Z6" s="32">
        <v>582.1900000000002</v>
      </c>
      <c r="AA6" s="32">
        <v>587.1400000000001</v>
      </c>
      <c r="AB6" s="29">
        <f>ROUND(Y6+Z6+AA6,2)</f>
        <v>1653.76</v>
      </c>
      <c r="AC6" s="28">
        <v>432.5800000000001</v>
      </c>
      <c r="AD6" s="28">
        <v>677.1200000000003</v>
      </c>
      <c r="AE6" s="28">
        <v>368.91</v>
      </c>
      <c r="AF6" s="29">
        <f>ROUND(AC6+AD6+AE6,2)</f>
        <v>1478.61</v>
      </c>
      <c r="AG6" s="28">
        <v>719.19</v>
      </c>
      <c r="AH6" s="28">
        <v>662.69</v>
      </c>
      <c r="AI6" s="195">
        <v>0</v>
      </c>
      <c r="AJ6" s="29">
        <f aca="true" t="shared" si="1" ref="AJ6:AJ62">ROUND(AG6+AH6+AI6,2)</f>
        <v>1381.88</v>
      </c>
      <c r="AK6" s="31">
        <f aca="true" t="shared" si="2" ref="AK6:AK62">ROUND(X6+AB6+AF6+AJ6,2)</f>
        <v>5908.99</v>
      </c>
      <c r="AL6" s="33">
        <v>617.41</v>
      </c>
      <c r="AM6" s="33">
        <v>606.79</v>
      </c>
      <c r="AN6" s="62">
        <v>0</v>
      </c>
      <c r="AO6" s="62">
        <v>1513.43</v>
      </c>
      <c r="AP6" s="34">
        <f aca="true" t="shared" si="3" ref="AP6:AP66">ROUND(AL6+AM6+AO6+AN6,2)</f>
        <v>2737.63</v>
      </c>
      <c r="AQ6" s="33">
        <v>1252.34</v>
      </c>
      <c r="AR6" s="33">
        <v>921.81</v>
      </c>
      <c r="AS6" s="64">
        <v>780.28</v>
      </c>
      <c r="AT6" s="34">
        <f>ROUND(AQ6+AR6+AS6,2)</f>
        <v>2954.43</v>
      </c>
      <c r="AU6" s="33">
        <v>762.46</v>
      </c>
      <c r="AV6" s="33">
        <v>1067.8</v>
      </c>
      <c r="AW6" s="33">
        <v>617.66</v>
      </c>
      <c r="AX6" s="34">
        <f>ROUND(AU6+AV6+AW6,2)</f>
        <v>2447.92</v>
      </c>
      <c r="AY6" s="33">
        <v>764.18</v>
      </c>
      <c r="AZ6" s="33">
        <v>1023.72</v>
      </c>
      <c r="BA6" s="82">
        <v>964.9</v>
      </c>
      <c r="BB6" s="34">
        <f>ROUND(AY6+AZ6+BA6,2)</f>
        <v>2752.8</v>
      </c>
      <c r="BC6" s="35">
        <f>ROUND(AP6+AT6+AX6+BB6,2)</f>
        <v>10892.78</v>
      </c>
      <c r="BD6" s="33">
        <v>148.73</v>
      </c>
      <c r="BE6" s="33">
        <v>148.73</v>
      </c>
      <c r="BF6" s="33">
        <v>0</v>
      </c>
      <c r="BG6" s="33">
        <v>0</v>
      </c>
      <c r="BH6" s="34">
        <f>ROUND(BD6+BE6+BF6+BG6,2)</f>
        <v>297.46</v>
      </c>
      <c r="BI6" s="33">
        <v>0</v>
      </c>
      <c r="BJ6" s="33">
        <v>308.08</v>
      </c>
      <c r="BK6" s="64">
        <v>0</v>
      </c>
      <c r="BL6" s="34">
        <f>ROUND(BI6+BJ6+BK6,2)</f>
        <v>308.08</v>
      </c>
      <c r="BM6" s="33">
        <v>148.73</v>
      </c>
      <c r="BN6" s="33">
        <v>166.43</v>
      </c>
      <c r="BO6" s="33">
        <v>155.33</v>
      </c>
      <c r="BP6" s="34">
        <f>ROUND(BM6+BN6+BO6,2)</f>
        <v>470.49</v>
      </c>
      <c r="BQ6" s="33">
        <v>155.33</v>
      </c>
      <c r="BR6" s="33">
        <v>155.33</v>
      </c>
      <c r="BS6" s="82">
        <v>128.95</v>
      </c>
      <c r="BT6" s="34">
        <f>ROUND(BQ6+BR6+BS6,2)</f>
        <v>439.61</v>
      </c>
      <c r="BU6" s="35">
        <f>ROUND(BH6+BL6+BP6+BT6,2)</f>
        <v>1515.64</v>
      </c>
      <c r="BV6" s="33">
        <v>118.99</v>
      </c>
      <c r="BW6" s="33">
        <v>118.99</v>
      </c>
      <c r="BX6" s="33">
        <v>0</v>
      </c>
      <c r="BY6" s="33">
        <v>0</v>
      </c>
      <c r="BZ6" s="34">
        <f>ROUND(BV6+BW6+BX6+BY6,2)</f>
        <v>237.98</v>
      </c>
      <c r="CA6" s="33">
        <v>0</v>
      </c>
      <c r="CB6" s="33">
        <v>246.48</v>
      </c>
      <c r="CC6" s="33">
        <v>0</v>
      </c>
      <c r="CD6" s="34">
        <f>ROUND(CA6+CB6+CC6,2)</f>
        <v>246.48</v>
      </c>
      <c r="CE6" s="33">
        <v>118.99</v>
      </c>
      <c r="CF6" s="65">
        <v>133.14</v>
      </c>
      <c r="CG6" s="33">
        <v>79.35</v>
      </c>
      <c r="CH6" s="34">
        <f>ROUND(CE6+CF6+CG6,2)</f>
        <v>331.48</v>
      </c>
      <c r="CI6" s="33">
        <v>101.79</v>
      </c>
      <c r="CJ6" s="33">
        <v>128.28</v>
      </c>
      <c r="CK6" s="82">
        <v>0</v>
      </c>
      <c r="CL6" s="34">
        <f>ROUND(CI6+CJ6+CK6,2)</f>
        <v>230.07</v>
      </c>
      <c r="CM6" s="35">
        <f>ROUND(BZ6+CD6+CH6+CL6,2)</f>
        <v>1046.01</v>
      </c>
      <c r="CN6" s="152">
        <v>0</v>
      </c>
      <c r="CO6" s="153">
        <v>1808.97</v>
      </c>
      <c r="CP6" s="161">
        <v>0</v>
      </c>
      <c r="CQ6" s="161">
        <v>0</v>
      </c>
      <c r="CR6" s="34">
        <f>ROUND(CO6+CP6+CQ6,2)</f>
        <v>1808.97</v>
      </c>
      <c r="CS6" s="35">
        <f>ROUND(CR6,2)</f>
        <v>1808.97</v>
      </c>
      <c r="CT6" s="111">
        <f>ROUND(S6+AK6+BC6+BU6+CM6+CN6+CS6,2)</f>
        <v>181491.36</v>
      </c>
      <c r="CU6" s="154">
        <v>1507.06</v>
      </c>
      <c r="CV6" s="155">
        <v>1314.64</v>
      </c>
      <c r="CW6" s="155">
        <v>192.42</v>
      </c>
      <c r="CX6" s="155">
        <v>0</v>
      </c>
      <c r="CY6" s="155">
        <v>0</v>
      </c>
      <c r="CZ6" s="155">
        <v>0</v>
      </c>
      <c r="DA6" s="156">
        <v>0</v>
      </c>
      <c r="DB6" s="157">
        <f>ROUND(DC6+DD6+DE6,2)</f>
        <v>5328.19</v>
      </c>
      <c r="DC6" s="28">
        <v>5217.87</v>
      </c>
      <c r="DD6" s="28">
        <v>65.41</v>
      </c>
      <c r="DE6" s="158">
        <v>44.91</v>
      </c>
      <c r="DF6" s="157">
        <f>ROUND(DG6,2)</f>
        <v>67.38</v>
      </c>
      <c r="DG6" s="28">
        <v>67.38</v>
      </c>
      <c r="DH6" s="115">
        <f>ROUND(DI6,2)</f>
        <v>1712.49</v>
      </c>
      <c r="DI6" s="115">
        <v>1712.49</v>
      </c>
      <c r="DJ6" s="116">
        <f>ROUND(DK6+DL6+DM6,2)</f>
        <v>1325.68</v>
      </c>
      <c r="DK6" s="159">
        <v>1.59</v>
      </c>
      <c r="DL6" s="71">
        <v>63.36</v>
      </c>
      <c r="DM6" s="115">
        <v>1260.73</v>
      </c>
      <c r="DN6" s="116">
        <f>ROUND(DO6+DP6+DQ6+DR6+DS6,2)</f>
        <v>1082.41</v>
      </c>
      <c r="DO6" s="71">
        <v>629.1899999999998</v>
      </c>
      <c r="DP6" s="71">
        <v>141.38</v>
      </c>
      <c r="DQ6" s="71">
        <v>26.38</v>
      </c>
      <c r="DR6" s="71">
        <v>124.26</v>
      </c>
      <c r="DS6" s="115">
        <v>161.2</v>
      </c>
      <c r="DT6" s="116">
        <f>ROUND(DU6+DV6+DW6+DX6+DY6,2)</f>
        <v>4120.58</v>
      </c>
      <c r="DU6" s="71">
        <f>ROUND(DK6+DO6,2)</f>
        <v>630.78</v>
      </c>
      <c r="DV6" s="71">
        <f>ROUND(DP6,2)</f>
        <v>141.38</v>
      </c>
      <c r="DW6" s="71">
        <f>ROUND(DQ6,2)</f>
        <v>26.38</v>
      </c>
      <c r="DX6" s="71">
        <f>ROUND(DL6+DR6,2)</f>
        <v>187.62</v>
      </c>
      <c r="DY6" s="72">
        <f>ROUND(DI6+DM6+DS6,2)</f>
        <v>3134.42</v>
      </c>
    </row>
    <row r="7" spans="1:129" ht="12.75">
      <c r="A7" s="25" t="s">
        <v>26</v>
      </c>
      <c r="B7" s="26" t="s">
        <v>27</v>
      </c>
      <c r="C7" s="27">
        <v>64318.03</v>
      </c>
      <c r="D7" s="28">
        <v>59793.52</v>
      </c>
      <c r="E7" s="28">
        <v>60231.12</v>
      </c>
      <c r="F7" s="29">
        <f aca="true" t="shared" si="4" ref="F7:F66">ROUND(C7+D7+E7,2)</f>
        <v>184342.67</v>
      </c>
      <c r="G7" s="28">
        <v>60436.83</v>
      </c>
      <c r="H7" s="28">
        <v>69320.21</v>
      </c>
      <c r="I7" s="28">
        <v>64066.63</v>
      </c>
      <c r="J7" s="29">
        <f aca="true" t="shared" si="5" ref="J7:J61">ROUND(G7+H7+I7,2)</f>
        <v>193823.67</v>
      </c>
      <c r="K7" s="30">
        <v>61734.21</v>
      </c>
      <c r="L7" s="28">
        <v>78064.96</v>
      </c>
      <c r="M7" s="28">
        <v>56098</v>
      </c>
      <c r="N7" s="29">
        <f aca="true" t="shared" si="6" ref="N7:N66">ROUND(K7+L7+M7,2)</f>
        <v>195897.17</v>
      </c>
      <c r="O7" s="28">
        <v>123245.16</v>
      </c>
      <c r="P7" s="28">
        <v>97509.84</v>
      </c>
      <c r="Q7" s="28">
        <v>91517.43</v>
      </c>
      <c r="R7" s="29">
        <f t="shared" si="0"/>
        <v>312272.43</v>
      </c>
      <c r="S7" s="31">
        <f aca="true" t="shared" si="7" ref="S7:S50">ROUND(F7+J7+N7+R7,2)</f>
        <v>886335.94</v>
      </c>
      <c r="T7" s="28">
        <v>2605.3899999999985</v>
      </c>
      <c r="U7" s="28">
        <v>2452.6099999999997</v>
      </c>
      <c r="V7" s="62">
        <v>0</v>
      </c>
      <c r="W7" s="28">
        <v>3056.2</v>
      </c>
      <c r="X7" s="29">
        <f aca="true" t="shared" si="8" ref="X7:X66">ROUND(T7+U7++V7+W7,2)</f>
        <v>8114.2</v>
      </c>
      <c r="Y7" s="28">
        <v>2535.490000000001</v>
      </c>
      <c r="Z7" s="32">
        <v>2621.0499999999993</v>
      </c>
      <c r="AA7" s="32">
        <v>3031.029999999998</v>
      </c>
      <c r="AB7" s="29">
        <f aca="true" t="shared" si="9" ref="AB7:AB61">ROUND(Y7+Z7+AA7,2)</f>
        <v>8187.57</v>
      </c>
      <c r="AC7" s="28">
        <v>2472.7000000000007</v>
      </c>
      <c r="AD7" s="28">
        <v>3222.270000000002</v>
      </c>
      <c r="AE7" s="28">
        <v>3022.72</v>
      </c>
      <c r="AF7" s="29">
        <f aca="true" t="shared" si="10" ref="AF7:AF66">ROUND(AC7+AD7+AE7,2)</f>
        <v>8717.69</v>
      </c>
      <c r="AG7" s="28">
        <v>3805.62</v>
      </c>
      <c r="AH7" s="28">
        <v>3348.74</v>
      </c>
      <c r="AI7" s="195">
        <v>0</v>
      </c>
      <c r="AJ7" s="29">
        <f t="shared" si="1"/>
        <v>7154.36</v>
      </c>
      <c r="AK7" s="31">
        <f t="shared" si="2"/>
        <v>32173.82</v>
      </c>
      <c r="AL7" s="33">
        <v>10770.49</v>
      </c>
      <c r="AM7" s="33">
        <v>9710.03</v>
      </c>
      <c r="AN7" s="62">
        <v>0</v>
      </c>
      <c r="AO7" s="62">
        <v>9954.4</v>
      </c>
      <c r="AP7" s="34">
        <f t="shared" si="3"/>
        <v>30434.92</v>
      </c>
      <c r="AQ7" s="33">
        <v>11172.8</v>
      </c>
      <c r="AR7" s="33">
        <v>12885.91</v>
      </c>
      <c r="AS7" s="64">
        <v>13255.220000000001</v>
      </c>
      <c r="AT7" s="34">
        <f aca="true" t="shared" si="11" ref="AT7:AT66">ROUND(AQ7+AR7+AS7,2)</f>
        <v>37313.93</v>
      </c>
      <c r="AU7" s="33">
        <v>14670.64</v>
      </c>
      <c r="AV7" s="33">
        <v>15657.17</v>
      </c>
      <c r="AW7" s="33">
        <v>14465.67</v>
      </c>
      <c r="AX7" s="34">
        <f aca="true" t="shared" si="12" ref="AX7:AX66">ROUND(AU7+AV7+AW7,2)</f>
        <v>44793.48</v>
      </c>
      <c r="AY7" s="33">
        <v>16335.97</v>
      </c>
      <c r="AZ7" s="33">
        <v>17516.15</v>
      </c>
      <c r="BA7" s="82">
        <v>15698.66</v>
      </c>
      <c r="BB7" s="34">
        <f aca="true" t="shared" si="13" ref="BB7:BB62">ROUND(AY7+AZ7+BA7,2)</f>
        <v>49550.78</v>
      </c>
      <c r="BC7" s="35">
        <f aca="true" t="shared" si="14" ref="BC7:BC62">ROUND(AP7+AT7+AX7+BB7,2)</f>
        <v>162093.11</v>
      </c>
      <c r="BD7" s="33">
        <v>526.9200000000001</v>
      </c>
      <c r="BE7" s="33">
        <v>762.45</v>
      </c>
      <c r="BF7" s="33">
        <v>0</v>
      </c>
      <c r="BG7" s="33">
        <v>753.65</v>
      </c>
      <c r="BH7" s="34">
        <f aca="true" t="shared" si="15" ref="BH7:BH66">ROUND(BD7+BE7+BF7+BG7,2)</f>
        <v>2043.02</v>
      </c>
      <c r="BI7" s="33">
        <v>937.69</v>
      </c>
      <c r="BJ7" s="33">
        <v>919.37</v>
      </c>
      <c r="BK7" s="64">
        <v>1230.19</v>
      </c>
      <c r="BL7" s="34">
        <f aca="true" t="shared" si="16" ref="BL7:BL66">ROUND(BI7+BJ7+BK7,2)</f>
        <v>3087.25</v>
      </c>
      <c r="BM7" s="33">
        <v>1160.27</v>
      </c>
      <c r="BN7" s="33">
        <v>1045.83</v>
      </c>
      <c r="BO7" s="33">
        <v>1608.4699999999998</v>
      </c>
      <c r="BP7" s="34">
        <f aca="true" t="shared" si="17" ref="BP7:BP66">ROUND(BM7+BN7+BO7,2)</f>
        <v>3814.57</v>
      </c>
      <c r="BQ7" s="33">
        <v>1243.4</v>
      </c>
      <c r="BR7" s="33">
        <v>1398.7299999999998</v>
      </c>
      <c r="BS7" s="82">
        <v>1036.83</v>
      </c>
      <c r="BT7" s="34">
        <f aca="true" t="shared" si="18" ref="BT7:BT66">ROUND(BQ7+BR7+BS7,2)</f>
        <v>3678.96</v>
      </c>
      <c r="BU7" s="35">
        <f aca="true" t="shared" si="19" ref="BU7:BU66">ROUND(BH7+BL7+BP7+BT7,2)</f>
        <v>12623.8</v>
      </c>
      <c r="BV7" s="33">
        <v>421.55</v>
      </c>
      <c r="BW7" s="33">
        <v>609.98</v>
      </c>
      <c r="BX7" s="33">
        <v>0</v>
      </c>
      <c r="BY7" s="33">
        <v>387.55</v>
      </c>
      <c r="BZ7" s="34">
        <f aca="true" t="shared" si="20" ref="BZ7:BZ66">ROUND(BV7+BW7+BX7+BY7,2)</f>
        <v>1419.08</v>
      </c>
      <c r="CA7" s="33">
        <v>965.52</v>
      </c>
      <c r="CB7" s="33">
        <v>735.49</v>
      </c>
      <c r="CC7" s="33">
        <v>984.1600000000001</v>
      </c>
      <c r="CD7" s="34">
        <f aca="true" t="shared" si="21" ref="CD7:CD66">ROUND(CA7+CB7+CC7,2)</f>
        <v>2685.17</v>
      </c>
      <c r="CE7" s="33">
        <v>928.22</v>
      </c>
      <c r="CF7" s="65">
        <v>836.64</v>
      </c>
      <c r="CG7" s="33">
        <v>821.72</v>
      </c>
      <c r="CH7" s="34">
        <f aca="true" t="shared" si="22" ref="CH7:CH66">ROUND(CE7+CF7+CG7,2)</f>
        <v>2586.58</v>
      </c>
      <c r="CI7" s="33">
        <v>878.33</v>
      </c>
      <c r="CJ7" s="33">
        <v>1138.24</v>
      </c>
      <c r="CK7" s="82">
        <v>0</v>
      </c>
      <c r="CL7" s="34">
        <f aca="true" t="shared" si="23" ref="CL7:CL66">ROUND(CI7+CJ7+CK7,2)</f>
        <v>2016.57</v>
      </c>
      <c r="CM7" s="35">
        <f aca="true" t="shared" si="24" ref="CM7:CM66">ROUND(BZ7+CD7+CH7+CL7,2)</f>
        <v>8707.4</v>
      </c>
      <c r="CN7" s="152">
        <v>0</v>
      </c>
      <c r="CO7" s="153">
        <v>13542.68</v>
      </c>
      <c r="CP7" s="161">
        <v>0</v>
      </c>
      <c r="CQ7" s="161">
        <v>0</v>
      </c>
      <c r="CR7" s="34">
        <f aca="true" t="shared" si="25" ref="CR7:CR66">ROUND(CO7+CP7+CQ7,2)</f>
        <v>13542.68</v>
      </c>
      <c r="CS7" s="35">
        <f aca="true" t="shared" si="26" ref="CS7:CS66">ROUND(CR7,2)</f>
        <v>13542.68</v>
      </c>
      <c r="CT7" s="111">
        <f aca="true" t="shared" si="27" ref="CT7:CT66">ROUND(S7+AK7+BC7+BU7+CM7+CN7+CS7,2)</f>
        <v>1115476.75</v>
      </c>
      <c r="CU7" s="160">
        <v>7841.73</v>
      </c>
      <c r="CV7" s="28">
        <v>6307.9</v>
      </c>
      <c r="CW7" s="28">
        <v>1265.62</v>
      </c>
      <c r="CX7" s="28">
        <v>29.36</v>
      </c>
      <c r="CY7" s="28">
        <v>238.85</v>
      </c>
      <c r="CZ7" s="28">
        <v>0</v>
      </c>
      <c r="DA7" s="158">
        <v>0</v>
      </c>
      <c r="DB7" s="157">
        <f aca="true" t="shared" si="28" ref="DB7:DB66">ROUND(DC7+DD7+DE7,2)</f>
        <v>31274.02</v>
      </c>
      <c r="DC7" s="28">
        <v>30273.05</v>
      </c>
      <c r="DD7" s="28">
        <v>535.93</v>
      </c>
      <c r="DE7" s="158">
        <v>465.04</v>
      </c>
      <c r="DF7" s="157">
        <f aca="true" t="shared" si="29" ref="DF7:DF66">ROUND(DG7,2)</f>
        <v>581.42</v>
      </c>
      <c r="DG7" s="28">
        <v>581.42</v>
      </c>
      <c r="DH7" s="115">
        <f aca="true" t="shared" si="30" ref="DH7:DH66">ROUND(DI7,2)</f>
        <v>12820.33</v>
      </c>
      <c r="DI7" s="115">
        <v>12820.33</v>
      </c>
      <c r="DJ7" s="116">
        <f aca="true" t="shared" si="31" ref="DJ7:DJ66">ROUND(DK7+DL7+DM7,2)</f>
        <v>5546.29</v>
      </c>
      <c r="DK7" s="159">
        <v>8.06</v>
      </c>
      <c r="DL7" s="71">
        <v>562.15</v>
      </c>
      <c r="DM7" s="115">
        <v>4976.08</v>
      </c>
      <c r="DN7" s="116">
        <f aca="true" t="shared" si="32" ref="DN7:DN66">ROUND(DO7+DP7+DQ7+DR7+DS7,2)</f>
        <v>8364.34</v>
      </c>
      <c r="DO7" s="71">
        <v>3563.3100000000036</v>
      </c>
      <c r="DP7" s="71">
        <v>2300.26</v>
      </c>
      <c r="DQ7" s="71">
        <v>212.06</v>
      </c>
      <c r="DR7" s="71">
        <v>999.11</v>
      </c>
      <c r="DS7" s="115">
        <v>1289.6</v>
      </c>
      <c r="DT7" s="116">
        <f aca="true" t="shared" si="33" ref="DT7:DT66">ROUND(DU7+DV7+DW7+DX7+DY7,2)</f>
        <v>26730.96</v>
      </c>
      <c r="DU7" s="71">
        <f aca="true" t="shared" si="34" ref="DU7:DU66">ROUND(DK7+DO7,2)</f>
        <v>3571.37</v>
      </c>
      <c r="DV7" s="71">
        <f aca="true" t="shared" si="35" ref="DV7:DW66">ROUND(DP7,2)</f>
        <v>2300.26</v>
      </c>
      <c r="DW7" s="71">
        <f t="shared" si="35"/>
        <v>212.06</v>
      </c>
      <c r="DX7" s="71">
        <f aca="true" t="shared" si="36" ref="DX7:DX66">ROUND(DL7+DR7,2)</f>
        <v>1561.26</v>
      </c>
      <c r="DY7" s="72">
        <f aca="true" t="shared" si="37" ref="DY7:DY66">ROUND(DI7+DM7+DS7,2)</f>
        <v>19086.01</v>
      </c>
    </row>
    <row r="8" spans="1:129" ht="12.75">
      <c r="A8" s="25" t="s">
        <v>28</v>
      </c>
      <c r="B8" s="26" t="s">
        <v>29</v>
      </c>
      <c r="C8" s="27">
        <v>31707.34</v>
      </c>
      <c r="D8" s="28">
        <v>31540.5</v>
      </c>
      <c r="E8" s="28">
        <v>31255.23</v>
      </c>
      <c r="F8" s="29">
        <f t="shared" si="4"/>
        <v>94503.07</v>
      </c>
      <c r="G8" s="28">
        <v>33529.69</v>
      </c>
      <c r="H8" s="28">
        <v>33439.98</v>
      </c>
      <c r="I8" s="28">
        <v>30325.85</v>
      </c>
      <c r="J8" s="29">
        <f t="shared" si="5"/>
        <v>97295.52</v>
      </c>
      <c r="K8" s="30">
        <v>29456.96</v>
      </c>
      <c r="L8" s="28">
        <v>31161.17</v>
      </c>
      <c r="M8" s="28">
        <v>34824.06</v>
      </c>
      <c r="N8" s="29">
        <f t="shared" si="6"/>
        <v>95442.19</v>
      </c>
      <c r="O8" s="28">
        <v>68432.78</v>
      </c>
      <c r="P8" s="28">
        <v>45239.67</v>
      </c>
      <c r="Q8" s="28">
        <v>47879.15</v>
      </c>
      <c r="R8" s="29">
        <f t="shared" si="0"/>
        <v>161551.6</v>
      </c>
      <c r="S8" s="31">
        <f t="shared" si="7"/>
        <v>448792.38</v>
      </c>
      <c r="T8" s="28">
        <v>1221.7200000000003</v>
      </c>
      <c r="U8" s="28">
        <v>1104.6</v>
      </c>
      <c r="V8" s="62">
        <v>0</v>
      </c>
      <c r="W8" s="28">
        <v>1191.3399999999995</v>
      </c>
      <c r="X8" s="29">
        <f t="shared" si="8"/>
        <v>3517.66</v>
      </c>
      <c r="Y8" s="28">
        <v>775.6500000000001</v>
      </c>
      <c r="Z8" s="32">
        <v>1069.1299999999999</v>
      </c>
      <c r="AA8" s="32">
        <v>877.31</v>
      </c>
      <c r="AB8" s="29">
        <f t="shared" si="9"/>
        <v>2722.09</v>
      </c>
      <c r="AC8" s="28">
        <v>1193.9699999999998</v>
      </c>
      <c r="AD8" s="28">
        <v>1100.5800000000002</v>
      </c>
      <c r="AE8" s="28">
        <v>1526.2</v>
      </c>
      <c r="AF8" s="29">
        <f t="shared" si="10"/>
        <v>3820.75</v>
      </c>
      <c r="AG8" s="28">
        <v>1593.23</v>
      </c>
      <c r="AH8" s="28">
        <v>1424.32</v>
      </c>
      <c r="AI8" s="195">
        <v>0</v>
      </c>
      <c r="AJ8" s="29">
        <f t="shared" si="1"/>
        <v>3017.55</v>
      </c>
      <c r="AK8" s="31">
        <f t="shared" si="2"/>
        <v>13078.05</v>
      </c>
      <c r="AL8" s="33">
        <v>2103.48</v>
      </c>
      <c r="AM8" s="33">
        <v>2645.11</v>
      </c>
      <c r="AN8" s="62">
        <v>0</v>
      </c>
      <c r="AO8" s="62">
        <v>2187.01</v>
      </c>
      <c r="AP8" s="34">
        <f t="shared" si="3"/>
        <v>6935.6</v>
      </c>
      <c r="AQ8" s="33">
        <v>3815.7</v>
      </c>
      <c r="AR8" s="33">
        <v>2600.12</v>
      </c>
      <c r="AS8" s="64">
        <v>3293.31</v>
      </c>
      <c r="AT8" s="34">
        <f t="shared" si="11"/>
        <v>9709.13</v>
      </c>
      <c r="AU8" s="33">
        <v>946.33</v>
      </c>
      <c r="AV8" s="33">
        <v>1073.61</v>
      </c>
      <c r="AW8" s="33">
        <v>2447.08</v>
      </c>
      <c r="AX8" s="34">
        <f t="shared" si="12"/>
        <v>4467.02</v>
      </c>
      <c r="AY8" s="33">
        <v>3455.93</v>
      </c>
      <c r="AZ8" s="33">
        <v>3714.41</v>
      </c>
      <c r="BA8" s="82">
        <v>5111.69</v>
      </c>
      <c r="BB8" s="34">
        <f t="shared" si="13"/>
        <v>12282.03</v>
      </c>
      <c r="BC8" s="35">
        <f t="shared" si="14"/>
        <v>33393.78</v>
      </c>
      <c r="BD8" s="33">
        <v>159.35</v>
      </c>
      <c r="BE8" s="33">
        <v>308.08</v>
      </c>
      <c r="BF8" s="33">
        <v>0</v>
      </c>
      <c r="BG8" s="33">
        <v>296.53</v>
      </c>
      <c r="BH8" s="34">
        <f t="shared" si="15"/>
        <v>763.96</v>
      </c>
      <c r="BI8" s="33">
        <v>319.63</v>
      </c>
      <c r="BJ8" s="33">
        <v>159.35</v>
      </c>
      <c r="BK8" s="64">
        <v>0</v>
      </c>
      <c r="BL8" s="34">
        <f t="shared" si="16"/>
        <v>478.98</v>
      </c>
      <c r="BM8" s="33">
        <v>159.35</v>
      </c>
      <c r="BN8" s="33">
        <v>155.33</v>
      </c>
      <c r="BO8" s="33">
        <v>128.45</v>
      </c>
      <c r="BP8" s="34">
        <f t="shared" si="17"/>
        <v>443.13</v>
      </c>
      <c r="BQ8" s="33">
        <v>133.31</v>
      </c>
      <c r="BR8" s="33">
        <v>133.31</v>
      </c>
      <c r="BS8" s="82">
        <v>135.86</v>
      </c>
      <c r="BT8" s="34">
        <f t="shared" si="18"/>
        <v>402.48</v>
      </c>
      <c r="BU8" s="35">
        <f t="shared" si="19"/>
        <v>2088.55</v>
      </c>
      <c r="BV8" s="33">
        <v>127.49</v>
      </c>
      <c r="BW8" s="33">
        <v>246.48</v>
      </c>
      <c r="BX8" s="33">
        <v>0</v>
      </c>
      <c r="BY8" s="33">
        <v>152.5</v>
      </c>
      <c r="BZ8" s="34">
        <f t="shared" si="20"/>
        <v>526.47</v>
      </c>
      <c r="CA8" s="33">
        <v>340.46</v>
      </c>
      <c r="CB8" s="33">
        <v>127.49</v>
      </c>
      <c r="CC8" s="33">
        <v>0</v>
      </c>
      <c r="CD8" s="34">
        <f t="shared" si="21"/>
        <v>467.95</v>
      </c>
      <c r="CE8" s="33">
        <v>127.49</v>
      </c>
      <c r="CF8" s="65">
        <v>124.26</v>
      </c>
      <c r="CG8" s="33">
        <v>65.62</v>
      </c>
      <c r="CH8" s="34">
        <f t="shared" si="22"/>
        <v>317.37</v>
      </c>
      <c r="CI8" s="33">
        <v>86.52</v>
      </c>
      <c r="CJ8" s="33">
        <v>109.73</v>
      </c>
      <c r="CK8" s="82">
        <v>0</v>
      </c>
      <c r="CL8" s="34">
        <f t="shared" si="23"/>
        <v>196.25</v>
      </c>
      <c r="CM8" s="35">
        <f t="shared" si="24"/>
        <v>1508.04</v>
      </c>
      <c r="CN8" s="152">
        <v>0</v>
      </c>
      <c r="CO8" s="153">
        <v>3002.4</v>
      </c>
      <c r="CP8" s="161">
        <v>0</v>
      </c>
      <c r="CQ8" s="161">
        <v>0</v>
      </c>
      <c r="CR8" s="34">
        <f t="shared" si="25"/>
        <v>3002.4</v>
      </c>
      <c r="CS8" s="35">
        <f t="shared" si="26"/>
        <v>3002.4</v>
      </c>
      <c r="CT8" s="111">
        <f t="shared" si="27"/>
        <v>501863.2</v>
      </c>
      <c r="CU8" s="160">
        <v>3656.9</v>
      </c>
      <c r="CV8" s="28">
        <v>3273.31</v>
      </c>
      <c r="CW8" s="28">
        <v>278.06</v>
      </c>
      <c r="CX8" s="28">
        <v>11.55</v>
      </c>
      <c r="CY8" s="28">
        <v>93.98</v>
      </c>
      <c r="CZ8" s="28">
        <v>0</v>
      </c>
      <c r="DA8" s="158">
        <v>0</v>
      </c>
      <c r="DB8" s="157">
        <f t="shared" si="28"/>
        <v>19100.39</v>
      </c>
      <c r="DC8" s="28">
        <v>18792.66</v>
      </c>
      <c r="DD8" s="28">
        <v>270.6</v>
      </c>
      <c r="DE8" s="158">
        <v>37.13</v>
      </c>
      <c r="DF8" s="157">
        <f t="shared" si="29"/>
        <v>57.27</v>
      </c>
      <c r="DG8" s="28">
        <v>57.27</v>
      </c>
      <c r="DH8" s="115">
        <f t="shared" si="30"/>
        <v>2842.25</v>
      </c>
      <c r="DI8" s="115">
        <v>2842.25</v>
      </c>
      <c r="DJ8" s="116">
        <f t="shared" si="31"/>
        <v>6306.24</v>
      </c>
      <c r="DK8" s="159">
        <v>3.43</v>
      </c>
      <c r="DL8" s="71">
        <v>54.2</v>
      </c>
      <c r="DM8" s="115">
        <v>6248.61</v>
      </c>
      <c r="DN8" s="116">
        <f t="shared" si="32"/>
        <v>2347.73</v>
      </c>
      <c r="DO8" s="71">
        <v>1049.7799999999997</v>
      </c>
      <c r="DP8" s="71">
        <v>748.99</v>
      </c>
      <c r="DQ8" s="71">
        <v>27.79</v>
      </c>
      <c r="DR8" s="71">
        <v>130.92</v>
      </c>
      <c r="DS8" s="115">
        <v>390.25</v>
      </c>
      <c r="DT8" s="116">
        <f t="shared" si="33"/>
        <v>11496.22</v>
      </c>
      <c r="DU8" s="71">
        <f t="shared" si="34"/>
        <v>1053.21</v>
      </c>
      <c r="DV8" s="71">
        <f t="shared" si="35"/>
        <v>748.99</v>
      </c>
      <c r="DW8" s="71">
        <f t="shared" si="35"/>
        <v>27.79</v>
      </c>
      <c r="DX8" s="71">
        <f t="shared" si="36"/>
        <v>185.12</v>
      </c>
      <c r="DY8" s="72">
        <f t="shared" si="37"/>
        <v>9481.11</v>
      </c>
    </row>
    <row r="9" spans="1:129" ht="12.75">
      <c r="A9" s="25" t="s">
        <v>30</v>
      </c>
      <c r="B9" s="26" t="s">
        <v>31</v>
      </c>
      <c r="C9" s="27">
        <v>526067.05</v>
      </c>
      <c r="D9" s="28">
        <v>491432.67</v>
      </c>
      <c r="E9" s="28">
        <v>494153.32</v>
      </c>
      <c r="F9" s="29">
        <f t="shared" si="4"/>
        <v>1511653.04</v>
      </c>
      <c r="G9" s="28">
        <v>579187.32</v>
      </c>
      <c r="H9" s="28">
        <v>562894.23</v>
      </c>
      <c r="I9" s="28">
        <v>510121.13</v>
      </c>
      <c r="J9" s="29">
        <f t="shared" si="5"/>
        <v>1652202.68</v>
      </c>
      <c r="K9" s="30">
        <v>529430.57</v>
      </c>
      <c r="L9" s="28">
        <v>559203.92</v>
      </c>
      <c r="M9" s="28">
        <v>388811.15</v>
      </c>
      <c r="N9" s="29">
        <f t="shared" si="6"/>
        <v>1477445.64</v>
      </c>
      <c r="O9" s="28">
        <v>861732.6</v>
      </c>
      <c r="P9" s="28">
        <v>628005.29</v>
      </c>
      <c r="Q9" s="28">
        <v>568017.38</v>
      </c>
      <c r="R9" s="29">
        <f t="shared" si="0"/>
        <v>2057755.27</v>
      </c>
      <c r="S9" s="31">
        <f t="shared" si="7"/>
        <v>6699056.63</v>
      </c>
      <c r="T9" s="28">
        <v>12905.630000000021</v>
      </c>
      <c r="U9" s="28">
        <v>11325.869999999974</v>
      </c>
      <c r="V9" s="62">
        <v>0</v>
      </c>
      <c r="W9" s="28">
        <v>14282.460000000001</v>
      </c>
      <c r="X9" s="29">
        <f t="shared" si="8"/>
        <v>38513.96</v>
      </c>
      <c r="Y9" s="28">
        <v>13149.959999999997</v>
      </c>
      <c r="Z9" s="32">
        <v>13593.19000000001</v>
      </c>
      <c r="AA9" s="32">
        <v>12976.239999999994</v>
      </c>
      <c r="AB9" s="29">
        <f t="shared" si="9"/>
        <v>39719.39</v>
      </c>
      <c r="AC9" s="28">
        <v>13522.890000000014</v>
      </c>
      <c r="AD9" s="28">
        <v>12381.999999999973</v>
      </c>
      <c r="AE9" s="28">
        <v>10541.79</v>
      </c>
      <c r="AF9" s="29">
        <f t="shared" si="10"/>
        <v>36446.68</v>
      </c>
      <c r="AG9" s="28">
        <v>13965.49</v>
      </c>
      <c r="AH9" s="28">
        <v>13995.6</v>
      </c>
      <c r="AI9" s="195">
        <v>0</v>
      </c>
      <c r="AJ9" s="29">
        <f t="shared" si="1"/>
        <v>27961.09</v>
      </c>
      <c r="AK9" s="31">
        <f t="shared" si="2"/>
        <v>142641.12</v>
      </c>
      <c r="AL9" s="33">
        <v>49032.81</v>
      </c>
      <c r="AM9" s="33">
        <v>54545.54</v>
      </c>
      <c r="AN9" s="62">
        <v>0</v>
      </c>
      <c r="AO9" s="62">
        <v>61541.14</v>
      </c>
      <c r="AP9" s="34">
        <f t="shared" si="3"/>
        <v>165119.49</v>
      </c>
      <c r="AQ9" s="33">
        <v>75898.22</v>
      </c>
      <c r="AR9" s="33">
        <v>81066.82</v>
      </c>
      <c r="AS9" s="64">
        <v>70867.34</v>
      </c>
      <c r="AT9" s="34">
        <f t="shared" si="11"/>
        <v>227832.38</v>
      </c>
      <c r="AU9" s="33">
        <v>81742.98</v>
      </c>
      <c r="AV9" s="33">
        <v>82505.35</v>
      </c>
      <c r="AW9" s="33">
        <v>77037.45</v>
      </c>
      <c r="AX9" s="34">
        <f t="shared" si="12"/>
        <v>241285.78</v>
      </c>
      <c r="AY9" s="33">
        <v>86275.05</v>
      </c>
      <c r="AZ9" s="33">
        <v>73747.59</v>
      </c>
      <c r="BA9" s="82">
        <v>66991.57</v>
      </c>
      <c r="BB9" s="34">
        <f t="shared" si="13"/>
        <v>227014.21</v>
      </c>
      <c r="BC9" s="35">
        <f t="shared" si="14"/>
        <v>861251.86</v>
      </c>
      <c r="BD9" s="33">
        <v>3115.8899999999994</v>
      </c>
      <c r="BE9" s="33">
        <v>2750.3199999999997</v>
      </c>
      <c r="BF9" s="33">
        <v>0</v>
      </c>
      <c r="BG9" s="33">
        <v>3433.6</v>
      </c>
      <c r="BH9" s="34">
        <f t="shared" si="15"/>
        <v>9299.81</v>
      </c>
      <c r="BI9" s="33">
        <v>3674.95</v>
      </c>
      <c r="BJ9" s="33">
        <v>3623.7499999999995</v>
      </c>
      <c r="BK9" s="64">
        <v>4545.720000000001</v>
      </c>
      <c r="BL9" s="34">
        <f t="shared" si="16"/>
        <v>11844.42</v>
      </c>
      <c r="BM9" s="33">
        <v>4731.970000000001</v>
      </c>
      <c r="BN9" s="33">
        <v>4924.759999999998</v>
      </c>
      <c r="BO9" s="33">
        <v>4247.449999999999</v>
      </c>
      <c r="BP9" s="34">
        <f t="shared" si="17"/>
        <v>13904.18</v>
      </c>
      <c r="BQ9" s="33">
        <v>3834.7499999999986</v>
      </c>
      <c r="BR9" s="33">
        <v>3529.0499999999993</v>
      </c>
      <c r="BS9" s="82">
        <v>2993.39</v>
      </c>
      <c r="BT9" s="34">
        <f t="shared" si="18"/>
        <v>10357.19</v>
      </c>
      <c r="BU9" s="35">
        <f t="shared" si="19"/>
        <v>45405.6</v>
      </c>
      <c r="BV9" s="33">
        <v>2492.779999999999</v>
      </c>
      <c r="BW9" s="33">
        <v>2200.2499999999995</v>
      </c>
      <c r="BX9" s="33">
        <v>0</v>
      </c>
      <c r="BY9" s="33">
        <v>1765.67</v>
      </c>
      <c r="BZ9" s="34">
        <f t="shared" si="20"/>
        <v>6458.7</v>
      </c>
      <c r="CA9" s="33">
        <v>3921.07</v>
      </c>
      <c r="CB9" s="33">
        <v>2898.9499999999994</v>
      </c>
      <c r="CC9" s="33">
        <v>3636.529999999999</v>
      </c>
      <c r="CD9" s="34">
        <f t="shared" si="21"/>
        <v>10456.55</v>
      </c>
      <c r="CE9" s="33">
        <v>3785.539999999998</v>
      </c>
      <c r="CF9" s="65">
        <v>3939.8199999999993</v>
      </c>
      <c r="CG9" s="33">
        <v>2169.98</v>
      </c>
      <c r="CH9" s="34">
        <f t="shared" si="22"/>
        <v>9895.34</v>
      </c>
      <c r="CI9" s="33">
        <v>2584.81</v>
      </c>
      <c r="CJ9" s="33">
        <v>3035.24</v>
      </c>
      <c r="CK9" s="82">
        <v>0</v>
      </c>
      <c r="CL9" s="34">
        <f t="shared" si="23"/>
        <v>5620.05</v>
      </c>
      <c r="CM9" s="35">
        <f t="shared" si="24"/>
        <v>32430.64</v>
      </c>
      <c r="CN9" s="152">
        <v>0</v>
      </c>
      <c r="CO9" s="153">
        <v>25984.25</v>
      </c>
      <c r="CP9" s="161">
        <v>0</v>
      </c>
      <c r="CQ9" s="161">
        <v>0</v>
      </c>
      <c r="CR9" s="34">
        <f t="shared" si="25"/>
        <v>25984.25</v>
      </c>
      <c r="CS9" s="35">
        <f t="shared" si="26"/>
        <v>25984.25</v>
      </c>
      <c r="CT9" s="111">
        <f t="shared" si="27"/>
        <v>7806770.1</v>
      </c>
      <c r="CU9" s="160">
        <v>60798.2</v>
      </c>
      <c r="CV9" s="28">
        <v>51751.81</v>
      </c>
      <c r="CW9" s="28">
        <v>7824.44</v>
      </c>
      <c r="CX9" s="28">
        <v>133.78</v>
      </c>
      <c r="CY9" s="28">
        <v>1088.17</v>
      </c>
      <c r="CZ9" s="28">
        <v>0</v>
      </c>
      <c r="DA9" s="158">
        <v>0</v>
      </c>
      <c r="DB9" s="157">
        <f t="shared" si="28"/>
        <v>212917.45</v>
      </c>
      <c r="DC9" s="28">
        <v>209820.33</v>
      </c>
      <c r="DD9" s="28">
        <v>1869.08</v>
      </c>
      <c r="DE9" s="158">
        <v>1228.04</v>
      </c>
      <c r="DF9" s="157">
        <f t="shared" si="29"/>
        <v>1711.03</v>
      </c>
      <c r="DG9" s="28">
        <v>1711.03</v>
      </c>
      <c r="DH9" s="115">
        <f t="shared" si="30"/>
        <v>24598.28</v>
      </c>
      <c r="DI9" s="115">
        <v>24598.28</v>
      </c>
      <c r="DJ9" s="116">
        <f t="shared" si="31"/>
        <v>27352.44</v>
      </c>
      <c r="DK9" s="159">
        <v>33.67</v>
      </c>
      <c r="DL9" s="71">
        <v>1499.03</v>
      </c>
      <c r="DM9" s="115">
        <v>25819.74</v>
      </c>
      <c r="DN9" s="116">
        <f t="shared" si="32"/>
        <v>28150.11</v>
      </c>
      <c r="DO9" s="71">
        <v>11960.029999999973</v>
      </c>
      <c r="DP9" s="71">
        <v>9816.01</v>
      </c>
      <c r="DQ9" s="71">
        <v>612.23</v>
      </c>
      <c r="DR9" s="71">
        <v>2884.5099999999993</v>
      </c>
      <c r="DS9" s="115">
        <v>2877.33</v>
      </c>
      <c r="DT9" s="116">
        <f t="shared" si="33"/>
        <v>80100.83</v>
      </c>
      <c r="DU9" s="71">
        <f t="shared" si="34"/>
        <v>11993.7</v>
      </c>
      <c r="DV9" s="71">
        <f t="shared" si="35"/>
        <v>9816.01</v>
      </c>
      <c r="DW9" s="71">
        <f t="shared" si="35"/>
        <v>612.23</v>
      </c>
      <c r="DX9" s="71">
        <f t="shared" si="36"/>
        <v>4383.54</v>
      </c>
      <c r="DY9" s="72">
        <f t="shared" si="37"/>
        <v>53295.35</v>
      </c>
    </row>
    <row r="10" spans="1:129" s="85" customFormat="1" ht="12.75">
      <c r="A10" s="73" t="s">
        <v>32</v>
      </c>
      <c r="B10" s="74" t="s">
        <v>33</v>
      </c>
      <c r="C10" s="75">
        <v>33999.39</v>
      </c>
      <c r="D10" s="76">
        <v>29911.84</v>
      </c>
      <c r="E10" s="76">
        <v>30119.06</v>
      </c>
      <c r="F10" s="77">
        <f t="shared" si="4"/>
        <v>94030.29</v>
      </c>
      <c r="G10" s="76">
        <v>31678.86</v>
      </c>
      <c r="H10" s="76">
        <v>30519.07</v>
      </c>
      <c r="I10" s="76">
        <v>0</v>
      </c>
      <c r="J10" s="77">
        <f t="shared" si="5"/>
        <v>62197.93</v>
      </c>
      <c r="K10" s="78">
        <v>0</v>
      </c>
      <c r="L10" s="76">
        <v>0</v>
      </c>
      <c r="M10" s="76">
        <v>0</v>
      </c>
      <c r="N10" s="77">
        <f t="shared" si="6"/>
        <v>0</v>
      </c>
      <c r="O10" s="76">
        <v>0</v>
      </c>
      <c r="P10" s="76">
        <v>0</v>
      </c>
      <c r="Q10" s="76">
        <v>0</v>
      </c>
      <c r="R10" s="77">
        <f t="shared" si="0"/>
        <v>0</v>
      </c>
      <c r="S10" s="79">
        <f t="shared" si="7"/>
        <v>156228.22</v>
      </c>
      <c r="T10" s="76">
        <v>887.8499999999999</v>
      </c>
      <c r="U10" s="76">
        <v>1092.4100000000003</v>
      </c>
      <c r="V10" s="80">
        <v>0</v>
      </c>
      <c r="W10" s="76">
        <v>1189.88</v>
      </c>
      <c r="X10" s="77">
        <f t="shared" si="8"/>
        <v>3170.14</v>
      </c>
      <c r="Y10" s="76">
        <v>1160.9300000000005</v>
      </c>
      <c r="Z10" s="81">
        <v>1221.5799999999997</v>
      </c>
      <c r="AA10" s="81">
        <v>0</v>
      </c>
      <c r="AB10" s="77">
        <f t="shared" si="9"/>
        <v>2382.51</v>
      </c>
      <c r="AC10" s="76">
        <v>0</v>
      </c>
      <c r="AD10" s="76">
        <v>0</v>
      </c>
      <c r="AE10" s="76">
        <v>0</v>
      </c>
      <c r="AF10" s="77">
        <f t="shared" si="10"/>
        <v>0</v>
      </c>
      <c r="AG10" s="76">
        <v>0</v>
      </c>
      <c r="AH10" s="76">
        <v>0</v>
      </c>
      <c r="AI10" s="195">
        <v>0</v>
      </c>
      <c r="AJ10" s="77">
        <f t="shared" si="1"/>
        <v>0</v>
      </c>
      <c r="AK10" s="79">
        <f t="shared" si="2"/>
        <v>5552.65</v>
      </c>
      <c r="AL10" s="82">
        <v>1291.6</v>
      </c>
      <c r="AM10" s="82">
        <v>1360.65</v>
      </c>
      <c r="AN10" s="80">
        <v>0</v>
      </c>
      <c r="AO10" s="80">
        <v>1287.66</v>
      </c>
      <c r="AP10" s="77">
        <f t="shared" si="3"/>
        <v>3939.91</v>
      </c>
      <c r="AQ10" s="82">
        <v>2066.27</v>
      </c>
      <c r="AR10" s="82">
        <v>1572.82</v>
      </c>
      <c r="AS10" s="82">
        <v>0</v>
      </c>
      <c r="AT10" s="77">
        <f t="shared" si="11"/>
        <v>3639.09</v>
      </c>
      <c r="AU10" s="82">
        <v>0</v>
      </c>
      <c r="AV10" s="82">
        <v>0</v>
      </c>
      <c r="AW10" s="82">
        <v>0</v>
      </c>
      <c r="AX10" s="77">
        <f t="shared" si="12"/>
        <v>0</v>
      </c>
      <c r="AY10" s="82">
        <v>0</v>
      </c>
      <c r="AZ10" s="82">
        <v>0</v>
      </c>
      <c r="BA10" s="82">
        <v>0</v>
      </c>
      <c r="BB10" s="77">
        <f t="shared" si="13"/>
        <v>0</v>
      </c>
      <c r="BC10" s="79">
        <f t="shared" si="14"/>
        <v>7579</v>
      </c>
      <c r="BD10" s="82">
        <v>371.83</v>
      </c>
      <c r="BE10" s="82">
        <v>371.83</v>
      </c>
      <c r="BF10" s="82">
        <v>0</v>
      </c>
      <c r="BG10" s="82">
        <v>650.65</v>
      </c>
      <c r="BH10" s="77">
        <f t="shared" si="15"/>
        <v>1394.31</v>
      </c>
      <c r="BI10" s="82">
        <v>579.17</v>
      </c>
      <c r="BJ10" s="82">
        <v>691.9300000000001</v>
      </c>
      <c r="BK10" s="82">
        <v>0</v>
      </c>
      <c r="BL10" s="77">
        <f t="shared" si="16"/>
        <v>1271.1</v>
      </c>
      <c r="BM10" s="82">
        <v>0</v>
      </c>
      <c r="BN10" s="82">
        <v>0</v>
      </c>
      <c r="BO10" s="82">
        <v>0</v>
      </c>
      <c r="BP10" s="77">
        <f t="shared" si="17"/>
        <v>0</v>
      </c>
      <c r="BQ10" s="82">
        <v>0</v>
      </c>
      <c r="BR10" s="82">
        <v>0</v>
      </c>
      <c r="BS10" s="82">
        <v>0</v>
      </c>
      <c r="BT10" s="77">
        <f t="shared" si="18"/>
        <v>0</v>
      </c>
      <c r="BU10" s="79">
        <f t="shared" si="19"/>
        <v>2665.41</v>
      </c>
      <c r="BV10" s="82">
        <v>297.46999999999997</v>
      </c>
      <c r="BW10" s="82">
        <v>297.46999999999997</v>
      </c>
      <c r="BX10" s="82">
        <v>0</v>
      </c>
      <c r="BY10" s="82">
        <v>334.61</v>
      </c>
      <c r="BZ10" s="77">
        <f t="shared" si="20"/>
        <v>929.55</v>
      </c>
      <c r="CA10" s="82">
        <v>649.29</v>
      </c>
      <c r="CB10" s="82">
        <v>553.5699999999999</v>
      </c>
      <c r="CC10" s="82">
        <v>0</v>
      </c>
      <c r="CD10" s="77">
        <f t="shared" si="21"/>
        <v>1202.86</v>
      </c>
      <c r="CE10" s="82">
        <v>0</v>
      </c>
      <c r="CF10" s="83">
        <v>0</v>
      </c>
      <c r="CG10" s="82">
        <v>0</v>
      </c>
      <c r="CH10" s="77">
        <f t="shared" si="22"/>
        <v>0</v>
      </c>
      <c r="CI10" s="82">
        <v>0</v>
      </c>
      <c r="CJ10" s="82">
        <v>0</v>
      </c>
      <c r="CK10" s="82">
        <v>0</v>
      </c>
      <c r="CL10" s="77">
        <f t="shared" si="23"/>
        <v>0</v>
      </c>
      <c r="CM10" s="79">
        <f t="shared" si="24"/>
        <v>2132.41</v>
      </c>
      <c r="CN10" s="161">
        <v>0</v>
      </c>
      <c r="CO10" s="80">
        <v>0</v>
      </c>
      <c r="CP10" s="161">
        <v>0</v>
      </c>
      <c r="CQ10" s="161">
        <v>0</v>
      </c>
      <c r="CR10" s="77">
        <f t="shared" si="25"/>
        <v>0</v>
      </c>
      <c r="CS10" s="35">
        <f t="shared" si="26"/>
        <v>0</v>
      </c>
      <c r="CT10" s="111">
        <f t="shared" si="27"/>
        <v>174157.69</v>
      </c>
      <c r="CU10" s="160">
        <v>3549.59</v>
      </c>
      <c r="CV10" s="28">
        <v>3154.32</v>
      </c>
      <c r="CW10" s="28">
        <v>163.71</v>
      </c>
      <c r="CX10" s="28">
        <v>25.35</v>
      </c>
      <c r="CY10" s="28">
        <v>206.21</v>
      </c>
      <c r="CZ10" s="28">
        <v>0</v>
      </c>
      <c r="DA10" s="158">
        <v>0</v>
      </c>
      <c r="DB10" s="157">
        <f t="shared" si="28"/>
        <v>0</v>
      </c>
      <c r="DC10" s="28">
        <v>0</v>
      </c>
      <c r="DD10" s="28">
        <v>0</v>
      </c>
      <c r="DE10" s="158">
        <v>0</v>
      </c>
      <c r="DF10" s="157">
        <f t="shared" si="29"/>
        <v>0</v>
      </c>
      <c r="DG10" s="28">
        <v>0</v>
      </c>
      <c r="DH10" s="115">
        <f t="shared" si="30"/>
        <v>0</v>
      </c>
      <c r="DI10" s="115">
        <v>0</v>
      </c>
      <c r="DJ10" s="116">
        <f t="shared" si="31"/>
        <v>0</v>
      </c>
      <c r="DK10" s="159">
        <v>0</v>
      </c>
      <c r="DL10" s="71">
        <v>0</v>
      </c>
      <c r="DM10" s="115">
        <v>0</v>
      </c>
      <c r="DN10" s="116">
        <f t="shared" si="32"/>
        <v>0</v>
      </c>
      <c r="DO10" s="71">
        <v>0</v>
      </c>
      <c r="DP10" s="71">
        <v>0</v>
      </c>
      <c r="DQ10" s="71">
        <v>0</v>
      </c>
      <c r="DR10" s="71">
        <v>0</v>
      </c>
      <c r="DS10" s="115">
        <v>0</v>
      </c>
      <c r="DT10" s="116">
        <f t="shared" si="33"/>
        <v>0</v>
      </c>
      <c r="DU10" s="71">
        <f t="shared" si="34"/>
        <v>0</v>
      </c>
      <c r="DV10" s="71">
        <f t="shared" si="35"/>
        <v>0</v>
      </c>
      <c r="DW10" s="71">
        <f t="shared" si="35"/>
        <v>0</v>
      </c>
      <c r="DX10" s="71">
        <f t="shared" si="36"/>
        <v>0</v>
      </c>
      <c r="DY10" s="72">
        <f t="shared" si="37"/>
        <v>0</v>
      </c>
    </row>
    <row r="11" spans="1:129" ht="12.75">
      <c r="A11" s="25" t="s">
        <v>34</v>
      </c>
      <c r="B11" s="66" t="s">
        <v>35</v>
      </c>
      <c r="C11" s="27">
        <v>34524.45</v>
      </c>
      <c r="D11" s="28">
        <v>38797.76</v>
      </c>
      <c r="E11" s="28">
        <v>37280.12</v>
      </c>
      <c r="F11" s="29">
        <f t="shared" si="4"/>
        <v>110602.33</v>
      </c>
      <c r="G11" s="28">
        <v>18272.5</v>
      </c>
      <c r="H11" s="28">
        <v>19830.49</v>
      </c>
      <c r="I11" s="28">
        <v>16367.91</v>
      </c>
      <c r="J11" s="29">
        <f t="shared" si="5"/>
        <v>54470.9</v>
      </c>
      <c r="K11" s="30">
        <v>17402.86</v>
      </c>
      <c r="L11" s="28">
        <v>25172.44</v>
      </c>
      <c r="M11" s="28">
        <v>17564.23</v>
      </c>
      <c r="N11" s="29">
        <f t="shared" si="6"/>
        <v>60139.53</v>
      </c>
      <c r="O11" s="28">
        <v>55439.02</v>
      </c>
      <c r="P11" s="28">
        <v>42318.75</v>
      </c>
      <c r="Q11" s="28">
        <v>47065.07</v>
      </c>
      <c r="R11" s="29">
        <f t="shared" si="0"/>
        <v>144822.84</v>
      </c>
      <c r="S11" s="31">
        <f t="shared" si="7"/>
        <v>370035.6</v>
      </c>
      <c r="T11" s="28">
        <v>93.67999999999999</v>
      </c>
      <c r="U11" s="28">
        <v>17.71</v>
      </c>
      <c r="V11" s="62">
        <v>0</v>
      </c>
      <c r="W11" s="28">
        <v>71.29</v>
      </c>
      <c r="X11" s="29">
        <f t="shared" si="8"/>
        <v>182.68</v>
      </c>
      <c r="Y11" s="28">
        <v>0</v>
      </c>
      <c r="Z11" s="32">
        <v>33.31</v>
      </c>
      <c r="AA11" s="32">
        <v>0</v>
      </c>
      <c r="AB11" s="29">
        <f t="shared" si="9"/>
        <v>33.31</v>
      </c>
      <c r="AC11" s="28">
        <v>0</v>
      </c>
      <c r="AD11" s="28">
        <v>0</v>
      </c>
      <c r="AE11" s="28">
        <v>18.53</v>
      </c>
      <c r="AF11" s="29">
        <f t="shared" si="10"/>
        <v>18.53</v>
      </c>
      <c r="AG11" s="28">
        <v>58.73</v>
      </c>
      <c r="AH11" s="28">
        <v>11.79</v>
      </c>
      <c r="AI11" s="195">
        <v>0</v>
      </c>
      <c r="AJ11" s="29">
        <f t="shared" si="1"/>
        <v>70.52</v>
      </c>
      <c r="AK11" s="31">
        <f t="shared" si="2"/>
        <v>305.04</v>
      </c>
      <c r="AL11" s="33">
        <v>0</v>
      </c>
      <c r="AM11" s="33">
        <v>159.35</v>
      </c>
      <c r="AN11" s="62">
        <v>0</v>
      </c>
      <c r="AO11" s="62">
        <v>0</v>
      </c>
      <c r="AP11" s="34">
        <f t="shared" si="3"/>
        <v>159.35</v>
      </c>
      <c r="AQ11" s="33">
        <v>0</v>
      </c>
      <c r="AR11" s="33">
        <v>0</v>
      </c>
      <c r="AS11" s="64">
        <v>0</v>
      </c>
      <c r="AT11" s="34">
        <f t="shared" si="11"/>
        <v>0</v>
      </c>
      <c r="AU11" s="33">
        <v>0</v>
      </c>
      <c r="AV11" s="33">
        <v>0</v>
      </c>
      <c r="AW11" s="33">
        <v>0</v>
      </c>
      <c r="AX11" s="34">
        <f t="shared" si="12"/>
        <v>0</v>
      </c>
      <c r="AY11" s="33">
        <v>0</v>
      </c>
      <c r="AZ11" s="33">
        <v>0</v>
      </c>
      <c r="BA11" s="82">
        <v>0</v>
      </c>
      <c r="BB11" s="34">
        <f t="shared" si="13"/>
        <v>0</v>
      </c>
      <c r="BC11" s="35">
        <f t="shared" si="14"/>
        <v>159.35</v>
      </c>
      <c r="BD11" s="33">
        <v>0</v>
      </c>
      <c r="BE11" s="33">
        <v>0</v>
      </c>
      <c r="BF11" s="33">
        <v>0</v>
      </c>
      <c r="BG11" s="33">
        <v>0</v>
      </c>
      <c r="BH11" s="34">
        <f t="shared" si="15"/>
        <v>0</v>
      </c>
      <c r="BI11" s="33">
        <v>0</v>
      </c>
      <c r="BJ11" s="33">
        <v>0</v>
      </c>
      <c r="BK11" s="64">
        <v>0</v>
      </c>
      <c r="BL11" s="34">
        <f t="shared" si="16"/>
        <v>0</v>
      </c>
      <c r="BM11" s="33">
        <v>0</v>
      </c>
      <c r="BN11" s="33">
        <v>0</v>
      </c>
      <c r="BO11" s="33">
        <v>0</v>
      </c>
      <c r="BP11" s="34">
        <f t="shared" si="17"/>
        <v>0</v>
      </c>
      <c r="BQ11" s="33">
        <v>0</v>
      </c>
      <c r="BR11" s="33">
        <v>0</v>
      </c>
      <c r="BS11" s="82">
        <v>0</v>
      </c>
      <c r="BT11" s="34">
        <f t="shared" si="18"/>
        <v>0</v>
      </c>
      <c r="BU11" s="35">
        <f t="shared" si="19"/>
        <v>0</v>
      </c>
      <c r="BV11" s="33">
        <v>0</v>
      </c>
      <c r="BW11" s="33">
        <v>0</v>
      </c>
      <c r="BX11" s="33">
        <v>0</v>
      </c>
      <c r="BY11" s="33">
        <v>0</v>
      </c>
      <c r="BZ11" s="34">
        <f t="shared" si="20"/>
        <v>0</v>
      </c>
      <c r="CA11" s="33">
        <v>0</v>
      </c>
      <c r="CB11" s="33">
        <v>0</v>
      </c>
      <c r="CC11" s="33">
        <v>0</v>
      </c>
      <c r="CD11" s="34">
        <f t="shared" si="21"/>
        <v>0</v>
      </c>
      <c r="CE11" s="33">
        <v>0</v>
      </c>
      <c r="CF11" s="65">
        <v>0</v>
      </c>
      <c r="CG11" s="33">
        <v>0</v>
      </c>
      <c r="CH11" s="34">
        <f t="shared" si="22"/>
        <v>0</v>
      </c>
      <c r="CI11" s="33">
        <v>0</v>
      </c>
      <c r="CJ11" s="33">
        <v>0</v>
      </c>
      <c r="CK11" s="82">
        <v>0</v>
      </c>
      <c r="CL11" s="34">
        <f t="shared" si="23"/>
        <v>0</v>
      </c>
      <c r="CM11" s="35">
        <f t="shared" si="24"/>
        <v>0</v>
      </c>
      <c r="CN11" s="152">
        <v>0</v>
      </c>
      <c r="CO11" s="153">
        <v>0</v>
      </c>
      <c r="CP11" s="161">
        <v>0</v>
      </c>
      <c r="CQ11" s="161">
        <v>0</v>
      </c>
      <c r="CR11" s="34">
        <f t="shared" si="25"/>
        <v>0</v>
      </c>
      <c r="CS11" s="35">
        <f t="shared" si="26"/>
        <v>0</v>
      </c>
      <c r="CT11" s="111">
        <f t="shared" si="27"/>
        <v>370499.99</v>
      </c>
      <c r="CU11" s="160">
        <v>3904.28</v>
      </c>
      <c r="CV11" s="28">
        <v>3904.28</v>
      </c>
      <c r="CW11" s="28">
        <v>0</v>
      </c>
      <c r="CX11" s="28">
        <v>0</v>
      </c>
      <c r="CY11" s="28">
        <v>0</v>
      </c>
      <c r="CZ11" s="28">
        <v>0</v>
      </c>
      <c r="DA11" s="158">
        <v>0</v>
      </c>
      <c r="DB11" s="157">
        <f t="shared" si="28"/>
        <v>9481.75</v>
      </c>
      <c r="DC11" s="28">
        <v>9478.47</v>
      </c>
      <c r="DD11" s="28">
        <v>3.28</v>
      </c>
      <c r="DE11" s="158">
        <v>0</v>
      </c>
      <c r="DF11" s="157">
        <f t="shared" si="29"/>
        <v>0</v>
      </c>
      <c r="DG11" s="28">
        <v>0</v>
      </c>
      <c r="DH11" s="115">
        <f t="shared" si="30"/>
        <v>0</v>
      </c>
      <c r="DI11" s="115">
        <v>0</v>
      </c>
      <c r="DJ11" s="116">
        <f t="shared" si="31"/>
        <v>0.03</v>
      </c>
      <c r="DK11" s="159">
        <v>0.03</v>
      </c>
      <c r="DL11" s="71">
        <v>0</v>
      </c>
      <c r="DM11" s="115">
        <v>0</v>
      </c>
      <c r="DN11" s="116">
        <f t="shared" si="32"/>
        <v>11.82</v>
      </c>
      <c r="DO11" s="71">
        <v>11.82</v>
      </c>
      <c r="DP11" s="71">
        <v>0</v>
      </c>
      <c r="DQ11" s="71">
        <v>0</v>
      </c>
      <c r="DR11" s="71">
        <v>0</v>
      </c>
      <c r="DS11" s="115">
        <v>0</v>
      </c>
      <c r="DT11" s="116">
        <f t="shared" si="33"/>
        <v>11.85</v>
      </c>
      <c r="DU11" s="71">
        <f t="shared" si="34"/>
        <v>11.85</v>
      </c>
      <c r="DV11" s="71">
        <f t="shared" si="35"/>
        <v>0</v>
      </c>
      <c r="DW11" s="71">
        <f t="shared" si="35"/>
        <v>0</v>
      </c>
      <c r="DX11" s="71">
        <f t="shared" si="36"/>
        <v>0</v>
      </c>
      <c r="DY11" s="72">
        <f t="shared" si="37"/>
        <v>0</v>
      </c>
    </row>
    <row r="12" spans="1:129" ht="12.75">
      <c r="A12" s="25" t="s">
        <v>36</v>
      </c>
      <c r="B12" s="66" t="s">
        <v>37</v>
      </c>
      <c r="C12" s="27">
        <v>102593.23</v>
      </c>
      <c r="D12" s="28">
        <v>85987.9</v>
      </c>
      <c r="E12" s="28">
        <v>74583.9</v>
      </c>
      <c r="F12" s="29">
        <f t="shared" si="4"/>
        <v>263165.03</v>
      </c>
      <c r="G12" s="28">
        <v>83926.67</v>
      </c>
      <c r="H12" s="28">
        <v>92185.89</v>
      </c>
      <c r="I12" s="28">
        <v>86163.79</v>
      </c>
      <c r="J12" s="29">
        <f t="shared" si="5"/>
        <v>262276.35</v>
      </c>
      <c r="K12" s="30">
        <v>85393.63</v>
      </c>
      <c r="L12" s="28">
        <v>104354.17</v>
      </c>
      <c r="M12" s="28">
        <v>65034.03</v>
      </c>
      <c r="N12" s="29">
        <f t="shared" si="6"/>
        <v>254781.83</v>
      </c>
      <c r="O12" s="28">
        <v>149011.13</v>
      </c>
      <c r="P12" s="28">
        <v>116122.54</v>
      </c>
      <c r="Q12" s="28">
        <v>109914.38</v>
      </c>
      <c r="R12" s="29">
        <f t="shared" si="0"/>
        <v>375048.05</v>
      </c>
      <c r="S12" s="31">
        <f t="shared" si="7"/>
        <v>1155271.26</v>
      </c>
      <c r="T12" s="28">
        <v>939.2399999999999</v>
      </c>
      <c r="U12" s="28">
        <v>843.1899999999999</v>
      </c>
      <c r="V12" s="62">
        <v>0</v>
      </c>
      <c r="W12" s="28">
        <v>742.3099999999998</v>
      </c>
      <c r="X12" s="29">
        <f t="shared" si="8"/>
        <v>2524.74</v>
      </c>
      <c r="Y12" s="28">
        <v>745.0399999999998</v>
      </c>
      <c r="Z12" s="32">
        <v>1097.26</v>
      </c>
      <c r="AA12" s="32">
        <v>536.2500000000001</v>
      </c>
      <c r="AB12" s="29">
        <f t="shared" si="9"/>
        <v>2378.55</v>
      </c>
      <c r="AC12" s="28">
        <v>678.8899999999999</v>
      </c>
      <c r="AD12" s="28">
        <v>468.08000000000004</v>
      </c>
      <c r="AE12" s="28">
        <v>926.24</v>
      </c>
      <c r="AF12" s="29">
        <f t="shared" si="10"/>
        <v>2073.21</v>
      </c>
      <c r="AG12" s="28">
        <v>911.35</v>
      </c>
      <c r="AH12" s="28">
        <v>1201.71</v>
      </c>
      <c r="AI12" s="195">
        <v>0</v>
      </c>
      <c r="AJ12" s="29">
        <f t="shared" si="1"/>
        <v>2113.06</v>
      </c>
      <c r="AK12" s="31">
        <f t="shared" si="2"/>
        <v>9089.56</v>
      </c>
      <c r="AL12" s="33">
        <v>10702.36</v>
      </c>
      <c r="AM12" s="33">
        <v>11922.62</v>
      </c>
      <c r="AN12" s="62">
        <v>0</v>
      </c>
      <c r="AO12" s="62">
        <v>15561.61</v>
      </c>
      <c r="AP12" s="34">
        <f t="shared" si="3"/>
        <v>38186.59</v>
      </c>
      <c r="AQ12" s="33">
        <v>16140.85</v>
      </c>
      <c r="AR12" s="33">
        <v>14376.870000000003</v>
      </c>
      <c r="AS12" s="64">
        <v>7983.78</v>
      </c>
      <c r="AT12" s="34">
        <f t="shared" si="11"/>
        <v>38501.5</v>
      </c>
      <c r="AU12" s="33">
        <v>9217.92</v>
      </c>
      <c r="AV12" s="33">
        <v>11755.5</v>
      </c>
      <c r="AW12" s="33">
        <v>14848.869999999999</v>
      </c>
      <c r="AX12" s="34">
        <f t="shared" si="12"/>
        <v>35822.29</v>
      </c>
      <c r="AY12" s="33">
        <v>14476.53</v>
      </c>
      <c r="AZ12" s="33">
        <v>9920.57</v>
      </c>
      <c r="BA12" s="82">
        <v>11641.65</v>
      </c>
      <c r="BB12" s="34">
        <f t="shared" si="13"/>
        <v>36038.75</v>
      </c>
      <c r="BC12" s="35">
        <f t="shared" si="14"/>
        <v>148549.13</v>
      </c>
      <c r="BD12" s="33">
        <v>446.18999999999994</v>
      </c>
      <c r="BE12" s="33">
        <v>297.46</v>
      </c>
      <c r="BF12" s="33">
        <v>0</v>
      </c>
      <c r="BG12" s="33">
        <v>572.61</v>
      </c>
      <c r="BH12" s="34">
        <f t="shared" si="15"/>
        <v>1316.26</v>
      </c>
      <c r="BI12" s="33">
        <v>181.66</v>
      </c>
      <c r="BJ12" s="33">
        <v>605.96</v>
      </c>
      <c r="BK12" s="64">
        <v>308.5</v>
      </c>
      <c r="BL12" s="34">
        <f t="shared" si="16"/>
        <v>1096.12</v>
      </c>
      <c r="BM12" s="33">
        <v>159.77</v>
      </c>
      <c r="BN12" s="33">
        <v>413.07000000000005</v>
      </c>
      <c r="BO12" s="33">
        <v>561.9300000000001</v>
      </c>
      <c r="BP12" s="34">
        <f t="shared" si="17"/>
        <v>1134.77</v>
      </c>
      <c r="BQ12" s="33">
        <v>410.91</v>
      </c>
      <c r="BR12" s="33">
        <v>441.81000000000006</v>
      </c>
      <c r="BS12" s="82">
        <v>344.82</v>
      </c>
      <c r="BT12" s="34">
        <f t="shared" si="18"/>
        <v>1197.54</v>
      </c>
      <c r="BU12" s="35">
        <f t="shared" si="19"/>
        <v>4744.69</v>
      </c>
      <c r="BV12" s="33">
        <v>356.96999999999997</v>
      </c>
      <c r="BW12" s="33">
        <v>237.98</v>
      </c>
      <c r="BX12" s="33">
        <v>0</v>
      </c>
      <c r="BY12" s="33">
        <v>294.48</v>
      </c>
      <c r="BZ12" s="34">
        <f t="shared" si="20"/>
        <v>889.43</v>
      </c>
      <c r="CA12" s="33">
        <v>308.97</v>
      </c>
      <c r="CB12" s="33">
        <v>484.78</v>
      </c>
      <c r="CC12" s="33">
        <v>246.8</v>
      </c>
      <c r="CD12" s="34">
        <f t="shared" si="21"/>
        <v>1040.55</v>
      </c>
      <c r="CE12" s="33">
        <v>127.81</v>
      </c>
      <c r="CF12" s="65">
        <v>330.46</v>
      </c>
      <c r="CG12" s="33">
        <v>287.08</v>
      </c>
      <c r="CH12" s="34">
        <f t="shared" si="22"/>
        <v>745.35</v>
      </c>
      <c r="CI12" s="33">
        <v>295.56</v>
      </c>
      <c r="CJ12" s="33">
        <v>367.56</v>
      </c>
      <c r="CK12" s="82">
        <v>0</v>
      </c>
      <c r="CL12" s="34">
        <f t="shared" si="23"/>
        <v>663.12</v>
      </c>
      <c r="CM12" s="35">
        <f t="shared" si="24"/>
        <v>3338.45</v>
      </c>
      <c r="CN12" s="152">
        <v>0</v>
      </c>
      <c r="CO12" s="153">
        <v>2259.08</v>
      </c>
      <c r="CP12" s="161">
        <v>0</v>
      </c>
      <c r="CQ12" s="161">
        <v>0</v>
      </c>
      <c r="CR12" s="34">
        <f t="shared" si="25"/>
        <v>2259.08</v>
      </c>
      <c r="CS12" s="35">
        <f t="shared" si="26"/>
        <v>2259.08</v>
      </c>
      <c r="CT12" s="111">
        <f t="shared" si="27"/>
        <v>1323252.17</v>
      </c>
      <c r="CU12" s="160">
        <v>9993.36</v>
      </c>
      <c r="CV12" s="28">
        <v>7811.04</v>
      </c>
      <c r="CW12" s="28">
        <v>1978.53</v>
      </c>
      <c r="CX12" s="28">
        <v>22.31</v>
      </c>
      <c r="CY12" s="28">
        <v>181.48</v>
      </c>
      <c r="CZ12" s="28">
        <v>0</v>
      </c>
      <c r="DA12" s="158">
        <v>0</v>
      </c>
      <c r="DB12" s="157">
        <f t="shared" si="28"/>
        <v>35422.03</v>
      </c>
      <c r="DC12" s="28">
        <v>35095.34</v>
      </c>
      <c r="DD12" s="28">
        <v>164.22</v>
      </c>
      <c r="DE12" s="158">
        <v>162.47</v>
      </c>
      <c r="DF12" s="157">
        <f t="shared" si="29"/>
        <v>195.64</v>
      </c>
      <c r="DG12" s="28">
        <v>195.64</v>
      </c>
      <c r="DH12" s="115">
        <f t="shared" si="30"/>
        <v>2138.59</v>
      </c>
      <c r="DI12" s="115">
        <v>2138.59</v>
      </c>
      <c r="DJ12" s="116">
        <f t="shared" si="31"/>
        <v>3798</v>
      </c>
      <c r="DK12" s="159">
        <v>2.89</v>
      </c>
      <c r="DL12" s="71">
        <v>181.53</v>
      </c>
      <c r="DM12" s="115">
        <v>3613.58</v>
      </c>
      <c r="DN12" s="116">
        <f t="shared" si="32"/>
        <v>3189.76</v>
      </c>
      <c r="DO12" s="71">
        <v>887.6900000000003</v>
      </c>
      <c r="DP12" s="71">
        <v>1705.81</v>
      </c>
      <c r="DQ12" s="71">
        <v>70.53</v>
      </c>
      <c r="DR12" s="71">
        <v>332.28999999999996</v>
      </c>
      <c r="DS12" s="115">
        <v>193.44</v>
      </c>
      <c r="DT12" s="116">
        <f t="shared" si="33"/>
        <v>9126.35</v>
      </c>
      <c r="DU12" s="71">
        <f t="shared" si="34"/>
        <v>890.58</v>
      </c>
      <c r="DV12" s="71">
        <f t="shared" si="35"/>
        <v>1705.81</v>
      </c>
      <c r="DW12" s="71">
        <f t="shared" si="35"/>
        <v>70.53</v>
      </c>
      <c r="DX12" s="71">
        <f t="shared" si="36"/>
        <v>513.82</v>
      </c>
      <c r="DY12" s="72">
        <f t="shared" si="37"/>
        <v>5945.61</v>
      </c>
    </row>
    <row r="13" spans="1:129" ht="12.75">
      <c r="A13" s="25" t="s">
        <v>38</v>
      </c>
      <c r="B13" s="26" t="s">
        <v>39</v>
      </c>
      <c r="C13" s="27">
        <v>66829.36</v>
      </c>
      <c r="D13" s="28">
        <v>85336.38</v>
      </c>
      <c r="E13" s="28">
        <v>72412.23</v>
      </c>
      <c r="F13" s="29">
        <f t="shared" si="4"/>
        <v>224577.97</v>
      </c>
      <c r="G13" s="28">
        <v>85082.19</v>
      </c>
      <c r="H13" s="28">
        <v>85120.84</v>
      </c>
      <c r="I13" s="28">
        <v>80030.05</v>
      </c>
      <c r="J13" s="29">
        <f t="shared" si="5"/>
        <v>250233.08</v>
      </c>
      <c r="K13" s="30">
        <v>91067.23</v>
      </c>
      <c r="L13" s="28">
        <v>84307.71</v>
      </c>
      <c r="M13" s="28">
        <v>63636.81</v>
      </c>
      <c r="N13" s="29">
        <f t="shared" si="6"/>
        <v>239011.75</v>
      </c>
      <c r="O13" s="28">
        <v>101990.61</v>
      </c>
      <c r="P13" s="28">
        <v>87153.62</v>
      </c>
      <c r="Q13" s="28">
        <v>82548.3</v>
      </c>
      <c r="R13" s="29">
        <f t="shared" si="0"/>
        <v>271692.53</v>
      </c>
      <c r="S13" s="31">
        <f t="shared" si="7"/>
        <v>985515.33</v>
      </c>
      <c r="T13" s="28">
        <v>995.3700000000001</v>
      </c>
      <c r="U13" s="28">
        <v>735.59</v>
      </c>
      <c r="V13" s="62">
        <v>0</v>
      </c>
      <c r="W13" s="28">
        <v>750.8500000000001</v>
      </c>
      <c r="X13" s="29">
        <f t="shared" si="8"/>
        <v>2481.81</v>
      </c>
      <c r="Y13" s="28">
        <v>726.6299999999999</v>
      </c>
      <c r="Z13" s="32">
        <v>762.7799999999999</v>
      </c>
      <c r="AA13" s="32">
        <v>551.9400000000004</v>
      </c>
      <c r="AB13" s="29">
        <f t="shared" si="9"/>
        <v>2041.35</v>
      </c>
      <c r="AC13" s="28">
        <v>717.29</v>
      </c>
      <c r="AD13" s="28">
        <v>571.7800000000001</v>
      </c>
      <c r="AE13" s="28">
        <v>562.32</v>
      </c>
      <c r="AF13" s="29">
        <f t="shared" si="10"/>
        <v>1851.39</v>
      </c>
      <c r="AG13" s="28">
        <v>882.92</v>
      </c>
      <c r="AH13" s="28">
        <v>633.67</v>
      </c>
      <c r="AI13" s="195">
        <v>0</v>
      </c>
      <c r="AJ13" s="29">
        <f t="shared" si="1"/>
        <v>1516.59</v>
      </c>
      <c r="AK13" s="31">
        <f t="shared" si="2"/>
        <v>7891.14</v>
      </c>
      <c r="AL13" s="33">
        <v>2546.01</v>
      </c>
      <c r="AM13" s="33">
        <v>2198.36</v>
      </c>
      <c r="AN13" s="62">
        <v>0</v>
      </c>
      <c r="AO13" s="62">
        <v>3809.97</v>
      </c>
      <c r="AP13" s="34">
        <f t="shared" si="3"/>
        <v>8554.34</v>
      </c>
      <c r="AQ13" s="33">
        <v>3901.53</v>
      </c>
      <c r="AR13" s="33">
        <v>3355.18</v>
      </c>
      <c r="AS13" s="64">
        <v>4186.63</v>
      </c>
      <c r="AT13" s="34">
        <f t="shared" si="11"/>
        <v>11443.34</v>
      </c>
      <c r="AU13" s="33">
        <v>3241.13</v>
      </c>
      <c r="AV13" s="33">
        <v>2429.2</v>
      </c>
      <c r="AW13" s="33">
        <v>2530.46</v>
      </c>
      <c r="AX13" s="34">
        <f t="shared" si="12"/>
        <v>8200.79</v>
      </c>
      <c r="AY13" s="33">
        <v>4141.78</v>
      </c>
      <c r="AZ13" s="33">
        <v>3126.28</v>
      </c>
      <c r="BA13" s="82">
        <v>3740.97</v>
      </c>
      <c r="BB13" s="34">
        <f t="shared" si="13"/>
        <v>11009.03</v>
      </c>
      <c r="BC13" s="35">
        <f t="shared" si="14"/>
        <v>39207.5</v>
      </c>
      <c r="BD13" s="33">
        <v>0</v>
      </c>
      <c r="BE13" s="33">
        <v>159.35</v>
      </c>
      <c r="BF13" s="33">
        <v>0</v>
      </c>
      <c r="BG13" s="33">
        <v>0</v>
      </c>
      <c r="BH13" s="34">
        <f t="shared" si="15"/>
        <v>159.35</v>
      </c>
      <c r="BI13" s="33">
        <v>0</v>
      </c>
      <c r="BJ13" s="33">
        <v>159.77</v>
      </c>
      <c r="BK13" s="64">
        <v>0</v>
      </c>
      <c r="BL13" s="34">
        <f t="shared" si="16"/>
        <v>159.77</v>
      </c>
      <c r="BM13" s="33">
        <v>0</v>
      </c>
      <c r="BN13" s="33">
        <v>0</v>
      </c>
      <c r="BO13" s="33">
        <v>0</v>
      </c>
      <c r="BP13" s="34">
        <f t="shared" si="17"/>
        <v>0</v>
      </c>
      <c r="BQ13" s="33">
        <v>143.9</v>
      </c>
      <c r="BR13" s="33">
        <v>235.65</v>
      </c>
      <c r="BS13" s="82">
        <v>195.64</v>
      </c>
      <c r="BT13" s="34">
        <f t="shared" si="18"/>
        <v>575.19</v>
      </c>
      <c r="BU13" s="35">
        <f t="shared" si="19"/>
        <v>894.31</v>
      </c>
      <c r="BV13" s="33">
        <v>0</v>
      </c>
      <c r="BW13" s="33">
        <v>127.49</v>
      </c>
      <c r="BX13" s="33">
        <v>0</v>
      </c>
      <c r="BY13" s="33">
        <v>0</v>
      </c>
      <c r="BZ13" s="34">
        <f t="shared" si="20"/>
        <v>127.49</v>
      </c>
      <c r="CA13" s="33">
        <v>0</v>
      </c>
      <c r="CB13" s="33">
        <v>127.81</v>
      </c>
      <c r="CC13" s="33">
        <v>0</v>
      </c>
      <c r="CD13" s="34">
        <f t="shared" si="21"/>
        <v>127.81</v>
      </c>
      <c r="CE13" s="33">
        <v>0</v>
      </c>
      <c r="CF13" s="65">
        <v>0</v>
      </c>
      <c r="CG13" s="33">
        <v>0</v>
      </c>
      <c r="CH13" s="34">
        <f t="shared" si="22"/>
        <v>0</v>
      </c>
      <c r="CI13" s="33">
        <v>69.27</v>
      </c>
      <c r="CJ13" s="33">
        <v>156.88</v>
      </c>
      <c r="CK13" s="82">
        <v>0</v>
      </c>
      <c r="CL13" s="34">
        <f t="shared" si="23"/>
        <v>226.15</v>
      </c>
      <c r="CM13" s="35">
        <f t="shared" si="24"/>
        <v>481.45</v>
      </c>
      <c r="CN13" s="152">
        <v>0</v>
      </c>
      <c r="CO13" s="153">
        <v>7248.59</v>
      </c>
      <c r="CP13" s="161">
        <v>0</v>
      </c>
      <c r="CQ13" s="161">
        <v>0</v>
      </c>
      <c r="CR13" s="34">
        <f t="shared" si="25"/>
        <v>7248.59</v>
      </c>
      <c r="CS13" s="35">
        <f t="shared" si="26"/>
        <v>7248.59</v>
      </c>
      <c r="CT13" s="111">
        <f t="shared" si="27"/>
        <v>1041238.32</v>
      </c>
      <c r="CU13" s="160">
        <v>8068</v>
      </c>
      <c r="CV13" s="28">
        <v>7583.6</v>
      </c>
      <c r="CW13" s="28">
        <v>484.4</v>
      </c>
      <c r="CX13" s="28">
        <v>0</v>
      </c>
      <c r="CY13" s="28">
        <v>0</v>
      </c>
      <c r="CZ13" s="28">
        <v>0</v>
      </c>
      <c r="DA13" s="158">
        <v>0</v>
      </c>
      <c r="DB13" s="157">
        <f t="shared" si="28"/>
        <v>34441.05</v>
      </c>
      <c r="DC13" s="28">
        <v>34341.35</v>
      </c>
      <c r="DD13" s="28">
        <v>99.7</v>
      </c>
      <c r="DE13" s="158">
        <v>0</v>
      </c>
      <c r="DF13" s="157">
        <f t="shared" si="29"/>
        <v>45.85</v>
      </c>
      <c r="DG13" s="28">
        <v>45.85</v>
      </c>
      <c r="DH13" s="115">
        <f t="shared" si="30"/>
        <v>6861.97</v>
      </c>
      <c r="DI13" s="115">
        <v>6861.97</v>
      </c>
      <c r="DJ13" s="116">
        <f t="shared" si="31"/>
        <v>5126.75</v>
      </c>
      <c r="DK13" s="159">
        <v>1.52</v>
      </c>
      <c r="DL13" s="71">
        <v>77.48</v>
      </c>
      <c r="DM13" s="115">
        <v>5047.75</v>
      </c>
      <c r="DN13" s="116">
        <f t="shared" si="32"/>
        <v>2178.63</v>
      </c>
      <c r="DO13" s="71">
        <v>533.39</v>
      </c>
      <c r="DP13" s="71">
        <v>548.15</v>
      </c>
      <c r="DQ13" s="71">
        <v>40.01</v>
      </c>
      <c r="DR13" s="71">
        <v>188.51</v>
      </c>
      <c r="DS13" s="115">
        <v>868.57</v>
      </c>
      <c r="DT13" s="116">
        <f t="shared" si="33"/>
        <v>14167.35</v>
      </c>
      <c r="DU13" s="71">
        <f t="shared" si="34"/>
        <v>534.91</v>
      </c>
      <c r="DV13" s="71">
        <f t="shared" si="35"/>
        <v>548.15</v>
      </c>
      <c r="DW13" s="71">
        <f t="shared" si="35"/>
        <v>40.01</v>
      </c>
      <c r="DX13" s="71">
        <f t="shared" si="36"/>
        <v>265.99</v>
      </c>
      <c r="DY13" s="72">
        <f t="shared" si="37"/>
        <v>12778.29</v>
      </c>
    </row>
    <row r="14" spans="1:129" ht="12.75">
      <c r="A14" s="25" t="s">
        <v>40</v>
      </c>
      <c r="B14" s="26" t="s">
        <v>41</v>
      </c>
      <c r="C14" s="27">
        <v>22061.41</v>
      </c>
      <c r="D14" s="28">
        <v>20505.26</v>
      </c>
      <c r="E14" s="28">
        <v>19595.56</v>
      </c>
      <c r="F14" s="29">
        <f t="shared" si="4"/>
        <v>62162.23</v>
      </c>
      <c r="G14" s="28">
        <v>21577.12</v>
      </c>
      <c r="H14" s="28">
        <v>18772.59</v>
      </c>
      <c r="I14" s="28">
        <v>18901.47</v>
      </c>
      <c r="J14" s="29">
        <f t="shared" si="5"/>
        <v>59251.18</v>
      </c>
      <c r="K14" s="30">
        <v>28161.47</v>
      </c>
      <c r="L14" s="28">
        <v>18675.29</v>
      </c>
      <c r="M14" s="28">
        <v>17235.23</v>
      </c>
      <c r="N14" s="29">
        <f t="shared" si="6"/>
        <v>64071.99</v>
      </c>
      <c r="O14" s="28">
        <v>30257.84</v>
      </c>
      <c r="P14" s="28">
        <v>26562.5</v>
      </c>
      <c r="Q14" s="28">
        <v>23717.58</v>
      </c>
      <c r="R14" s="29">
        <f t="shared" si="0"/>
        <v>80537.92</v>
      </c>
      <c r="S14" s="31">
        <f t="shared" si="7"/>
        <v>266023.32</v>
      </c>
      <c r="T14" s="28">
        <v>58.129999999999995</v>
      </c>
      <c r="U14" s="28">
        <v>179.79</v>
      </c>
      <c r="V14" s="62">
        <v>0</v>
      </c>
      <c r="W14" s="28">
        <v>487.98</v>
      </c>
      <c r="X14" s="29">
        <f t="shared" si="8"/>
        <v>725.9</v>
      </c>
      <c r="Y14" s="28">
        <v>224.60999999999999</v>
      </c>
      <c r="Z14" s="32">
        <v>196.37</v>
      </c>
      <c r="AA14" s="32">
        <v>229.04</v>
      </c>
      <c r="AB14" s="29">
        <f t="shared" si="9"/>
        <v>650.02</v>
      </c>
      <c r="AC14" s="28">
        <v>38.88</v>
      </c>
      <c r="AD14" s="28">
        <v>484.70000000000005</v>
      </c>
      <c r="AE14" s="28">
        <v>24.46</v>
      </c>
      <c r="AF14" s="29">
        <f t="shared" si="10"/>
        <v>548.04</v>
      </c>
      <c r="AG14" s="28">
        <v>250.38</v>
      </c>
      <c r="AH14" s="28">
        <v>177.74</v>
      </c>
      <c r="AI14" s="195">
        <v>0</v>
      </c>
      <c r="AJ14" s="29">
        <f t="shared" si="1"/>
        <v>428.12</v>
      </c>
      <c r="AK14" s="31">
        <f t="shared" si="2"/>
        <v>2352.08</v>
      </c>
      <c r="AL14" s="33">
        <v>941.35</v>
      </c>
      <c r="AM14" s="33">
        <v>1580.73</v>
      </c>
      <c r="AN14" s="62">
        <v>0</v>
      </c>
      <c r="AO14" s="62">
        <v>942.89</v>
      </c>
      <c r="AP14" s="34">
        <f t="shared" si="3"/>
        <v>3464.97</v>
      </c>
      <c r="AQ14" s="33">
        <v>1713.45</v>
      </c>
      <c r="AR14" s="33">
        <v>2218.41</v>
      </c>
      <c r="AS14" s="64">
        <v>1880.63</v>
      </c>
      <c r="AT14" s="34">
        <f t="shared" si="11"/>
        <v>5812.49</v>
      </c>
      <c r="AU14" s="33">
        <v>3890.65</v>
      </c>
      <c r="AV14" s="33">
        <v>904.3999999999999</v>
      </c>
      <c r="AW14" s="33">
        <v>1356.01</v>
      </c>
      <c r="AX14" s="34">
        <f t="shared" si="12"/>
        <v>6151.06</v>
      </c>
      <c r="AY14" s="33">
        <v>2098.01</v>
      </c>
      <c r="AZ14" s="33">
        <v>2287.17</v>
      </c>
      <c r="BA14" s="82">
        <v>1148.71</v>
      </c>
      <c r="BB14" s="34">
        <f t="shared" si="13"/>
        <v>5533.89</v>
      </c>
      <c r="BC14" s="35">
        <f t="shared" si="14"/>
        <v>20962.41</v>
      </c>
      <c r="BD14" s="33">
        <v>0</v>
      </c>
      <c r="BE14" s="33">
        <v>0</v>
      </c>
      <c r="BF14" s="33">
        <v>0</v>
      </c>
      <c r="BG14" s="33">
        <v>0</v>
      </c>
      <c r="BH14" s="34">
        <f t="shared" si="15"/>
        <v>0</v>
      </c>
      <c r="BI14" s="33">
        <v>0</v>
      </c>
      <c r="BJ14" s="33">
        <v>0</v>
      </c>
      <c r="BK14" s="64">
        <v>0</v>
      </c>
      <c r="BL14" s="34">
        <f t="shared" si="16"/>
        <v>0</v>
      </c>
      <c r="BM14" s="33">
        <v>0</v>
      </c>
      <c r="BN14" s="33">
        <v>275.24</v>
      </c>
      <c r="BO14" s="33">
        <v>137.62</v>
      </c>
      <c r="BP14" s="34">
        <f t="shared" si="17"/>
        <v>412.86</v>
      </c>
      <c r="BQ14" s="33">
        <v>0</v>
      </c>
      <c r="BR14" s="33">
        <v>0</v>
      </c>
      <c r="BS14" s="82">
        <v>0</v>
      </c>
      <c r="BT14" s="34">
        <f t="shared" si="18"/>
        <v>0</v>
      </c>
      <c r="BU14" s="35">
        <f t="shared" si="19"/>
        <v>412.86</v>
      </c>
      <c r="BV14" s="33">
        <v>0</v>
      </c>
      <c r="BW14" s="33">
        <v>0</v>
      </c>
      <c r="BX14" s="33">
        <v>0</v>
      </c>
      <c r="BY14" s="33">
        <v>0</v>
      </c>
      <c r="BZ14" s="34">
        <f t="shared" si="20"/>
        <v>0</v>
      </c>
      <c r="CA14" s="33">
        <v>0</v>
      </c>
      <c r="CB14" s="33">
        <v>0</v>
      </c>
      <c r="CC14" s="33">
        <v>0</v>
      </c>
      <c r="CD14" s="34">
        <f t="shared" si="21"/>
        <v>0</v>
      </c>
      <c r="CE14" s="33">
        <v>0</v>
      </c>
      <c r="CF14" s="65">
        <v>220.2</v>
      </c>
      <c r="CG14" s="33">
        <v>70.31</v>
      </c>
      <c r="CH14" s="34">
        <f t="shared" si="22"/>
        <v>290.51</v>
      </c>
      <c r="CI14" s="33">
        <v>23.94</v>
      </c>
      <c r="CJ14" s="33">
        <v>10.61</v>
      </c>
      <c r="CK14" s="82">
        <v>0</v>
      </c>
      <c r="CL14" s="34">
        <f t="shared" si="23"/>
        <v>34.55</v>
      </c>
      <c r="CM14" s="35">
        <f t="shared" si="24"/>
        <v>325.06</v>
      </c>
      <c r="CN14" s="152">
        <v>0</v>
      </c>
      <c r="CO14" s="153">
        <v>1489.44</v>
      </c>
      <c r="CP14" s="161">
        <v>0</v>
      </c>
      <c r="CQ14" s="161">
        <v>0</v>
      </c>
      <c r="CR14" s="34">
        <f t="shared" si="25"/>
        <v>1489.44</v>
      </c>
      <c r="CS14" s="35">
        <f t="shared" si="26"/>
        <v>1489.44</v>
      </c>
      <c r="CT14" s="111">
        <f t="shared" si="27"/>
        <v>291565.17</v>
      </c>
      <c r="CU14" s="160">
        <v>2172.09</v>
      </c>
      <c r="CV14" s="28">
        <v>2052.21</v>
      </c>
      <c r="CW14" s="28">
        <v>119.88</v>
      </c>
      <c r="CX14" s="28">
        <v>0</v>
      </c>
      <c r="CY14" s="28">
        <v>0</v>
      </c>
      <c r="CZ14" s="28">
        <v>0</v>
      </c>
      <c r="DA14" s="158">
        <v>0</v>
      </c>
      <c r="DB14" s="157">
        <f t="shared" si="28"/>
        <v>9345.05</v>
      </c>
      <c r="DC14" s="28">
        <v>9300.92</v>
      </c>
      <c r="DD14" s="28">
        <v>4.34</v>
      </c>
      <c r="DE14" s="158">
        <v>39.79</v>
      </c>
      <c r="DF14" s="157">
        <f t="shared" si="29"/>
        <v>15.85</v>
      </c>
      <c r="DG14" s="28">
        <v>15.85</v>
      </c>
      <c r="DH14" s="115">
        <f t="shared" si="30"/>
        <v>1409.99</v>
      </c>
      <c r="DI14" s="115">
        <v>1409.99</v>
      </c>
      <c r="DJ14" s="116">
        <f t="shared" si="31"/>
        <v>1583.52</v>
      </c>
      <c r="DK14" s="159">
        <v>0.43</v>
      </c>
      <c r="DL14" s="71">
        <v>5.24</v>
      </c>
      <c r="DM14" s="115">
        <v>1577.85</v>
      </c>
      <c r="DN14" s="116">
        <f t="shared" si="32"/>
        <v>836.91</v>
      </c>
      <c r="DO14" s="71">
        <v>339.45</v>
      </c>
      <c r="DP14" s="71">
        <v>168.32</v>
      </c>
      <c r="DQ14" s="71">
        <v>0</v>
      </c>
      <c r="DR14" s="71">
        <v>0</v>
      </c>
      <c r="DS14" s="115">
        <v>329.14</v>
      </c>
      <c r="DT14" s="116">
        <f t="shared" si="33"/>
        <v>3830.42</v>
      </c>
      <c r="DU14" s="71">
        <f t="shared" si="34"/>
        <v>339.88</v>
      </c>
      <c r="DV14" s="71">
        <f t="shared" si="35"/>
        <v>168.32</v>
      </c>
      <c r="DW14" s="71">
        <f t="shared" si="35"/>
        <v>0</v>
      </c>
      <c r="DX14" s="71">
        <f t="shared" si="36"/>
        <v>5.24</v>
      </c>
      <c r="DY14" s="72">
        <f t="shared" si="37"/>
        <v>3316.98</v>
      </c>
    </row>
    <row r="15" spans="1:129" ht="12.75">
      <c r="A15" s="25" t="s">
        <v>42</v>
      </c>
      <c r="B15" s="26" t="s">
        <v>43</v>
      </c>
      <c r="C15" s="27">
        <v>111118.82</v>
      </c>
      <c r="D15" s="28">
        <v>90801.78</v>
      </c>
      <c r="E15" s="28">
        <v>98850.17</v>
      </c>
      <c r="F15" s="29">
        <f t="shared" si="4"/>
        <v>300770.77</v>
      </c>
      <c r="G15" s="28">
        <v>109706.74</v>
      </c>
      <c r="H15" s="28">
        <v>112000.68</v>
      </c>
      <c r="I15" s="28">
        <v>121925.32</v>
      </c>
      <c r="J15" s="29">
        <f t="shared" si="5"/>
        <v>343632.74</v>
      </c>
      <c r="K15" s="30">
        <v>101619.23</v>
      </c>
      <c r="L15" s="28">
        <v>120296.36</v>
      </c>
      <c r="M15" s="28">
        <v>80287.87</v>
      </c>
      <c r="N15" s="29">
        <f t="shared" si="6"/>
        <v>302203.46</v>
      </c>
      <c r="O15" s="28">
        <v>185433.91</v>
      </c>
      <c r="P15" s="28">
        <v>146767.5</v>
      </c>
      <c r="Q15" s="28">
        <v>123100.96</v>
      </c>
      <c r="R15" s="29">
        <f t="shared" si="0"/>
        <v>455302.37</v>
      </c>
      <c r="S15" s="31">
        <f t="shared" si="7"/>
        <v>1401909.34</v>
      </c>
      <c r="T15" s="28">
        <v>3595.730000000003</v>
      </c>
      <c r="U15" s="28">
        <v>3287.3000000000015</v>
      </c>
      <c r="V15" s="62">
        <v>0</v>
      </c>
      <c r="W15" s="28">
        <v>3412.0300000000007</v>
      </c>
      <c r="X15" s="29">
        <f t="shared" si="8"/>
        <v>10295.06</v>
      </c>
      <c r="Y15" s="28">
        <v>3380.840000000001</v>
      </c>
      <c r="Z15" s="32">
        <v>3340.2700000000004</v>
      </c>
      <c r="AA15" s="32">
        <v>3267.1499999999983</v>
      </c>
      <c r="AB15" s="29">
        <f t="shared" si="9"/>
        <v>9988.26</v>
      </c>
      <c r="AC15" s="28">
        <v>3529.6499999999996</v>
      </c>
      <c r="AD15" s="28">
        <v>3993.74</v>
      </c>
      <c r="AE15" s="28">
        <v>3246.77</v>
      </c>
      <c r="AF15" s="29">
        <f t="shared" si="10"/>
        <v>10770.16</v>
      </c>
      <c r="AG15" s="28">
        <v>3842.65</v>
      </c>
      <c r="AH15" s="28">
        <v>3710.25</v>
      </c>
      <c r="AI15" s="195">
        <v>0</v>
      </c>
      <c r="AJ15" s="29">
        <f t="shared" si="1"/>
        <v>7552.9</v>
      </c>
      <c r="AK15" s="31">
        <f t="shared" si="2"/>
        <v>38606.38</v>
      </c>
      <c r="AL15" s="33">
        <v>10966.15</v>
      </c>
      <c r="AM15" s="33">
        <v>11448.34</v>
      </c>
      <c r="AN15" s="62">
        <v>0</v>
      </c>
      <c r="AO15" s="62">
        <v>11777.77</v>
      </c>
      <c r="AP15" s="34">
        <f t="shared" si="3"/>
        <v>34192.26</v>
      </c>
      <c r="AQ15" s="33">
        <v>13007.24</v>
      </c>
      <c r="AR15" s="33">
        <v>13532.43</v>
      </c>
      <c r="AS15" s="64">
        <v>18256.84</v>
      </c>
      <c r="AT15" s="34">
        <f t="shared" si="11"/>
        <v>44796.51</v>
      </c>
      <c r="AU15" s="33">
        <v>15746.49</v>
      </c>
      <c r="AV15" s="33">
        <v>17924.54</v>
      </c>
      <c r="AW15" s="33">
        <v>17069.7</v>
      </c>
      <c r="AX15" s="34">
        <f t="shared" si="12"/>
        <v>50740.73</v>
      </c>
      <c r="AY15" s="33">
        <v>15546.73</v>
      </c>
      <c r="AZ15" s="33">
        <v>14201.08</v>
      </c>
      <c r="BA15" s="82">
        <v>15196.14</v>
      </c>
      <c r="BB15" s="34">
        <f t="shared" si="13"/>
        <v>44943.95</v>
      </c>
      <c r="BC15" s="35">
        <f t="shared" si="14"/>
        <v>174673.45</v>
      </c>
      <c r="BD15" s="33">
        <v>1717.8700000000001</v>
      </c>
      <c r="BE15" s="33">
        <v>639.08</v>
      </c>
      <c r="BF15" s="33">
        <v>0</v>
      </c>
      <c r="BG15" s="33">
        <v>1366.34</v>
      </c>
      <c r="BH15" s="34">
        <f t="shared" si="15"/>
        <v>3723.29</v>
      </c>
      <c r="BI15" s="33">
        <v>1626.51</v>
      </c>
      <c r="BJ15" s="33">
        <v>1413.0899999999997</v>
      </c>
      <c r="BK15" s="64">
        <v>1430.1899999999998</v>
      </c>
      <c r="BL15" s="34">
        <f t="shared" si="16"/>
        <v>4469.79</v>
      </c>
      <c r="BM15" s="33">
        <v>1893.6899999999998</v>
      </c>
      <c r="BN15" s="33">
        <v>1813.42</v>
      </c>
      <c r="BO15" s="33">
        <v>1872.5500000000002</v>
      </c>
      <c r="BP15" s="34">
        <f t="shared" si="17"/>
        <v>5579.66</v>
      </c>
      <c r="BQ15" s="33">
        <v>1460.8200000000002</v>
      </c>
      <c r="BR15" s="33">
        <v>1765.08</v>
      </c>
      <c r="BS15" s="82">
        <v>1744.12</v>
      </c>
      <c r="BT15" s="34">
        <f t="shared" si="18"/>
        <v>4970.02</v>
      </c>
      <c r="BU15" s="35">
        <f t="shared" si="19"/>
        <v>18742.76</v>
      </c>
      <c r="BV15" s="33">
        <v>1374.27</v>
      </c>
      <c r="BW15" s="33">
        <v>511.24</v>
      </c>
      <c r="BX15" s="33">
        <v>0</v>
      </c>
      <c r="BY15" s="33">
        <v>702.63</v>
      </c>
      <c r="BZ15" s="34">
        <f t="shared" si="20"/>
        <v>2588.14</v>
      </c>
      <c r="CA15" s="33">
        <v>1691.61</v>
      </c>
      <c r="CB15" s="33">
        <v>1130.46</v>
      </c>
      <c r="CC15" s="33">
        <v>1144.1499999999999</v>
      </c>
      <c r="CD15" s="34">
        <f t="shared" si="21"/>
        <v>3966.22</v>
      </c>
      <c r="CE15" s="33">
        <v>1515</v>
      </c>
      <c r="CF15" s="65">
        <v>1450.74</v>
      </c>
      <c r="CG15" s="33">
        <v>956.68</v>
      </c>
      <c r="CH15" s="34">
        <f t="shared" si="22"/>
        <v>3922.42</v>
      </c>
      <c r="CI15" s="33">
        <v>1028.95</v>
      </c>
      <c r="CJ15" s="33">
        <v>1401.18</v>
      </c>
      <c r="CK15" s="82">
        <v>0</v>
      </c>
      <c r="CL15" s="34">
        <f t="shared" si="23"/>
        <v>2430.13</v>
      </c>
      <c r="CM15" s="35">
        <f t="shared" si="24"/>
        <v>12906.91</v>
      </c>
      <c r="CN15" s="152">
        <v>0</v>
      </c>
      <c r="CO15" s="153">
        <v>17954.2</v>
      </c>
      <c r="CP15" s="161">
        <v>0</v>
      </c>
      <c r="CQ15" s="161">
        <v>0</v>
      </c>
      <c r="CR15" s="34">
        <f t="shared" si="25"/>
        <v>17954.2</v>
      </c>
      <c r="CS15" s="35">
        <f t="shared" si="26"/>
        <v>17954.2</v>
      </c>
      <c r="CT15" s="111">
        <f t="shared" si="27"/>
        <v>1664793.04</v>
      </c>
      <c r="CU15" s="160">
        <v>12336.09</v>
      </c>
      <c r="CV15" s="28">
        <v>10352.4</v>
      </c>
      <c r="CW15" s="28">
        <v>1497.44</v>
      </c>
      <c r="CX15" s="28">
        <v>53.23</v>
      </c>
      <c r="CY15" s="28">
        <v>433.02</v>
      </c>
      <c r="CZ15" s="28">
        <v>0</v>
      </c>
      <c r="DA15" s="158">
        <v>0</v>
      </c>
      <c r="DB15" s="157">
        <f t="shared" si="28"/>
        <v>44444.09</v>
      </c>
      <c r="DC15" s="28">
        <v>43327.02</v>
      </c>
      <c r="DD15" s="28">
        <v>575.66</v>
      </c>
      <c r="DE15" s="158">
        <v>541.41</v>
      </c>
      <c r="DF15" s="157">
        <f t="shared" si="29"/>
        <v>681.12</v>
      </c>
      <c r="DG15" s="28">
        <v>681.12</v>
      </c>
      <c r="DH15" s="115">
        <f t="shared" si="30"/>
        <v>16996.54</v>
      </c>
      <c r="DI15" s="115">
        <v>16996.54</v>
      </c>
      <c r="DJ15" s="116">
        <f t="shared" si="31"/>
        <v>22037.3</v>
      </c>
      <c r="DK15" s="159">
        <v>8.93</v>
      </c>
      <c r="DL15" s="71">
        <v>692.01</v>
      </c>
      <c r="DM15" s="115">
        <v>21336.36</v>
      </c>
      <c r="DN15" s="116">
        <f t="shared" si="32"/>
        <v>10257.81</v>
      </c>
      <c r="DO15" s="71">
        <v>3057.740000000002</v>
      </c>
      <c r="DP15" s="71">
        <v>2226.63</v>
      </c>
      <c r="DQ15" s="71">
        <v>356.72</v>
      </c>
      <c r="DR15" s="71">
        <v>1680.6699999999996</v>
      </c>
      <c r="DS15" s="115">
        <v>2936.05</v>
      </c>
      <c r="DT15" s="116">
        <f t="shared" si="33"/>
        <v>49291.65</v>
      </c>
      <c r="DU15" s="71">
        <f t="shared" si="34"/>
        <v>3066.67</v>
      </c>
      <c r="DV15" s="71">
        <f t="shared" si="35"/>
        <v>2226.63</v>
      </c>
      <c r="DW15" s="71">
        <f t="shared" si="35"/>
        <v>356.72</v>
      </c>
      <c r="DX15" s="71">
        <f t="shared" si="36"/>
        <v>2372.68</v>
      </c>
      <c r="DY15" s="72">
        <f t="shared" si="37"/>
        <v>41268.95</v>
      </c>
    </row>
    <row r="16" spans="1:129" s="85" customFormat="1" ht="12.75">
      <c r="A16" s="73" t="s">
        <v>44</v>
      </c>
      <c r="B16" s="74" t="s">
        <v>45</v>
      </c>
      <c r="C16" s="75">
        <v>47668.07</v>
      </c>
      <c r="D16" s="76">
        <v>47813.66</v>
      </c>
      <c r="E16" s="76">
        <v>43217.35</v>
      </c>
      <c r="F16" s="77">
        <f t="shared" si="4"/>
        <v>138699.08</v>
      </c>
      <c r="G16" s="76">
        <v>51688.14</v>
      </c>
      <c r="H16" s="76">
        <v>50289.88</v>
      </c>
      <c r="I16" s="76">
        <v>23090.17</v>
      </c>
      <c r="J16" s="77">
        <f t="shared" si="5"/>
        <v>125068.19</v>
      </c>
      <c r="K16" s="78">
        <v>0</v>
      </c>
      <c r="L16" s="76">
        <v>0</v>
      </c>
      <c r="M16" s="76">
        <v>0</v>
      </c>
      <c r="N16" s="77">
        <f t="shared" si="6"/>
        <v>0</v>
      </c>
      <c r="O16" s="76">
        <v>0</v>
      </c>
      <c r="P16" s="76">
        <v>0</v>
      </c>
      <c r="Q16" s="76">
        <v>0</v>
      </c>
      <c r="R16" s="77">
        <f t="shared" si="0"/>
        <v>0</v>
      </c>
      <c r="S16" s="79">
        <f t="shared" si="7"/>
        <v>263767.27</v>
      </c>
      <c r="T16" s="76">
        <v>343.84000000000003</v>
      </c>
      <c r="U16" s="76">
        <v>486.1600000000001</v>
      </c>
      <c r="V16" s="80">
        <v>0</v>
      </c>
      <c r="W16" s="76">
        <v>406.1</v>
      </c>
      <c r="X16" s="77">
        <f t="shared" si="8"/>
        <v>1236.1</v>
      </c>
      <c r="Y16" s="76">
        <v>760.07</v>
      </c>
      <c r="Z16" s="81">
        <v>695.0900000000001</v>
      </c>
      <c r="AA16" s="81">
        <v>311.12000000000006</v>
      </c>
      <c r="AB16" s="77">
        <f t="shared" si="9"/>
        <v>1766.28</v>
      </c>
      <c r="AC16" s="76">
        <v>0</v>
      </c>
      <c r="AD16" s="76">
        <v>0</v>
      </c>
      <c r="AE16" s="76">
        <v>0</v>
      </c>
      <c r="AF16" s="77">
        <f t="shared" si="10"/>
        <v>0</v>
      </c>
      <c r="AG16" s="76">
        <v>0</v>
      </c>
      <c r="AH16" s="76">
        <v>0</v>
      </c>
      <c r="AI16" s="195">
        <f>ROUND(AH16*99.76%,2)</f>
        <v>0</v>
      </c>
      <c r="AJ16" s="77">
        <f t="shared" si="1"/>
        <v>0</v>
      </c>
      <c r="AK16" s="79">
        <f t="shared" si="2"/>
        <v>3002.38</v>
      </c>
      <c r="AL16" s="82">
        <v>4102.06</v>
      </c>
      <c r="AM16" s="82">
        <v>3514.38</v>
      </c>
      <c r="AN16" s="80">
        <v>0</v>
      </c>
      <c r="AO16" s="80">
        <v>3108.54</v>
      </c>
      <c r="AP16" s="77">
        <f t="shared" si="3"/>
        <v>10724.98</v>
      </c>
      <c r="AQ16" s="82">
        <v>5757.35</v>
      </c>
      <c r="AR16" s="82">
        <v>4947.82</v>
      </c>
      <c r="AS16" s="82">
        <v>3642.31</v>
      </c>
      <c r="AT16" s="77">
        <f t="shared" si="11"/>
        <v>14347.48</v>
      </c>
      <c r="AU16" s="82">
        <v>0</v>
      </c>
      <c r="AV16" s="82">
        <v>0</v>
      </c>
      <c r="AW16" s="82">
        <v>0</v>
      </c>
      <c r="AX16" s="77">
        <f t="shared" si="12"/>
        <v>0</v>
      </c>
      <c r="AY16" s="82">
        <v>0</v>
      </c>
      <c r="AZ16" s="82">
        <v>0</v>
      </c>
      <c r="BA16" s="82">
        <v>0</v>
      </c>
      <c r="BB16" s="77">
        <f t="shared" si="13"/>
        <v>0</v>
      </c>
      <c r="BC16" s="79">
        <f t="shared" si="14"/>
        <v>25072.46</v>
      </c>
      <c r="BD16" s="82">
        <v>297.46</v>
      </c>
      <c r="BE16" s="82">
        <v>594.92</v>
      </c>
      <c r="BF16" s="82">
        <v>0</v>
      </c>
      <c r="BG16" s="82">
        <v>429.46</v>
      </c>
      <c r="BH16" s="77">
        <f t="shared" si="15"/>
        <v>1321.84</v>
      </c>
      <c r="BI16" s="82">
        <v>314.19</v>
      </c>
      <c r="BJ16" s="82">
        <v>446.18999999999994</v>
      </c>
      <c r="BK16" s="82">
        <v>297.46</v>
      </c>
      <c r="BL16" s="77">
        <f t="shared" si="16"/>
        <v>1057.84</v>
      </c>
      <c r="BM16" s="82">
        <v>0</v>
      </c>
      <c r="BN16" s="82">
        <v>0</v>
      </c>
      <c r="BO16" s="82">
        <v>0</v>
      </c>
      <c r="BP16" s="77">
        <f t="shared" si="17"/>
        <v>0</v>
      </c>
      <c r="BQ16" s="82">
        <v>0</v>
      </c>
      <c r="BR16" s="82">
        <v>0</v>
      </c>
      <c r="BS16" s="82">
        <v>0</v>
      </c>
      <c r="BT16" s="77">
        <f t="shared" si="18"/>
        <v>0</v>
      </c>
      <c r="BU16" s="79">
        <f t="shared" si="19"/>
        <v>2379.68</v>
      </c>
      <c r="BV16" s="82">
        <v>237.98</v>
      </c>
      <c r="BW16" s="82">
        <v>475.96</v>
      </c>
      <c r="BX16" s="82">
        <v>0</v>
      </c>
      <c r="BY16" s="82">
        <v>220.86</v>
      </c>
      <c r="BZ16" s="77">
        <f t="shared" si="20"/>
        <v>934.8</v>
      </c>
      <c r="CA16" s="82">
        <v>374.09</v>
      </c>
      <c r="CB16" s="82">
        <v>356.96999999999997</v>
      </c>
      <c r="CC16" s="82">
        <v>237.98</v>
      </c>
      <c r="CD16" s="77">
        <f t="shared" si="21"/>
        <v>969.04</v>
      </c>
      <c r="CE16" s="82">
        <v>0</v>
      </c>
      <c r="CF16" s="83">
        <v>0</v>
      </c>
      <c r="CG16" s="82">
        <v>0</v>
      </c>
      <c r="CH16" s="77">
        <f t="shared" si="22"/>
        <v>0</v>
      </c>
      <c r="CI16" s="82">
        <v>0</v>
      </c>
      <c r="CJ16" s="82">
        <v>0</v>
      </c>
      <c r="CK16" s="82">
        <v>0</v>
      </c>
      <c r="CL16" s="77">
        <f t="shared" si="23"/>
        <v>0</v>
      </c>
      <c r="CM16" s="79">
        <f t="shared" si="24"/>
        <v>1903.84</v>
      </c>
      <c r="CN16" s="161">
        <v>0</v>
      </c>
      <c r="CO16" s="80">
        <v>0</v>
      </c>
      <c r="CP16" s="161">
        <v>0</v>
      </c>
      <c r="CQ16" s="161">
        <v>0</v>
      </c>
      <c r="CR16" s="77">
        <f t="shared" si="25"/>
        <v>0</v>
      </c>
      <c r="CS16" s="35">
        <f t="shared" si="26"/>
        <v>0</v>
      </c>
      <c r="CT16" s="111">
        <f t="shared" si="27"/>
        <v>296125.63</v>
      </c>
      <c r="CU16" s="160">
        <v>5074.14</v>
      </c>
      <c r="CV16" s="28">
        <v>4526.08</v>
      </c>
      <c r="CW16" s="28">
        <v>395.22</v>
      </c>
      <c r="CX16" s="28">
        <v>16.73</v>
      </c>
      <c r="CY16" s="28">
        <v>136.11</v>
      </c>
      <c r="CZ16" s="28">
        <v>0</v>
      </c>
      <c r="DA16" s="158">
        <v>0</v>
      </c>
      <c r="DB16" s="157">
        <f t="shared" si="28"/>
        <v>0</v>
      </c>
      <c r="DC16" s="28">
        <v>0</v>
      </c>
      <c r="DD16" s="28">
        <v>0</v>
      </c>
      <c r="DE16" s="158">
        <v>0</v>
      </c>
      <c r="DF16" s="157">
        <f t="shared" si="29"/>
        <v>0</v>
      </c>
      <c r="DG16" s="28">
        <v>0</v>
      </c>
      <c r="DH16" s="115">
        <f t="shared" si="30"/>
        <v>0</v>
      </c>
      <c r="DI16" s="115">
        <v>0</v>
      </c>
      <c r="DJ16" s="116">
        <f t="shared" si="31"/>
        <v>0</v>
      </c>
      <c r="DK16" s="159">
        <v>0</v>
      </c>
      <c r="DL16" s="71">
        <v>0</v>
      </c>
      <c r="DM16" s="115">
        <v>0</v>
      </c>
      <c r="DN16" s="116">
        <f t="shared" si="32"/>
        <v>0</v>
      </c>
      <c r="DO16" s="71">
        <v>0</v>
      </c>
      <c r="DP16" s="71">
        <v>0</v>
      </c>
      <c r="DQ16" s="71">
        <v>0</v>
      </c>
      <c r="DR16" s="71">
        <v>0</v>
      </c>
      <c r="DS16" s="115">
        <v>0</v>
      </c>
      <c r="DT16" s="116">
        <f t="shared" si="33"/>
        <v>0</v>
      </c>
      <c r="DU16" s="71">
        <f t="shared" si="34"/>
        <v>0</v>
      </c>
      <c r="DV16" s="71">
        <f t="shared" si="35"/>
        <v>0</v>
      </c>
      <c r="DW16" s="71">
        <f t="shared" si="35"/>
        <v>0</v>
      </c>
      <c r="DX16" s="71">
        <f t="shared" si="36"/>
        <v>0</v>
      </c>
      <c r="DY16" s="72">
        <f t="shared" si="37"/>
        <v>0</v>
      </c>
    </row>
    <row r="17" spans="1:129" ht="12.75">
      <c r="A17" s="25" t="s">
        <v>46</v>
      </c>
      <c r="B17" s="37" t="s">
        <v>47</v>
      </c>
      <c r="C17" s="27">
        <v>37769.58</v>
      </c>
      <c r="D17" s="28">
        <v>23262.32</v>
      </c>
      <c r="E17" s="28">
        <v>30238.52</v>
      </c>
      <c r="F17" s="29">
        <f t="shared" si="4"/>
        <v>91270.42</v>
      </c>
      <c r="G17" s="28">
        <v>30518.47</v>
      </c>
      <c r="H17" s="28">
        <v>28237.74</v>
      </c>
      <c r="I17" s="28">
        <v>26056.84</v>
      </c>
      <c r="J17" s="29">
        <f t="shared" si="5"/>
        <v>84813.05</v>
      </c>
      <c r="K17" s="30">
        <v>24754.89</v>
      </c>
      <c r="L17" s="28">
        <v>34257.27</v>
      </c>
      <c r="M17" s="28">
        <v>22878.93</v>
      </c>
      <c r="N17" s="29">
        <f t="shared" si="6"/>
        <v>81891.09</v>
      </c>
      <c r="O17" s="28">
        <v>44226.26</v>
      </c>
      <c r="P17" s="28">
        <v>39172.6</v>
      </c>
      <c r="Q17" s="28">
        <v>31947.65</v>
      </c>
      <c r="R17" s="29">
        <f t="shared" si="0"/>
        <v>115346.51</v>
      </c>
      <c r="S17" s="31">
        <f t="shared" si="7"/>
        <v>373321.07</v>
      </c>
      <c r="T17" s="28">
        <v>186.29999999999998</v>
      </c>
      <c r="U17" s="28">
        <v>544.5600000000001</v>
      </c>
      <c r="V17" s="62">
        <v>0</v>
      </c>
      <c r="W17" s="28">
        <v>313.41</v>
      </c>
      <c r="X17" s="29">
        <f t="shared" si="8"/>
        <v>1044.27</v>
      </c>
      <c r="Y17" s="28">
        <v>326.96</v>
      </c>
      <c r="Z17" s="32">
        <v>294.40000000000003</v>
      </c>
      <c r="AA17" s="32">
        <v>177.58999999999997</v>
      </c>
      <c r="AB17" s="29">
        <f t="shared" si="9"/>
        <v>798.95</v>
      </c>
      <c r="AC17" s="28">
        <v>215.75999999999996</v>
      </c>
      <c r="AD17" s="28">
        <v>191.76</v>
      </c>
      <c r="AE17" s="28">
        <v>184.18</v>
      </c>
      <c r="AF17" s="29">
        <f t="shared" si="10"/>
        <v>591.7</v>
      </c>
      <c r="AG17" s="28">
        <v>505.29</v>
      </c>
      <c r="AH17" s="28">
        <v>315.67</v>
      </c>
      <c r="AI17" s="195">
        <v>0</v>
      </c>
      <c r="AJ17" s="29">
        <f t="shared" si="1"/>
        <v>820.96</v>
      </c>
      <c r="AK17" s="31">
        <f t="shared" si="2"/>
        <v>3255.88</v>
      </c>
      <c r="AL17" s="33">
        <v>903.01</v>
      </c>
      <c r="AM17" s="33">
        <v>1189.84</v>
      </c>
      <c r="AN17" s="62">
        <v>0</v>
      </c>
      <c r="AO17" s="62">
        <v>1418.3</v>
      </c>
      <c r="AP17" s="34">
        <f t="shared" si="3"/>
        <v>3511.15</v>
      </c>
      <c r="AQ17" s="33">
        <v>633.22</v>
      </c>
      <c r="AR17" s="33">
        <v>1902.28</v>
      </c>
      <c r="AS17" s="64">
        <v>0</v>
      </c>
      <c r="AT17" s="34">
        <f t="shared" si="11"/>
        <v>2535.5</v>
      </c>
      <c r="AU17" s="33">
        <v>929.22</v>
      </c>
      <c r="AV17" s="33">
        <v>588.39</v>
      </c>
      <c r="AW17" s="33">
        <v>2264.79</v>
      </c>
      <c r="AX17" s="34">
        <f t="shared" si="12"/>
        <v>3782.4</v>
      </c>
      <c r="AY17" s="33">
        <v>1724.49</v>
      </c>
      <c r="AZ17" s="33">
        <v>3395.41</v>
      </c>
      <c r="BA17" s="82">
        <v>3115.12</v>
      </c>
      <c r="BB17" s="34">
        <f t="shared" si="13"/>
        <v>8235.02</v>
      </c>
      <c r="BC17" s="35">
        <f t="shared" si="14"/>
        <v>18064.07</v>
      </c>
      <c r="BD17" s="33">
        <v>0</v>
      </c>
      <c r="BE17" s="33">
        <v>0</v>
      </c>
      <c r="BF17" s="33">
        <v>0</v>
      </c>
      <c r="BG17" s="33">
        <v>143.15</v>
      </c>
      <c r="BH17" s="34">
        <f t="shared" si="15"/>
        <v>143.15</v>
      </c>
      <c r="BI17" s="33">
        <v>5.58</v>
      </c>
      <c r="BJ17" s="33">
        <v>0</v>
      </c>
      <c r="BK17" s="64">
        <v>0</v>
      </c>
      <c r="BL17" s="34">
        <f t="shared" si="16"/>
        <v>5.58</v>
      </c>
      <c r="BM17" s="33">
        <v>159.35</v>
      </c>
      <c r="BN17" s="33">
        <v>0</v>
      </c>
      <c r="BO17" s="33">
        <v>155.32999999999998</v>
      </c>
      <c r="BP17" s="34">
        <f t="shared" si="17"/>
        <v>314.68</v>
      </c>
      <c r="BQ17" s="33">
        <v>155.33</v>
      </c>
      <c r="BR17" s="33">
        <v>0</v>
      </c>
      <c r="BS17" s="82">
        <v>128.95</v>
      </c>
      <c r="BT17" s="34">
        <f t="shared" si="18"/>
        <v>284.28</v>
      </c>
      <c r="BU17" s="35">
        <f t="shared" si="19"/>
        <v>747.69</v>
      </c>
      <c r="BV17" s="33">
        <v>0</v>
      </c>
      <c r="BW17" s="33">
        <v>0</v>
      </c>
      <c r="BX17" s="33">
        <v>0</v>
      </c>
      <c r="BY17" s="33">
        <v>73.62</v>
      </c>
      <c r="BZ17" s="34">
        <f t="shared" si="20"/>
        <v>73.62</v>
      </c>
      <c r="CA17" s="33">
        <v>45.37</v>
      </c>
      <c r="CB17" s="33">
        <v>0</v>
      </c>
      <c r="CC17" s="33">
        <v>0</v>
      </c>
      <c r="CD17" s="34">
        <f t="shared" si="21"/>
        <v>45.37</v>
      </c>
      <c r="CE17" s="33">
        <v>127.49</v>
      </c>
      <c r="CF17" s="65">
        <v>0</v>
      </c>
      <c r="CG17" s="33">
        <v>79.36</v>
      </c>
      <c r="CH17" s="34">
        <f t="shared" si="22"/>
        <v>206.85</v>
      </c>
      <c r="CI17" s="33">
        <v>101.79</v>
      </c>
      <c r="CJ17" s="33">
        <v>45.1</v>
      </c>
      <c r="CK17" s="82">
        <v>0</v>
      </c>
      <c r="CL17" s="34">
        <f t="shared" si="23"/>
        <v>146.89</v>
      </c>
      <c r="CM17" s="35">
        <f t="shared" si="24"/>
        <v>472.73</v>
      </c>
      <c r="CN17" s="152">
        <v>0</v>
      </c>
      <c r="CO17" s="153">
        <v>2435.61</v>
      </c>
      <c r="CP17" s="161">
        <v>0</v>
      </c>
      <c r="CQ17" s="161">
        <v>0</v>
      </c>
      <c r="CR17" s="34">
        <f t="shared" si="25"/>
        <v>2435.61</v>
      </c>
      <c r="CS17" s="35">
        <f t="shared" si="26"/>
        <v>2435.61</v>
      </c>
      <c r="CT17" s="111">
        <f t="shared" si="27"/>
        <v>398297.05</v>
      </c>
      <c r="CU17" s="160">
        <v>3398.1</v>
      </c>
      <c r="CV17" s="28">
        <v>3166.83</v>
      </c>
      <c r="CW17" s="28">
        <v>180.32</v>
      </c>
      <c r="CX17" s="28">
        <v>5.58</v>
      </c>
      <c r="CY17" s="28">
        <v>45.37</v>
      </c>
      <c r="CZ17" s="28">
        <v>0</v>
      </c>
      <c r="DA17" s="158">
        <v>0</v>
      </c>
      <c r="DB17" s="157">
        <f t="shared" si="28"/>
        <v>12424.09</v>
      </c>
      <c r="DC17" s="28">
        <v>12346.52</v>
      </c>
      <c r="DD17" s="28">
        <v>32.66</v>
      </c>
      <c r="DE17" s="158">
        <v>44.91</v>
      </c>
      <c r="DF17" s="157">
        <f t="shared" si="29"/>
        <v>67.38</v>
      </c>
      <c r="DG17" s="28">
        <v>67.38</v>
      </c>
      <c r="DH17" s="115">
        <f t="shared" si="30"/>
        <v>2305.69</v>
      </c>
      <c r="DI17" s="115">
        <v>2305.69</v>
      </c>
      <c r="DJ17" s="116">
        <f t="shared" si="31"/>
        <v>6292.66</v>
      </c>
      <c r="DK17" s="159">
        <v>0.76</v>
      </c>
      <c r="DL17" s="71">
        <v>22.28</v>
      </c>
      <c r="DM17" s="115">
        <v>6269.62</v>
      </c>
      <c r="DN17" s="116">
        <f t="shared" si="32"/>
        <v>4803.35</v>
      </c>
      <c r="DO17" s="71">
        <v>464.51</v>
      </c>
      <c r="DP17" s="71">
        <v>456.45</v>
      </c>
      <c r="DQ17" s="71">
        <v>26.38</v>
      </c>
      <c r="DR17" s="71">
        <v>124.25999999999999</v>
      </c>
      <c r="DS17" s="115">
        <v>3731.75</v>
      </c>
      <c r="DT17" s="116">
        <f t="shared" si="33"/>
        <v>13401.7</v>
      </c>
      <c r="DU17" s="71">
        <f t="shared" si="34"/>
        <v>465.27</v>
      </c>
      <c r="DV17" s="71">
        <f t="shared" si="35"/>
        <v>456.45</v>
      </c>
      <c r="DW17" s="71">
        <f t="shared" si="35"/>
        <v>26.38</v>
      </c>
      <c r="DX17" s="71">
        <f t="shared" si="36"/>
        <v>146.54</v>
      </c>
      <c r="DY17" s="72">
        <f t="shared" si="37"/>
        <v>12307.06</v>
      </c>
    </row>
    <row r="18" spans="1:129" ht="12.75">
      <c r="A18" s="25" t="s">
        <v>48</v>
      </c>
      <c r="B18" s="26" t="s">
        <v>49</v>
      </c>
      <c r="C18" s="27">
        <v>279149.46</v>
      </c>
      <c r="D18" s="28">
        <v>235280.04</v>
      </c>
      <c r="E18" s="28">
        <v>251873.84</v>
      </c>
      <c r="F18" s="29">
        <f t="shared" si="4"/>
        <v>766303.34</v>
      </c>
      <c r="G18" s="28">
        <v>276861.32</v>
      </c>
      <c r="H18" s="28">
        <v>289394.68</v>
      </c>
      <c r="I18" s="28">
        <v>268774.26</v>
      </c>
      <c r="J18" s="29">
        <f t="shared" si="5"/>
        <v>835030.26</v>
      </c>
      <c r="K18" s="30">
        <v>266207.64</v>
      </c>
      <c r="L18" s="28">
        <v>295709.35</v>
      </c>
      <c r="M18" s="28">
        <v>173099.89</v>
      </c>
      <c r="N18" s="29">
        <f t="shared" si="6"/>
        <v>735016.88</v>
      </c>
      <c r="O18" s="28">
        <v>363169.02</v>
      </c>
      <c r="P18" s="28">
        <v>254066.43</v>
      </c>
      <c r="Q18" s="28">
        <v>257458.81</v>
      </c>
      <c r="R18" s="29">
        <f t="shared" si="0"/>
        <v>874694.26</v>
      </c>
      <c r="S18" s="31">
        <f t="shared" si="7"/>
        <v>3211044.74</v>
      </c>
      <c r="T18" s="28">
        <v>2571.5599999999986</v>
      </c>
      <c r="U18" s="28">
        <v>3294.5600000000004</v>
      </c>
      <c r="V18" s="62">
        <v>0</v>
      </c>
      <c r="W18" s="28">
        <v>2844.8899999999994</v>
      </c>
      <c r="X18" s="29">
        <f t="shared" si="8"/>
        <v>8711.01</v>
      </c>
      <c r="Y18" s="28">
        <v>2908.7899999999986</v>
      </c>
      <c r="Z18" s="32">
        <v>3026.4499999999957</v>
      </c>
      <c r="AA18" s="32">
        <v>3229.159999999998</v>
      </c>
      <c r="AB18" s="29">
        <f t="shared" si="9"/>
        <v>9164.4</v>
      </c>
      <c r="AC18" s="28">
        <v>3401.1999999999975</v>
      </c>
      <c r="AD18" s="28">
        <v>3603.1600000000008</v>
      </c>
      <c r="AE18" s="28">
        <v>2228.48</v>
      </c>
      <c r="AF18" s="29">
        <f t="shared" si="10"/>
        <v>9232.84</v>
      </c>
      <c r="AG18" s="28">
        <v>3779.94</v>
      </c>
      <c r="AH18" s="28">
        <v>3300.6</v>
      </c>
      <c r="AI18" s="195">
        <v>0</v>
      </c>
      <c r="AJ18" s="29">
        <f t="shared" si="1"/>
        <v>7080.54</v>
      </c>
      <c r="AK18" s="31">
        <f t="shared" si="2"/>
        <v>34188.79</v>
      </c>
      <c r="AL18" s="33">
        <v>17125.44</v>
      </c>
      <c r="AM18" s="33">
        <v>20032.62</v>
      </c>
      <c r="AN18" s="62">
        <v>0</v>
      </c>
      <c r="AO18" s="62">
        <v>18569.25</v>
      </c>
      <c r="AP18" s="34">
        <f t="shared" si="3"/>
        <v>55727.31</v>
      </c>
      <c r="AQ18" s="33">
        <v>21012.17</v>
      </c>
      <c r="AR18" s="33">
        <v>18188.93</v>
      </c>
      <c r="AS18" s="64">
        <v>19887.28</v>
      </c>
      <c r="AT18" s="34">
        <f t="shared" si="11"/>
        <v>59088.38</v>
      </c>
      <c r="AU18" s="33">
        <v>21974.58</v>
      </c>
      <c r="AV18" s="33">
        <v>21297.24</v>
      </c>
      <c r="AW18" s="33">
        <v>22727.760000000002</v>
      </c>
      <c r="AX18" s="34">
        <f t="shared" si="12"/>
        <v>65999.58</v>
      </c>
      <c r="AY18" s="33">
        <v>20095.73</v>
      </c>
      <c r="AZ18" s="33">
        <v>17016.58</v>
      </c>
      <c r="BA18" s="82">
        <v>17374.76</v>
      </c>
      <c r="BB18" s="34">
        <f t="shared" si="13"/>
        <v>54487.07</v>
      </c>
      <c r="BC18" s="35">
        <f t="shared" si="14"/>
        <v>235302.34</v>
      </c>
      <c r="BD18" s="33">
        <v>388.18</v>
      </c>
      <c r="BE18" s="33">
        <v>474.55999999999995</v>
      </c>
      <c r="BF18" s="33">
        <v>0</v>
      </c>
      <c r="BG18" s="33">
        <v>610.95</v>
      </c>
      <c r="BH18" s="34">
        <f t="shared" si="15"/>
        <v>1473.69</v>
      </c>
      <c r="BI18" s="33">
        <v>1115.78</v>
      </c>
      <c r="BJ18" s="33">
        <v>761.4</v>
      </c>
      <c r="BK18" s="64">
        <v>1262.79</v>
      </c>
      <c r="BL18" s="34">
        <f t="shared" si="16"/>
        <v>3139.97</v>
      </c>
      <c r="BM18" s="33">
        <v>932.21</v>
      </c>
      <c r="BN18" s="33">
        <v>726.76</v>
      </c>
      <c r="BO18" s="33">
        <v>298.5</v>
      </c>
      <c r="BP18" s="34">
        <f t="shared" si="17"/>
        <v>1957.47</v>
      </c>
      <c r="BQ18" s="33">
        <v>717.8799999999999</v>
      </c>
      <c r="BR18" s="33">
        <v>611.16</v>
      </c>
      <c r="BS18" s="82">
        <v>509.05</v>
      </c>
      <c r="BT18" s="34">
        <f t="shared" si="18"/>
        <v>1838.09</v>
      </c>
      <c r="BU18" s="35">
        <f t="shared" si="19"/>
        <v>8409.22</v>
      </c>
      <c r="BV18" s="33">
        <v>310.54</v>
      </c>
      <c r="BW18" s="33">
        <v>379.65999999999997</v>
      </c>
      <c r="BX18" s="33">
        <v>0</v>
      </c>
      <c r="BY18" s="33">
        <v>314.17</v>
      </c>
      <c r="BZ18" s="34">
        <f t="shared" si="20"/>
        <v>1004.37</v>
      </c>
      <c r="CA18" s="33">
        <v>1067.2</v>
      </c>
      <c r="CB18" s="33">
        <v>609.14</v>
      </c>
      <c r="CC18" s="33">
        <v>1010.21</v>
      </c>
      <c r="CD18" s="34">
        <f t="shared" si="21"/>
        <v>2686.55</v>
      </c>
      <c r="CE18" s="33">
        <v>745.77</v>
      </c>
      <c r="CF18" s="65">
        <v>581.42</v>
      </c>
      <c r="CG18" s="33">
        <v>152.5</v>
      </c>
      <c r="CH18" s="34">
        <f t="shared" si="22"/>
        <v>1479.69</v>
      </c>
      <c r="CI18" s="33">
        <v>397.48</v>
      </c>
      <c r="CJ18" s="33">
        <v>503.42</v>
      </c>
      <c r="CK18" s="82">
        <v>0</v>
      </c>
      <c r="CL18" s="34">
        <f t="shared" si="23"/>
        <v>900.9</v>
      </c>
      <c r="CM18" s="35">
        <f t="shared" si="24"/>
        <v>6071.51</v>
      </c>
      <c r="CN18" s="152">
        <v>0</v>
      </c>
      <c r="CO18" s="153">
        <v>6559.2</v>
      </c>
      <c r="CP18" s="161">
        <v>0</v>
      </c>
      <c r="CQ18" s="161">
        <v>0</v>
      </c>
      <c r="CR18" s="34">
        <f t="shared" si="25"/>
        <v>6559.2</v>
      </c>
      <c r="CS18" s="35">
        <f t="shared" si="26"/>
        <v>6559.2</v>
      </c>
      <c r="CT18" s="111">
        <f t="shared" si="27"/>
        <v>3501575.8</v>
      </c>
      <c r="CU18" s="160">
        <v>28956.64</v>
      </c>
      <c r="CV18" s="28">
        <v>26378.3</v>
      </c>
      <c r="CW18" s="28">
        <v>2360.92</v>
      </c>
      <c r="CX18" s="28">
        <v>23.8</v>
      </c>
      <c r="CY18" s="28">
        <v>193.62</v>
      </c>
      <c r="CZ18" s="28">
        <v>0</v>
      </c>
      <c r="DA18" s="158">
        <v>0</v>
      </c>
      <c r="DB18" s="157">
        <f t="shared" si="28"/>
        <v>93894.06</v>
      </c>
      <c r="DC18" s="28">
        <v>93412.65</v>
      </c>
      <c r="DD18" s="28">
        <v>395.11</v>
      </c>
      <c r="DE18" s="158">
        <v>86.3</v>
      </c>
      <c r="DF18" s="157">
        <f t="shared" si="29"/>
        <v>263.12</v>
      </c>
      <c r="DG18" s="28">
        <v>263.12</v>
      </c>
      <c r="DH18" s="115">
        <f t="shared" si="30"/>
        <v>6209.35</v>
      </c>
      <c r="DI18" s="115">
        <v>6209.35</v>
      </c>
      <c r="DJ18" s="116">
        <f t="shared" si="31"/>
        <v>12395.05</v>
      </c>
      <c r="DK18" s="159">
        <v>7.94</v>
      </c>
      <c r="DL18" s="71">
        <v>248.62</v>
      </c>
      <c r="DM18" s="115">
        <v>12138.49</v>
      </c>
      <c r="DN18" s="116">
        <f t="shared" si="32"/>
        <v>6753.08</v>
      </c>
      <c r="DO18" s="71">
        <v>2928.810000000003</v>
      </c>
      <c r="DP18" s="71">
        <v>2545.85</v>
      </c>
      <c r="DQ18" s="71">
        <v>104.12</v>
      </c>
      <c r="DR18" s="71">
        <v>490.52</v>
      </c>
      <c r="DS18" s="115">
        <v>683.78</v>
      </c>
      <c r="DT18" s="116">
        <f t="shared" si="33"/>
        <v>25357.48</v>
      </c>
      <c r="DU18" s="71">
        <f t="shared" si="34"/>
        <v>2936.75</v>
      </c>
      <c r="DV18" s="71">
        <f t="shared" si="35"/>
        <v>2545.85</v>
      </c>
      <c r="DW18" s="71">
        <f t="shared" si="35"/>
        <v>104.12</v>
      </c>
      <c r="DX18" s="71">
        <f t="shared" si="36"/>
        <v>739.14</v>
      </c>
      <c r="DY18" s="72">
        <f t="shared" si="37"/>
        <v>19031.62</v>
      </c>
    </row>
    <row r="19" spans="1:129" ht="12.75">
      <c r="A19" s="25" t="s">
        <v>50</v>
      </c>
      <c r="B19" s="26" t="s">
        <v>51</v>
      </c>
      <c r="C19" s="27">
        <v>2692392.78</v>
      </c>
      <c r="D19" s="28">
        <v>2521940.17</v>
      </c>
      <c r="E19" s="28">
        <v>2710462.4699999997</v>
      </c>
      <c r="F19" s="29">
        <f t="shared" si="4"/>
        <v>7924795.42</v>
      </c>
      <c r="G19" s="28">
        <v>2826277.57</v>
      </c>
      <c r="H19" s="28">
        <v>2776399.35</v>
      </c>
      <c r="I19" s="28">
        <v>2602338.38</v>
      </c>
      <c r="J19" s="29">
        <f t="shared" si="5"/>
        <v>8205015.3</v>
      </c>
      <c r="K19" s="30">
        <v>2613138.03</v>
      </c>
      <c r="L19" s="28">
        <v>2929515.65</v>
      </c>
      <c r="M19" s="28">
        <v>1788198.3399999999</v>
      </c>
      <c r="N19" s="29">
        <f t="shared" si="6"/>
        <v>7330852.02</v>
      </c>
      <c r="O19" s="28">
        <v>4069364.1</v>
      </c>
      <c r="P19" s="28">
        <v>3059228.02</v>
      </c>
      <c r="Q19" s="28">
        <v>3000542.55</v>
      </c>
      <c r="R19" s="29">
        <f t="shared" si="0"/>
        <v>10129134.67</v>
      </c>
      <c r="S19" s="31">
        <f t="shared" si="7"/>
        <v>33589797.41</v>
      </c>
      <c r="T19" s="28">
        <v>35847.06999999996</v>
      </c>
      <c r="U19" s="28">
        <v>32905.57000000004</v>
      </c>
      <c r="V19" s="62">
        <v>684.04</v>
      </c>
      <c r="W19" s="28">
        <v>35568.4</v>
      </c>
      <c r="X19" s="29">
        <f t="shared" si="8"/>
        <v>105005.08</v>
      </c>
      <c r="Y19" s="28">
        <v>33380.85</v>
      </c>
      <c r="Z19" s="32">
        <v>35112.17</v>
      </c>
      <c r="AA19" s="32">
        <v>35889.53</v>
      </c>
      <c r="AB19" s="29">
        <f t="shared" si="9"/>
        <v>104382.55</v>
      </c>
      <c r="AC19" s="28">
        <v>36227.03</v>
      </c>
      <c r="AD19" s="28">
        <v>39505.83</v>
      </c>
      <c r="AE19" s="28">
        <v>32160.649999999998</v>
      </c>
      <c r="AF19" s="29">
        <f t="shared" si="10"/>
        <v>107893.51</v>
      </c>
      <c r="AG19" s="28">
        <v>45774.54</v>
      </c>
      <c r="AH19" s="28">
        <v>39072.51</v>
      </c>
      <c r="AI19" s="195">
        <v>0</v>
      </c>
      <c r="AJ19" s="29">
        <f t="shared" si="1"/>
        <v>84847.05</v>
      </c>
      <c r="AK19" s="31">
        <f t="shared" si="2"/>
        <v>402128.19</v>
      </c>
      <c r="AL19" s="33">
        <v>338032.13</v>
      </c>
      <c r="AM19" s="33">
        <v>388513.86</v>
      </c>
      <c r="AN19" s="62">
        <v>131404.65</v>
      </c>
      <c r="AO19" s="62">
        <v>329183.05</v>
      </c>
      <c r="AP19" s="34">
        <f t="shared" si="3"/>
        <v>1187133.69</v>
      </c>
      <c r="AQ19" s="33">
        <v>403788.4</v>
      </c>
      <c r="AR19" s="33">
        <v>419842.39</v>
      </c>
      <c r="AS19" s="64">
        <v>421864.78</v>
      </c>
      <c r="AT19" s="34">
        <f t="shared" si="11"/>
        <v>1245495.57</v>
      </c>
      <c r="AU19" s="33">
        <v>417472.13</v>
      </c>
      <c r="AV19" s="33">
        <v>446506.77</v>
      </c>
      <c r="AW19" s="33">
        <v>476262.64</v>
      </c>
      <c r="AX19" s="34">
        <f t="shared" si="12"/>
        <v>1340241.54</v>
      </c>
      <c r="AY19" s="33">
        <v>494687.24</v>
      </c>
      <c r="AZ19" s="33">
        <v>515675.56</v>
      </c>
      <c r="BA19" s="82">
        <v>448630.64</v>
      </c>
      <c r="BB19" s="34">
        <f t="shared" si="13"/>
        <v>1458993.44</v>
      </c>
      <c r="BC19" s="35">
        <f t="shared" si="14"/>
        <v>5231864.24</v>
      </c>
      <c r="BD19" s="33">
        <v>18365.76000000001</v>
      </c>
      <c r="BE19" s="33">
        <v>19588.869999999995</v>
      </c>
      <c r="BF19" s="33">
        <v>6655.55</v>
      </c>
      <c r="BG19" s="33">
        <v>20996.359999999997</v>
      </c>
      <c r="BH19" s="34">
        <f t="shared" si="15"/>
        <v>65606.54</v>
      </c>
      <c r="BI19" s="33">
        <v>21896.97</v>
      </c>
      <c r="BJ19" s="33">
        <v>23476.43</v>
      </c>
      <c r="BK19" s="64">
        <v>22582.339999999986</v>
      </c>
      <c r="BL19" s="34">
        <f t="shared" si="16"/>
        <v>67955.74</v>
      </c>
      <c r="BM19" s="33">
        <v>24478.429999999986</v>
      </c>
      <c r="BN19" s="33">
        <v>21649.270000000026</v>
      </c>
      <c r="BO19" s="33">
        <v>22985.570000000036</v>
      </c>
      <c r="BP19" s="34">
        <f t="shared" si="17"/>
        <v>69113.27</v>
      </c>
      <c r="BQ19" s="33">
        <v>23478.000000000025</v>
      </c>
      <c r="BR19" s="33">
        <v>21623.18000000003</v>
      </c>
      <c r="BS19" s="82">
        <v>20757.59</v>
      </c>
      <c r="BT19" s="34">
        <f t="shared" si="18"/>
        <v>65858.77</v>
      </c>
      <c r="BU19" s="35">
        <f t="shared" si="19"/>
        <v>268534.32</v>
      </c>
      <c r="BV19" s="33">
        <v>14692.759999999982</v>
      </c>
      <c r="BW19" s="33">
        <v>15671.429999999984</v>
      </c>
      <c r="BX19" s="33">
        <v>5330.58</v>
      </c>
      <c r="BY19" s="33">
        <v>10797.789999999999</v>
      </c>
      <c r="BZ19" s="34">
        <f t="shared" si="20"/>
        <v>46492.56</v>
      </c>
      <c r="CA19" s="33">
        <v>23517.44</v>
      </c>
      <c r="CB19" s="33">
        <v>18781.480000000014</v>
      </c>
      <c r="CC19" s="33">
        <v>18066.279999999995</v>
      </c>
      <c r="CD19" s="34">
        <f t="shared" si="21"/>
        <v>60365.2</v>
      </c>
      <c r="CE19" s="33">
        <v>19583.12000000002</v>
      </c>
      <c r="CF19" s="65">
        <v>17319.430000000008</v>
      </c>
      <c r="CG19" s="33">
        <v>11745.51</v>
      </c>
      <c r="CH19" s="34">
        <f t="shared" si="22"/>
        <v>48648.06</v>
      </c>
      <c r="CI19" s="33">
        <v>15266.25</v>
      </c>
      <c r="CJ19" s="33">
        <v>18378.29</v>
      </c>
      <c r="CK19" s="82">
        <v>0</v>
      </c>
      <c r="CL19" s="34">
        <f t="shared" si="23"/>
        <v>33644.54</v>
      </c>
      <c r="CM19" s="35">
        <f t="shared" si="24"/>
        <v>189150.36</v>
      </c>
      <c r="CN19" s="152">
        <v>0</v>
      </c>
      <c r="CO19" s="153">
        <v>167224.78</v>
      </c>
      <c r="CP19" s="161">
        <v>0</v>
      </c>
      <c r="CQ19" s="161">
        <v>0</v>
      </c>
      <c r="CR19" s="34">
        <f t="shared" si="25"/>
        <v>167224.78</v>
      </c>
      <c r="CS19" s="35">
        <f t="shared" si="26"/>
        <v>167224.78</v>
      </c>
      <c r="CT19" s="111">
        <f t="shared" si="27"/>
        <v>39848699.3</v>
      </c>
      <c r="CU19" s="160">
        <v>333424.16</v>
      </c>
      <c r="CV19" s="28">
        <v>284047.54</v>
      </c>
      <c r="CW19" s="28">
        <v>41902.22</v>
      </c>
      <c r="CX19" s="28">
        <v>819.33</v>
      </c>
      <c r="CY19" s="28">
        <v>6655.07</v>
      </c>
      <c r="CZ19" s="28">
        <v>0</v>
      </c>
      <c r="DA19" s="158">
        <v>0</v>
      </c>
      <c r="DB19" s="157">
        <f t="shared" si="28"/>
        <v>976953.23</v>
      </c>
      <c r="DC19" s="28">
        <v>964611.4</v>
      </c>
      <c r="DD19" s="28">
        <v>5698.97</v>
      </c>
      <c r="DE19" s="158">
        <v>6642.86</v>
      </c>
      <c r="DF19" s="157">
        <f t="shared" si="29"/>
        <v>10158.93</v>
      </c>
      <c r="DG19" s="28">
        <v>10158.93</v>
      </c>
      <c r="DH19" s="115">
        <f t="shared" si="30"/>
        <v>158436.84</v>
      </c>
      <c r="DI19" s="115">
        <v>158436.84</v>
      </c>
      <c r="DJ19" s="116">
        <f t="shared" si="31"/>
        <v>121518.74</v>
      </c>
      <c r="DK19" s="159">
        <v>90.34</v>
      </c>
      <c r="DL19" s="71">
        <v>9078.95</v>
      </c>
      <c r="DM19" s="115">
        <v>112349.45</v>
      </c>
      <c r="DN19" s="116">
        <f t="shared" si="32"/>
        <v>146583.1</v>
      </c>
      <c r="DO19" s="71">
        <v>37230.69000000009</v>
      </c>
      <c r="DP19" s="71">
        <v>65729.01</v>
      </c>
      <c r="DQ19" s="71">
        <v>4243.98</v>
      </c>
      <c r="DR19" s="71">
        <v>20001.169999999984</v>
      </c>
      <c r="DS19" s="115">
        <v>19378.25</v>
      </c>
      <c r="DT19" s="116">
        <f t="shared" si="33"/>
        <v>426538.68</v>
      </c>
      <c r="DU19" s="71">
        <f t="shared" si="34"/>
        <v>37321.03</v>
      </c>
      <c r="DV19" s="71">
        <f t="shared" si="35"/>
        <v>65729.01</v>
      </c>
      <c r="DW19" s="71">
        <f t="shared" si="35"/>
        <v>4243.98</v>
      </c>
      <c r="DX19" s="71">
        <f t="shared" si="36"/>
        <v>29080.12</v>
      </c>
      <c r="DY19" s="72">
        <f t="shared" si="37"/>
        <v>290164.54</v>
      </c>
    </row>
    <row r="20" spans="1:129" ht="13.5" customHeight="1">
      <c r="A20" s="25" t="s">
        <v>52</v>
      </c>
      <c r="B20" s="26" t="s">
        <v>53</v>
      </c>
      <c r="C20" s="27">
        <v>124276.43</v>
      </c>
      <c r="D20" s="28">
        <v>123445.23</v>
      </c>
      <c r="E20" s="28">
        <v>128996.28</v>
      </c>
      <c r="F20" s="29">
        <f t="shared" si="4"/>
        <v>376717.94</v>
      </c>
      <c r="G20" s="28">
        <v>128964.53</v>
      </c>
      <c r="H20" s="28">
        <v>133371.64</v>
      </c>
      <c r="I20" s="28">
        <v>120405.44</v>
      </c>
      <c r="J20" s="29">
        <f t="shared" si="5"/>
        <v>382741.61</v>
      </c>
      <c r="K20" s="30">
        <v>144160.75</v>
      </c>
      <c r="L20" s="28">
        <v>162394.23</v>
      </c>
      <c r="M20" s="28">
        <v>104875.66</v>
      </c>
      <c r="N20" s="29">
        <f t="shared" si="6"/>
        <v>411430.64</v>
      </c>
      <c r="O20" s="28">
        <v>199636.17</v>
      </c>
      <c r="P20" s="28">
        <v>154328.19</v>
      </c>
      <c r="Q20" s="28">
        <v>139456.32</v>
      </c>
      <c r="R20" s="29">
        <f t="shared" si="0"/>
        <v>493420.68</v>
      </c>
      <c r="S20" s="31">
        <f t="shared" si="7"/>
        <v>1664310.87</v>
      </c>
      <c r="T20" s="28">
        <v>6232.34</v>
      </c>
      <c r="U20" s="28">
        <v>7267.68</v>
      </c>
      <c r="V20" s="62">
        <v>0</v>
      </c>
      <c r="W20" s="28">
        <v>7639.7199999999975</v>
      </c>
      <c r="X20" s="29">
        <f t="shared" si="8"/>
        <v>21139.74</v>
      </c>
      <c r="Y20" s="28">
        <v>6986.15</v>
      </c>
      <c r="Z20" s="32">
        <v>7102.31</v>
      </c>
      <c r="AA20" s="32">
        <v>6818.95</v>
      </c>
      <c r="AB20" s="29">
        <f t="shared" si="9"/>
        <v>20907.41</v>
      </c>
      <c r="AC20" s="28">
        <v>6712.25</v>
      </c>
      <c r="AD20" s="28">
        <v>8792.91</v>
      </c>
      <c r="AE20" s="28">
        <v>6902.23</v>
      </c>
      <c r="AF20" s="29">
        <f t="shared" si="10"/>
        <v>22407.39</v>
      </c>
      <c r="AG20" s="28">
        <v>7303.35</v>
      </c>
      <c r="AH20" s="28">
        <v>7531.69</v>
      </c>
      <c r="AI20" s="195">
        <v>0</v>
      </c>
      <c r="AJ20" s="29">
        <f t="shared" si="1"/>
        <v>14835.04</v>
      </c>
      <c r="AK20" s="31">
        <f t="shared" si="2"/>
        <v>79289.58</v>
      </c>
      <c r="AL20" s="33">
        <v>18980.64</v>
      </c>
      <c r="AM20" s="33">
        <v>17777.91</v>
      </c>
      <c r="AN20" s="62">
        <v>0</v>
      </c>
      <c r="AO20" s="62">
        <v>18538.2</v>
      </c>
      <c r="AP20" s="34">
        <f t="shared" si="3"/>
        <v>55296.75</v>
      </c>
      <c r="AQ20" s="33">
        <v>21296.91</v>
      </c>
      <c r="AR20" s="33">
        <v>24335.68</v>
      </c>
      <c r="AS20" s="64">
        <v>23701.769999999997</v>
      </c>
      <c r="AT20" s="34">
        <f t="shared" si="11"/>
        <v>69334.36</v>
      </c>
      <c r="AU20" s="33">
        <v>27127.07</v>
      </c>
      <c r="AV20" s="33">
        <v>30759.97</v>
      </c>
      <c r="AW20" s="33">
        <v>25291.86</v>
      </c>
      <c r="AX20" s="34">
        <f t="shared" si="12"/>
        <v>83178.9</v>
      </c>
      <c r="AY20" s="33">
        <v>18490.68</v>
      </c>
      <c r="AZ20" s="33">
        <v>22613.1</v>
      </c>
      <c r="BA20" s="82">
        <v>21275.32</v>
      </c>
      <c r="BB20" s="34">
        <f t="shared" si="13"/>
        <v>62379.1</v>
      </c>
      <c r="BC20" s="35">
        <f t="shared" si="14"/>
        <v>270189.11</v>
      </c>
      <c r="BD20" s="33">
        <v>4507.269999999999</v>
      </c>
      <c r="BE20" s="33">
        <v>4211.11</v>
      </c>
      <c r="BF20" s="33">
        <v>0</v>
      </c>
      <c r="BG20" s="33">
        <v>5516.1</v>
      </c>
      <c r="BH20" s="34">
        <f t="shared" si="15"/>
        <v>14234.48</v>
      </c>
      <c r="BI20" s="33">
        <v>5515.88</v>
      </c>
      <c r="BJ20" s="33">
        <v>5105.149999999999</v>
      </c>
      <c r="BK20" s="64">
        <v>4003.85</v>
      </c>
      <c r="BL20" s="34">
        <f t="shared" si="16"/>
        <v>14624.88</v>
      </c>
      <c r="BM20" s="33">
        <v>3960.8399999999992</v>
      </c>
      <c r="BN20" s="33">
        <v>5070.219999999998</v>
      </c>
      <c r="BO20" s="33">
        <v>4346.54</v>
      </c>
      <c r="BP20" s="34">
        <f t="shared" si="17"/>
        <v>13377.6</v>
      </c>
      <c r="BQ20" s="33">
        <v>3567.1199999999994</v>
      </c>
      <c r="BR20" s="33">
        <v>4245.11</v>
      </c>
      <c r="BS20" s="82">
        <v>3254.91</v>
      </c>
      <c r="BT20" s="34">
        <f t="shared" si="18"/>
        <v>11067.14</v>
      </c>
      <c r="BU20" s="35">
        <f t="shared" si="19"/>
        <v>53304.1</v>
      </c>
      <c r="BV20" s="33">
        <v>3605.8599999999974</v>
      </c>
      <c r="BW20" s="33">
        <v>3368.8999999999983</v>
      </c>
      <c r="BX20" s="33">
        <v>0</v>
      </c>
      <c r="BY20" s="33">
        <v>2836.63</v>
      </c>
      <c r="BZ20" s="34">
        <f t="shared" si="20"/>
        <v>9811.39</v>
      </c>
      <c r="CA20" s="33">
        <v>5989.01</v>
      </c>
      <c r="CB20" s="33">
        <v>4084.219999999998</v>
      </c>
      <c r="CC20" s="33">
        <v>3203.129999999999</v>
      </c>
      <c r="CD20" s="34">
        <f t="shared" si="21"/>
        <v>13276.36</v>
      </c>
      <c r="CE20" s="33">
        <v>3168.7099999999987</v>
      </c>
      <c r="CF20" s="65">
        <v>4056.0300000000007</v>
      </c>
      <c r="CG20" s="33">
        <v>2220.46</v>
      </c>
      <c r="CH20" s="34">
        <f t="shared" si="22"/>
        <v>9445.2</v>
      </c>
      <c r="CI20" s="33">
        <v>2473.1</v>
      </c>
      <c r="CJ20" s="33">
        <v>3369.1</v>
      </c>
      <c r="CK20" s="82">
        <v>0</v>
      </c>
      <c r="CL20" s="34">
        <f t="shared" si="23"/>
        <v>5842.2</v>
      </c>
      <c r="CM20" s="35">
        <f t="shared" si="24"/>
        <v>38375.15</v>
      </c>
      <c r="CN20" s="152">
        <v>0</v>
      </c>
      <c r="CO20" s="153">
        <v>18935.15</v>
      </c>
      <c r="CP20" s="161">
        <v>0</v>
      </c>
      <c r="CQ20" s="161">
        <v>0</v>
      </c>
      <c r="CR20" s="34">
        <f t="shared" si="25"/>
        <v>18935.15</v>
      </c>
      <c r="CS20" s="35">
        <f t="shared" si="26"/>
        <v>18935.15</v>
      </c>
      <c r="CT20" s="111">
        <f t="shared" si="27"/>
        <v>2124403.96</v>
      </c>
      <c r="CU20" s="160">
        <v>17829.64</v>
      </c>
      <c r="CV20" s="28">
        <v>13509.55</v>
      </c>
      <c r="CW20" s="28">
        <v>2356.98</v>
      </c>
      <c r="CX20" s="28">
        <v>214.91</v>
      </c>
      <c r="CY20" s="28">
        <v>1748.2</v>
      </c>
      <c r="CZ20" s="28">
        <v>0</v>
      </c>
      <c r="DA20" s="158">
        <v>0</v>
      </c>
      <c r="DB20" s="157">
        <f t="shared" si="28"/>
        <v>59076.11</v>
      </c>
      <c r="DC20" s="28">
        <v>56595.72</v>
      </c>
      <c r="DD20" s="28">
        <v>1223.78</v>
      </c>
      <c r="DE20" s="158">
        <v>1256.61</v>
      </c>
      <c r="DF20" s="157">
        <f t="shared" si="29"/>
        <v>1637.08</v>
      </c>
      <c r="DG20" s="28">
        <v>1637.08</v>
      </c>
      <c r="DH20" s="115">
        <f t="shared" si="30"/>
        <v>17925.18</v>
      </c>
      <c r="DI20" s="115">
        <v>17925.18</v>
      </c>
      <c r="DJ20" s="116">
        <f t="shared" si="31"/>
        <v>17230.73</v>
      </c>
      <c r="DK20" s="159">
        <v>18.12</v>
      </c>
      <c r="DL20" s="71">
        <v>1663.91</v>
      </c>
      <c r="DM20" s="115">
        <v>15548.7</v>
      </c>
      <c r="DN20" s="116">
        <f t="shared" si="32"/>
        <v>15502.87</v>
      </c>
      <c r="DO20" s="71">
        <v>6167.770000000003</v>
      </c>
      <c r="DP20" s="71">
        <v>3117.39</v>
      </c>
      <c r="DQ20" s="71">
        <v>665.72</v>
      </c>
      <c r="DR20" s="71">
        <v>3136.350000000001</v>
      </c>
      <c r="DS20" s="115">
        <v>2415.64</v>
      </c>
      <c r="DT20" s="116">
        <f t="shared" si="33"/>
        <v>50658.78</v>
      </c>
      <c r="DU20" s="71">
        <f t="shared" si="34"/>
        <v>6185.89</v>
      </c>
      <c r="DV20" s="71">
        <f t="shared" si="35"/>
        <v>3117.39</v>
      </c>
      <c r="DW20" s="71">
        <f t="shared" si="35"/>
        <v>665.72</v>
      </c>
      <c r="DX20" s="71">
        <f t="shared" si="36"/>
        <v>4800.26</v>
      </c>
      <c r="DY20" s="72">
        <f t="shared" si="37"/>
        <v>35889.52</v>
      </c>
    </row>
    <row r="21" spans="1:129" ht="12.75">
      <c r="A21" s="25" t="s">
        <v>54</v>
      </c>
      <c r="B21" s="26" t="s">
        <v>55</v>
      </c>
      <c r="C21" s="27">
        <v>54951.66</v>
      </c>
      <c r="D21" s="28">
        <v>45630.81</v>
      </c>
      <c r="E21" s="28">
        <v>48780.97</v>
      </c>
      <c r="F21" s="29">
        <f t="shared" si="4"/>
        <v>149363.44</v>
      </c>
      <c r="G21" s="28">
        <v>49411.38</v>
      </c>
      <c r="H21" s="28">
        <v>56588.74</v>
      </c>
      <c r="I21" s="28">
        <v>49864.76</v>
      </c>
      <c r="J21" s="29">
        <f t="shared" si="5"/>
        <v>155864.88</v>
      </c>
      <c r="K21" s="30">
        <v>48334.42</v>
      </c>
      <c r="L21" s="28">
        <v>45043.04</v>
      </c>
      <c r="M21" s="28">
        <v>31384.63</v>
      </c>
      <c r="N21" s="29">
        <f t="shared" si="6"/>
        <v>124762.09</v>
      </c>
      <c r="O21" s="28">
        <v>76537.5</v>
      </c>
      <c r="P21" s="28">
        <v>52562.49</v>
      </c>
      <c r="Q21" s="28">
        <v>49074.58</v>
      </c>
      <c r="R21" s="29">
        <f t="shared" si="0"/>
        <v>178174.57</v>
      </c>
      <c r="S21" s="31">
        <f t="shared" si="7"/>
        <v>608164.98</v>
      </c>
      <c r="T21" s="28">
        <v>2759.8000000000006</v>
      </c>
      <c r="U21" s="28">
        <v>2072.199999999999</v>
      </c>
      <c r="V21" s="62">
        <v>0</v>
      </c>
      <c r="W21" s="28">
        <v>2544.5099999999998</v>
      </c>
      <c r="X21" s="29">
        <f t="shared" si="8"/>
        <v>7376.51</v>
      </c>
      <c r="Y21" s="28">
        <v>2420.6900000000005</v>
      </c>
      <c r="Z21" s="32">
        <v>2928.35</v>
      </c>
      <c r="AA21" s="32">
        <v>2952.48</v>
      </c>
      <c r="AB21" s="29">
        <f t="shared" si="9"/>
        <v>8301.52</v>
      </c>
      <c r="AC21" s="28">
        <v>3280.1499999999965</v>
      </c>
      <c r="AD21" s="28">
        <v>2186.689999999999</v>
      </c>
      <c r="AE21" s="28">
        <v>2191.96</v>
      </c>
      <c r="AF21" s="29">
        <f t="shared" si="10"/>
        <v>7658.8</v>
      </c>
      <c r="AG21" s="28">
        <v>3714.75</v>
      </c>
      <c r="AH21" s="28">
        <v>2294.6</v>
      </c>
      <c r="AI21" s="195">
        <v>0</v>
      </c>
      <c r="AJ21" s="29">
        <f t="shared" si="1"/>
        <v>6009.35</v>
      </c>
      <c r="AK21" s="31">
        <f t="shared" si="2"/>
        <v>29346.18</v>
      </c>
      <c r="AL21" s="33">
        <v>3394.03</v>
      </c>
      <c r="AM21" s="33">
        <v>2639.34</v>
      </c>
      <c r="AN21" s="62">
        <v>0</v>
      </c>
      <c r="AO21" s="62">
        <v>3595.93</v>
      </c>
      <c r="AP21" s="34">
        <f t="shared" si="3"/>
        <v>9629.3</v>
      </c>
      <c r="AQ21" s="33">
        <v>4654.9</v>
      </c>
      <c r="AR21" s="33">
        <v>5286.54</v>
      </c>
      <c r="AS21" s="64">
        <v>5302.96</v>
      </c>
      <c r="AT21" s="34">
        <f t="shared" si="11"/>
        <v>15244.4</v>
      </c>
      <c r="AU21" s="33">
        <v>6228.63</v>
      </c>
      <c r="AV21" s="33">
        <v>6314.57</v>
      </c>
      <c r="AW21" s="33">
        <v>6110.55</v>
      </c>
      <c r="AX21" s="34">
        <f t="shared" si="12"/>
        <v>18653.75</v>
      </c>
      <c r="AY21" s="33">
        <v>3978.05</v>
      </c>
      <c r="AZ21" s="33">
        <v>5941.29</v>
      </c>
      <c r="BA21" s="82">
        <v>5478.04</v>
      </c>
      <c r="BB21" s="34">
        <f t="shared" si="13"/>
        <v>15397.38</v>
      </c>
      <c r="BC21" s="35">
        <f t="shared" si="14"/>
        <v>58924.83</v>
      </c>
      <c r="BD21" s="33">
        <v>0</v>
      </c>
      <c r="BE21" s="33">
        <v>0</v>
      </c>
      <c r="BF21" s="33">
        <v>0</v>
      </c>
      <c r="BG21" s="33">
        <v>0</v>
      </c>
      <c r="BH21" s="34">
        <f t="shared" si="15"/>
        <v>0</v>
      </c>
      <c r="BI21" s="33">
        <v>159.77</v>
      </c>
      <c r="BJ21" s="33">
        <v>468.66</v>
      </c>
      <c r="BK21" s="64">
        <v>468.66</v>
      </c>
      <c r="BL21" s="34">
        <f t="shared" si="16"/>
        <v>1097.09</v>
      </c>
      <c r="BM21" s="33">
        <v>308.89</v>
      </c>
      <c r="BN21" s="33">
        <v>421.4</v>
      </c>
      <c r="BO21" s="33">
        <v>421.4</v>
      </c>
      <c r="BP21" s="34">
        <f t="shared" si="17"/>
        <v>1151.69</v>
      </c>
      <c r="BQ21" s="33">
        <v>275.24</v>
      </c>
      <c r="BR21" s="33">
        <v>576.73</v>
      </c>
      <c r="BS21" s="82">
        <v>692.6</v>
      </c>
      <c r="BT21" s="34">
        <f t="shared" si="18"/>
        <v>1544.57</v>
      </c>
      <c r="BU21" s="35">
        <f t="shared" si="19"/>
        <v>3793.35</v>
      </c>
      <c r="BV21" s="33">
        <v>0</v>
      </c>
      <c r="BW21" s="33">
        <v>0</v>
      </c>
      <c r="BX21" s="33">
        <v>0</v>
      </c>
      <c r="BY21" s="33">
        <v>0</v>
      </c>
      <c r="BZ21" s="34">
        <f t="shared" si="20"/>
        <v>0</v>
      </c>
      <c r="CA21" s="33">
        <v>127.81</v>
      </c>
      <c r="CB21" s="33">
        <v>374.91</v>
      </c>
      <c r="CC21" s="33">
        <v>374.91</v>
      </c>
      <c r="CD21" s="34">
        <f t="shared" si="21"/>
        <v>877.63</v>
      </c>
      <c r="CE21" s="33">
        <v>247.10000000000002</v>
      </c>
      <c r="CF21" s="65">
        <v>337.11</v>
      </c>
      <c r="CG21" s="33">
        <v>215.28</v>
      </c>
      <c r="CH21" s="34">
        <f t="shared" si="22"/>
        <v>799.49</v>
      </c>
      <c r="CI21" s="33">
        <v>205.8</v>
      </c>
      <c r="CJ21" s="33">
        <v>400.03</v>
      </c>
      <c r="CK21" s="82">
        <v>0</v>
      </c>
      <c r="CL21" s="34">
        <f t="shared" si="23"/>
        <v>605.83</v>
      </c>
      <c r="CM21" s="35">
        <f t="shared" si="24"/>
        <v>2282.95</v>
      </c>
      <c r="CN21" s="152">
        <v>0</v>
      </c>
      <c r="CO21" s="153">
        <v>5737.56</v>
      </c>
      <c r="CP21" s="161">
        <v>0</v>
      </c>
      <c r="CQ21" s="161">
        <v>0</v>
      </c>
      <c r="CR21" s="34">
        <f t="shared" si="25"/>
        <v>5737.56</v>
      </c>
      <c r="CS21" s="35">
        <f t="shared" si="26"/>
        <v>5737.56</v>
      </c>
      <c r="CT21" s="111">
        <f t="shared" si="27"/>
        <v>708249.85</v>
      </c>
      <c r="CU21" s="160">
        <v>5565.94</v>
      </c>
      <c r="CV21" s="28">
        <v>5108.75</v>
      </c>
      <c r="CW21" s="28">
        <v>457.19</v>
      </c>
      <c r="CX21" s="28">
        <v>0</v>
      </c>
      <c r="CY21" s="28">
        <v>0</v>
      </c>
      <c r="CZ21" s="28">
        <v>0</v>
      </c>
      <c r="DA21" s="158">
        <v>0</v>
      </c>
      <c r="DB21" s="157">
        <f t="shared" si="28"/>
        <v>17447.06</v>
      </c>
      <c r="DC21" s="28">
        <v>16936.59</v>
      </c>
      <c r="DD21" s="28">
        <v>388.64</v>
      </c>
      <c r="DE21" s="158">
        <v>121.83</v>
      </c>
      <c r="DF21" s="157">
        <f t="shared" si="29"/>
        <v>136.23</v>
      </c>
      <c r="DG21" s="28">
        <v>136.23</v>
      </c>
      <c r="DH21" s="115">
        <f t="shared" si="30"/>
        <v>5431.52</v>
      </c>
      <c r="DI21" s="115">
        <v>5431.52</v>
      </c>
      <c r="DJ21" s="116">
        <f t="shared" si="31"/>
        <v>5021.34</v>
      </c>
      <c r="DK21" s="159">
        <v>5.52</v>
      </c>
      <c r="DL21" s="71">
        <v>197.57</v>
      </c>
      <c r="DM21" s="115">
        <v>4818.25</v>
      </c>
      <c r="DN21" s="116">
        <f t="shared" si="32"/>
        <v>4584.3</v>
      </c>
      <c r="DO21" s="71">
        <v>2714.640000000001</v>
      </c>
      <c r="DP21" s="71">
        <v>802.67</v>
      </c>
      <c r="DQ21" s="71">
        <v>141.66</v>
      </c>
      <c r="DR21" s="71">
        <v>667.4100000000001</v>
      </c>
      <c r="DS21" s="115">
        <v>257.92</v>
      </c>
      <c r="DT21" s="116">
        <f t="shared" si="33"/>
        <v>15037.16</v>
      </c>
      <c r="DU21" s="71">
        <f t="shared" si="34"/>
        <v>2720.16</v>
      </c>
      <c r="DV21" s="71">
        <f t="shared" si="35"/>
        <v>802.67</v>
      </c>
      <c r="DW21" s="71">
        <f t="shared" si="35"/>
        <v>141.66</v>
      </c>
      <c r="DX21" s="71">
        <f t="shared" si="36"/>
        <v>864.98</v>
      </c>
      <c r="DY21" s="72">
        <f t="shared" si="37"/>
        <v>10507.69</v>
      </c>
    </row>
    <row r="22" spans="1:129" ht="12.75">
      <c r="A22" s="25" t="s">
        <v>56</v>
      </c>
      <c r="B22" s="26" t="s">
        <v>57</v>
      </c>
      <c r="C22" s="27">
        <v>55061.13</v>
      </c>
      <c r="D22" s="28">
        <v>51670.12</v>
      </c>
      <c r="E22" s="28">
        <v>43948.75</v>
      </c>
      <c r="F22" s="29">
        <f t="shared" si="4"/>
        <v>150680</v>
      </c>
      <c r="G22" s="28">
        <v>61932.5</v>
      </c>
      <c r="H22" s="28">
        <v>59226.6</v>
      </c>
      <c r="I22" s="28">
        <v>52033.79</v>
      </c>
      <c r="J22" s="29">
        <f t="shared" si="5"/>
        <v>173192.89</v>
      </c>
      <c r="K22" s="30">
        <v>62200.99</v>
      </c>
      <c r="L22" s="28">
        <v>59007.88</v>
      </c>
      <c r="M22" s="28">
        <v>42728.74</v>
      </c>
      <c r="N22" s="29">
        <f t="shared" si="6"/>
        <v>163937.61</v>
      </c>
      <c r="O22" s="28">
        <v>94165.12</v>
      </c>
      <c r="P22" s="28">
        <v>78287.78</v>
      </c>
      <c r="Q22" s="28">
        <v>66419.86</v>
      </c>
      <c r="R22" s="29">
        <f t="shared" si="0"/>
        <v>238872.76</v>
      </c>
      <c r="S22" s="31">
        <f t="shared" si="7"/>
        <v>726683.26</v>
      </c>
      <c r="T22" s="28">
        <v>3698.3499999999995</v>
      </c>
      <c r="U22" s="28">
        <v>2509.7200000000007</v>
      </c>
      <c r="V22" s="62">
        <v>0</v>
      </c>
      <c r="W22" s="28">
        <v>3672.3500000000013</v>
      </c>
      <c r="X22" s="29">
        <f t="shared" si="8"/>
        <v>9880.42</v>
      </c>
      <c r="Y22" s="28">
        <v>2988.1500000000005</v>
      </c>
      <c r="Z22" s="32">
        <v>3666.409999999998</v>
      </c>
      <c r="AA22" s="32">
        <v>3257.9399999999982</v>
      </c>
      <c r="AB22" s="29">
        <f t="shared" si="9"/>
        <v>9912.5</v>
      </c>
      <c r="AC22" s="28">
        <v>3331.2699999999986</v>
      </c>
      <c r="AD22" s="28">
        <v>3773.8600000000006</v>
      </c>
      <c r="AE22" s="28">
        <v>3406.06</v>
      </c>
      <c r="AF22" s="29">
        <f t="shared" si="10"/>
        <v>10511.19</v>
      </c>
      <c r="AG22" s="28">
        <v>4374.3</v>
      </c>
      <c r="AH22" s="28">
        <v>5154.71</v>
      </c>
      <c r="AI22" s="195">
        <v>0</v>
      </c>
      <c r="AJ22" s="29">
        <f t="shared" si="1"/>
        <v>9529.01</v>
      </c>
      <c r="AK22" s="31">
        <f t="shared" si="2"/>
        <v>39833.12</v>
      </c>
      <c r="AL22" s="33">
        <v>3401.64</v>
      </c>
      <c r="AM22" s="33">
        <v>3033.91</v>
      </c>
      <c r="AN22" s="62">
        <v>0</v>
      </c>
      <c r="AO22" s="62">
        <v>2091.44</v>
      </c>
      <c r="AP22" s="34">
        <f t="shared" si="3"/>
        <v>8526.99</v>
      </c>
      <c r="AQ22" s="33">
        <v>3870.03</v>
      </c>
      <c r="AR22" s="33">
        <v>3467.47</v>
      </c>
      <c r="AS22" s="64">
        <v>4697.33</v>
      </c>
      <c r="AT22" s="34">
        <f t="shared" si="11"/>
        <v>12034.83</v>
      </c>
      <c r="AU22" s="33">
        <v>5441.42</v>
      </c>
      <c r="AV22" s="33">
        <v>5187.35</v>
      </c>
      <c r="AW22" s="33">
        <v>4599.83</v>
      </c>
      <c r="AX22" s="34">
        <f t="shared" si="12"/>
        <v>15228.6</v>
      </c>
      <c r="AY22" s="33">
        <v>4771.89</v>
      </c>
      <c r="AZ22" s="33">
        <v>4853.66</v>
      </c>
      <c r="BA22" s="82">
        <v>5057.53</v>
      </c>
      <c r="BB22" s="34">
        <f t="shared" si="13"/>
        <v>14683.08</v>
      </c>
      <c r="BC22" s="35">
        <f t="shared" si="14"/>
        <v>50473.5</v>
      </c>
      <c r="BD22" s="33">
        <v>605.9599999999999</v>
      </c>
      <c r="BE22" s="33">
        <v>776.34</v>
      </c>
      <c r="BF22" s="33">
        <v>0</v>
      </c>
      <c r="BG22" s="33">
        <v>583.24</v>
      </c>
      <c r="BH22" s="34">
        <f t="shared" si="15"/>
        <v>1965.54</v>
      </c>
      <c r="BI22" s="33">
        <v>874.42</v>
      </c>
      <c r="BJ22" s="33">
        <v>938.0799999999999</v>
      </c>
      <c r="BK22" s="64">
        <v>778.72</v>
      </c>
      <c r="BL22" s="34">
        <f t="shared" si="16"/>
        <v>2591.22</v>
      </c>
      <c r="BM22" s="33">
        <v>612.66</v>
      </c>
      <c r="BN22" s="33">
        <v>913.5000000000002</v>
      </c>
      <c r="BO22" s="33">
        <v>763.72</v>
      </c>
      <c r="BP22" s="34">
        <f t="shared" si="17"/>
        <v>2289.88</v>
      </c>
      <c r="BQ22" s="33">
        <v>1222.62</v>
      </c>
      <c r="BR22" s="33">
        <v>1545.13</v>
      </c>
      <c r="BS22" s="82">
        <v>1282.78</v>
      </c>
      <c r="BT22" s="34">
        <f t="shared" si="18"/>
        <v>4050.53</v>
      </c>
      <c r="BU22" s="35">
        <f t="shared" si="19"/>
        <v>10897.17</v>
      </c>
      <c r="BV22" s="33">
        <v>484.78</v>
      </c>
      <c r="BW22" s="33">
        <v>621.0999999999999</v>
      </c>
      <c r="BX22" s="33">
        <v>0</v>
      </c>
      <c r="BY22" s="33">
        <v>299.93</v>
      </c>
      <c r="BZ22" s="34">
        <f t="shared" si="20"/>
        <v>1405.81</v>
      </c>
      <c r="CA22" s="33">
        <v>866.22</v>
      </c>
      <c r="CB22" s="33">
        <v>750.49</v>
      </c>
      <c r="CC22" s="33">
        <v>623.02</v>
      </c>
      <c r="CD22" s="34">
        <f t="shared" si="21"/>
        <v>2239.73</v>
      </c>
      <c r="CE22" s="33">
        <v>490.16</v>
      </c>
      <c r="CF22" s="65">
        <v>730.78</v>
      </c>
      <c r="CG22" s="33">
        <v>390.16</v>
      </c>
      <c r="CH22" s="34">
        <f t="shared" si="22"/>
        <v>1611.1</v>
      </c>
      <c r="CI22" s="33">
        <v>721.35</v>
      </c>
      <c r="CJ22" s="33">
        <v>1147.08</v>
      </c>
      <c r="CK22" s="82">
        <v>0</v>
      </c>
      <c r="CL22" s="34">
        <f t="shared" si="23"/>
        <v>1868.43</v>
      </c>
      <c r="CM22" s="35">
        <f t="shared" si="24"/>
        <v>7125.07</v>
      </c>
      <c r="CN22" s="152">
        <v>0</v>
      </c>
      <c r="CO22" s="153">
        <v>13238.4</v>
      </c>
      <c r="CP22" s="161">
        <v>0</v>
      </c>
      <c r="CQ22" s="161">
        <v>0</v>
      </c>
      <c r="CR22" s="34">
        <f t="shared" si="25"/>
        <v>13238.4</v>
      </c>
      <c r="CS22" s="35">
        <f t="shared" si="26"/>
        <v>13238.4</v>
      </c>
      <c r="CT22" s="111">
        <f t="shared" si="27"/>
        <v>848250.52</v>
      </c>
      <c r="CU22" s="160">
        <v>5076.15</v>
      </c>
      <c r="CV22" s="28">
        <v>4602.68</v>
      </c>
      <c r="CW22" s="28">
        <v>265.91</v>
      </c>
      <c r="CX22" s="28">
        <v>22.72</v>
      </c>
      <c r="CY22" s="28">
        <v>184.84</v>
      </c>
      <c r="CZ22" s="28">
        <v>0</v>
      </c>
      <c r="DA22" s="158">
        <v>0</v>
      </c>
      <c r="DB22" s="157">
        <f t="shared" si="28"/>
        <v>23883.09</v>
      </c>
      <c r="DC22" s="28">
        <v>23058.39</v>
      </c>
      <c r="DD22" s="28">
        <v>603.9</v>
      </c>
      <c r="DE22" s="158">
        <v>220.8</v>
      </c>
      <c r="DF22" s="157">
        <f t="shared" si="29"/>
        <v>477.51</v>
      </c>
      <c r="DG22" s="28">
        <v>477.51</v>
      </c>
      <c r="DH22" s="115">
        <f t="shared" si="30"/>
        <v>12532.28</v>
      </c>
      <c r="DI22" s="115">
        <v>12532.28</v>
      </c>
      <c r="DJ22" s="116">
        <f t="shared" si="31"/>
        <v>8920.55</v>
      </c>
      <c r="DK22" s="159">
        <v>12.4</v>
      </c>
      <c r="DL22" s="71">
        <v>566.52</v>
      </c>
      <c r="DM22" s="115">
        <v>8341.63</v>
      </c>
      <c r="DN22" s="116">
        <f t="shared" si="32"/>
        <v>6716.89</v>
      </c>
      <c r="DO22" s="71">
        <v>3348.980000000001</v>
      </c>
      <c r="DP22" s="71">
        <v>741.06</v>
      </c>
      <c r="DQ22" s="71">
        <v>262.37</v>
      </c>
      <c r="DR22" s="71">
        <v>1236.08</v>
      </c>
      <c r="DS22" s="115">
        <v>1128.4</v>
      </c>
      <c r="DT22" s="116">
        <f t="shared" si="33"/>
        <v>28169.72</v>
      </c>
      <c r="DU22" s="71">
        <f t="shared" si="34"/>
        <v>3361.38</v>
      </c>
      <c r="DV22" s="71">
        <f t="shared" si="35"/>
        <v>741.06</v>
      </c>
      <c r="DW22" s="71">
        <f t="shared" si="35"/>
        <v>262.37</v>
      </c>
      <c r="DX22" s="71">
        <f t="shared" si="36"/>
        <v>1802.6</v>
      </c>
      <c r="DY22" s="72">
        <f t="shared" si="37"/>
        <v>22002.31</v>
      </c>
    </row>
    <row r="23" spans="1:129" ht="12.75">
      <c r="A23" s="25" t="s">
        <v>58</v>
      </c>
      <c r="B23" s="26" t="s">
        <v>59</v>
      </c>
      <c r="C23" s="27">
        <v>28642.4</v>
      </c>
      <c r="D23" s="28">
        <v>24715.49</v>
      </c>
      <c r="E23" s="28">
        <v>27978.65</v>
      </c>
      <c r="F23" s="29">
        <f t="shared" si="4"/>
        <v>81336.54</v>
      </c>
      <c r="G23" s="28">
        <v>29628.37</v>
      </c>
      <c r="H23" s="28">
        <v>31813.18</v>
      </c>
      <c r="I23" s="28">
        <v>27016.39</v>
      </c>
      <c r="J23" s="29">
        <f t="shared" si="5"/>
        <v>88457.94</v>
      </c>
      <c r="K23" s="30">
        <v>26492.46</v>
      </c>
      <c r="L23" s="28">
        <v>29556.98</v>
      </c>
      <c r="M23" s="28">
        <v>18134.47</v>
      </c>
      <c r="N23" s="29">
        <f t="shared" si="6"/>
        <v>74183.91</v>
      </c>
      <c r="O23" s="28">
        <v>50837.8</v>
      </c>
      <c r="P23" s="28">
        <v>34112.55</v>
      </c>
      <c r="Q23" s="28">
        <v>26021.05</v>
      </c>
      <c r="R23" s="29">
        <f t="shared" si="0"/>
        <v>110971.4</v>
      </c>
      <c r="S23" s="31">
        <f t="shared" si="7"/>
        <v>354949.79</v>
      </c>
      <c r="T23" s="28">
        <v>257.09</v>
      </c>
      <c r="U23" s="28">
        <v>139.7</v>
      </c>
      <c r="V23" s="62">
        <v>0</v>
      </c>
      <c r="W23" s="28">
        <v>98.97</v>
      </c>
      <c r="X23" s="29">
        <f t="shared" si="8"/>
        <v>495.76</v>
      </c>
      <c r="Y23" s="28">
        <v>311.01</v>
      </c>
      <c r="Z23" s="32">
        <v>219.95999999999995</v>
      </c>
      <c r="AA23" s="32">
        <v>247.16999999999996</v>
      </c>
      <c r="AB23" s="29">
        <f t="shared" si="9"/>
        <v>778.14</v>
      </c>
      <c r="AC23" s="28">
        <v>274.63000000000005</v>
      </c>
      <c r="AD23" s="28">
        <v>97.78000000000002</v>
      </c>
      <c r="AE23" s="28">
        <v>66.78</v>
      </c>
      <c r="AF23" s="29">
        <f t="shared" si="10"/>
        <v>439.19</v>
      </c>
      <c r="AG23" s="28">
        <v>121.02</v>
      </c>
      <c r="AH23" s="28">
        <v>33.72</v>
      </c>
      <c r="AI23" s="195">
        <v>0</v>
      </c>
      <c r="AJ23" s="29">
        <f t="shared" si="1"/>
        <v>154.74</v>
      </c>
      <c r="AK23" s="31">
        <f t="shared" si="2"/>
        <v>1867.83</v>
      </c>
      <c r="AL23" s="33">
        <v>1944.11</v>
      </c>
      <c r="AM23" s="33">
        <v>754.27</v>
      </c>
      <c r="AN23" s="62">
        <v>0</v>
      </c>
      <c r="AO23" s="62">
        <v>1630.56</v>
      </c>
      <c r="AP23" s="34">
        <f t="shared" si="3"/>
        <v>4328.94</v>
      </c>
      <c r="AQ23" s="33">
        <v>1992.07</v>
      </c>
      <c r="AR23" s="33">
        <v>3684.05</v>
      </c>
      <c r="AS23" s="64">
        <v>3017.09</v>
      </c>
      <c r="AT23" s="34">
        <f t="shared" si="11"/>
        <v>8693.21</v>
      </c>
      <c r="AU23" s="33">
        <v>2161.98</v>
      </c>
      <c r="AV23" s="33">
        <v>1611.68</v>
      </c>
      <c r="AW23" s="33">
        <v>2113.16</v>
      </c>
      <c r="AX23" s="34">
        <f t="shared" si="12"/>
        <v>5886.82</v>
      </c>
      <c r="AY23" s="33">
        <v>3739.84</v>
      </c>
      <c r="AZ23" s="33">
        <v>1611.68</v>
      </c>
      <c r="BA23" s="82">
        <v>995.28</v>
      </c>
      <c r="BB23" s="34">
        <f t="shared" si="13"/>
        <v>6346.8</v>
      </c>
      <c r="BC23" s="35">
        <f t="shared" si="14"/>
        <v>25255.77</v>
      </c>
      <c r="BD23" s="33">
        <v>0</v>
      </c>
      <c r="BE23" s="33">
        <v>0</v>
      </c>
      <c r="BF23" s="33">
        <v>0</v>
      </c>
      <c r="BG23" s="33">
        <v>0</v>
      </c>
      <c r="BH23" s="34">
        <f t="shared" si="15"/>
        <v>0</v>
      </c>
      <c r="BI23" s="33">
        <v>0</v>
      </c>
      <c r="BJ23" s="33">
        <v>0</v>
      </c>
      <c r="BK23" s="64">
        <v>0</v>
      </c>
      <c r="BL23" s="34">
        <f t="shared" si="16"/>
        <v>0</v>
      </c>
      <c r="BM23" s="33">
        <v>0</v>
      </c>
      <c r="BN23" s="33">
        <v>0</v>
      </c>
      <c r="BO23" s="33">
        <v>0</v>
      </c>
      <c r="BP23" s="34">
        <f t="shared" si="17"/>
        <v>0</v>
      </c>
      <c r="BQ23" s="33">
        <v>0</v>
      </c>
      <c r="BR23" s="33">
        <v>0</v>
      </c>
      <c r="BS23" s="82">
        <v>0</v>
      </c>
      <c r="BT23" s="34">
        <f t="shared" si="18"/>
        <v>0</v>
      </c>
      <c r="BU23" s="35">
        <f t="shared" si="19"/>
        <v>0</v>
      </c>
      <c r="BV23" s="33">
        <v>0</v>
      </c>
      <c r="BW23" s="33">
        <v>0</v>
      </c>
      <c r="BX23" s="33">
        <v>0</v>
      </c>
      <c r="BY23" s="33">
        <v>0</v>
      </c>
      <c r="BZ23" s="34">
        <f t="shared" si="20"/>
        <v>0</v>
      </c>
      <c r="CA23" s="33">
        <v>0</v>
      </c>
      <c r="CB23" s="33">
        <v>0</v>
      </c>
      <c r="CC23" s="33">
        <v>0</v>
      </c>
      <c r="CD23" s="34">
        <f t="shared" si="21"/>
        <v>0</v>
      </c>
      <c r="CE23" s="33">
        <v>0</v>
      </c>
      <c r="CF23" s="65">
        <v>0</v>
      </c>
      <c r="CG23" s="33">
        <v>0</v>
      </c>
      <c r="CH23" s="34">
        <f t="shared" si="22"/>
        <v>0</v>
      </c>
      <c r="CI23" s="33">
        <v>0</v>
      </c>
      <c r="CJ23" s="33">
        <v>0</v>
      </c>
      <c r="CK23" s="82">
        <v>0</v>
      </c>
      <c r="CL23" s="34">
        <f t="shared" si="23"/>
        <v>0</v>
      </c>
      <c r="CM23" s="35">
        <f t="shared" si="24"/>
        <v>0</v>
      </c>
      <c r="CN23" s="152">
        <v>0</v>
      </c>
      <c r="CO23" s="153">
        <v>8385.18</v>
      </c>
      <c r="CP23" s="161">
        <v>0</v>
      </c>
      <c r="CQ23" s="161">
        <v>0</v>
      </c>
      <c r="CR23" s="34">
        <f t="shared" si="25"/>
        <v>8385.18</v>
      </c>
      <c r="CS23" s="35">
        <f t="shared" si="26"/>
        <v>8385.18</v>
      </c>
      <c r="CT23" s="111">
        <f t="shared" si="27"/>
        <v>390458.57</v>
      </c>
      <c r="CU23" s="160">
        <v>3137.47</v>
      </c>
      <c r="CV23" s="28">
        <v>2930.16</v>
      </c>
      <c r="CW23" s="28">
        <v>207.31</v>
      </c>
      <c r="CX23" s="28">
        <v>0</v>
      </c>
      <c r="CY23" s="28">
        <v>0</v>
      </c>
      <c r="CZ23" s="28">
        <v>0</v>
      </c>
      <c r="DA23" s="158">
        <v>0</v>
      </c>
      <c r="DB23" s="157">
        <f t="shared" si="28"/>
        <v>9798.03</v>
      </c>
      <c r="DC23" s="28">
        <v>9786.19</v>
      </c>
      <c r="DD23" s="28">
        <v>11.84</v>
      </c>
      <c r="DE23" s="158">
        <v>0</v>
      </c>
      <c r="DF23" s="157">
        <f t="shared" si="29"/>
        <v>0</v>
      </c>
      <c r="DG23" s="28">
        <v>0</v>
      </c>
      <c r="DH23" s="115">
        <f t="shared" si="30"/>
        <v>7937.93</v>
      </c>
      <c r="DI23" s="115">
        <v>7937.93</v>
      </c>
      <c r="DJ23" s="116">
        <f t="shared" si="31"/>
        <v>1511.77</v>
      </c>
      <c r="DK23" s="159">
        <v>0.08</v>
      </c>
      <c r="DL23" s="71">
        <v>0</v>
      </c>
      <c r="DM23" s="115">
        <v>1511.69</v>
      </c>
      <c r="DN23" s="116">
        <f t="shared" si="32"/>
        <v>584.76</v>
      </c>
      <c r="DO23" s="71">
        <v>116.53</v>
      </c>
      <c r="DP23" s="71">
        <v>145.83</v>
      </c>
      <c r="DQ23" s="71">
        <v>0</v>
      </c>
      <c r="DR23" s="71">
        <v>0</v>
      </c>
      <c r="DS23" s="115">
        <v>322.4</v>
      </c>
      <c r="DT23" s="116">
        <f t="shared" si="33"/>
        <v>10034.46</v>
      </c>
      <c r="DU23" s="71">
        <f t="shared" si="34"/>
        <v>116.61</v>
      </c>
      <c r="DV23" s="71">
        <f t="shared" si="35"/>
        <v>145.83</v>
      </c>
      <c r="DW23" s="71">
        <f t="shared" si="35"/>
        <v>0</v>
      </c>
      <c r="DX23" s="71">
        <f t="shared" si="36"/>
        <v>0</v>
      </c>
      <c r="DY23" s="72">
        <f t="shared" si="37"/>
        <v>9772.02</v>
      </c>
    </row>
    <row r="24" spans="1:129" ht="12.75">
      <c r="A24" s="25" t="s">
        <v>60</v>
      </c>
      <c r="B24" s="26" t="s">
        <v>61</v>
      </c>
      <c r="C24" s="27">
        <v>34327.86</v>
      </c>
      <c r="D24" s="28">
        <v>33017.21</v>
      </c>
      <c r="E24" s="28">
        <v>38260.11</v>
      </c>
      <c r="F24" s="29">
        <f t="shared" si="4"/>
        <v>105605.18</v>
      </c>
      <c r="G24" s="28">
        <v>47932.84</v>
      </c>
      <c r="H24" s="28">
        <v>33398.45</v>
      </c>
      <c r="I24" s="28">
        <v>26702.55</v>
      </c>
      <c r="J24" s="29">
        <f t="shared" si="5"/>
        <v>108033.84</v>
      </c>
      <c r="K24" s="30">
        <v>37462.1</v>
      </c>
      <c r="L24" s="28">
        <v>38189.12</v>
      </c>
      <c r="M24" s="28">
        <v>28087.42</v>
      </c>
      <c r="N24" s="29">
        <f t="shared" si="6"/>
        <v>103738.64</v>
      </c>
      <c r="O24" s="28">
        <v>57145.13</v>
      </c>
      <c r="P24" s="28">
        <v>54869.35</v>
      </c>
      <c r="Q24" s="28">
        <v>43492.19</v>
      </c>
      <c r="R24" s="29">
        <f t="shared" si="0"/>
        <v>155506.67</v>
      </c>
      <c r="S24" s="31">
        <f t="shared" si="7"/>
        <v>472884.33</v>
      </c>
      <c r="T24" s="28">
        <v>617.6800000000002</v>
      </c>
      <c r="U24" s="28">
        <v>443.4899999999999</v>
      </c>
      <c r="V24" s="62">
        <v>0</v>
      </c>
      <c r="W24" s="28">
        <v>1086.53</v>
      </c>
      <c r="X24" s="29">
        <f t="shared" si="8"/>
        <v>2147.7</v>
      </c>
      <c r="Y24" s="28">
        <v>706.9000000000001</v>
      </c>
      <c r="Z24" s="32">
        <v>550.3699999999999</v>
      </c>
      <c r="AA24" s="32">
        <v>706.6400000000002</v>
      </c>
      <c r="AB24" s="29">
        <f t="shared" si="9"/>
        <v>1963.91</v>
      </c>
      <c r="AC24" s="28">
        <v>737.9899999999999</v>
      </c>
      <c r="AD24" s="28">
        <v>571.67</v>
      </c>
      <c r="AE24" s="28">
        <v>772.58</v>
      </c>
      <c r="AF24" s="29">
        <f t="shared" si="10"/>
        <v>2082.24</v>
      </c>
      <c r="AG24" s="28">
        <v>1121.78</v>
      </c>
      <c r="AH24" s="28">
        <v>475.56</v>
      </c>
      <c r="AI24" s="195">
        <v>0</v>
      </c>
      <c r="AJ24" s="29">
        <f t="shared" si="1"/>
        <v>1597.34</v>
      </c>
      <c r="AK24" s="31">
        <f t="shared" si="2"/>
        <v>7791.19</v>
      </c>
      <c r="AL24" s="33">
        <v>1413.09</v>
      </c>
      <c r="AM24" s="33">
        <v>3207.54</v>
      </c>
      <c r="AN24" s="62">
        <v>0</v>
      </c>
      <c r="AO24" s="62">
        <v>3155.85</v>
      </c>
      <c r="AP24" s="34">
        <f t="shared" si="3"/>
        <v>7776.48</v>
      </c>
      <c r="AQ24" s="33">
        <v>2579.7</v>
      </c>
      <c r="AR24" s="33">
        <v>2956.57</v>
      </c>
      <c r="AS24" s="64">
        <v>2039.79</v>
      </c>
      <c r="AT24" s="34">
        <f t="shared" si="11"/>
        <v>7576.06</v>
      </c>
      <c r="AU24" s="33">
        <v>3298.71</v>
      </c>
      <c r="AV24" s="33">
        <v>3292.94</v>
      </c>
      <c r="AW24" s="33">
        <v>2565.75</v>
      </c>
      <c r="AX24" s="34">
        <f t="shared" si="12"/>
        <v>9157.4</v>
      </c>
      <c r="AY24" s="33">
        <v>3441.64</v>
      </c>
      <c r="AZ24" s="33">
        <v>3432.71</v>
      </c>
      <c r="BA24" s="82">
        <v>3908.15</v>
      </c>
      <c r="BB24" s="34">
        <f t="shared" si="13"/>
        <v>10782.5</v>
      </c>
      <c r="BC24" s="35">
        <f t="shared" si="14"/>
        <v>35292.44</v>
      </c>
      <c r="BD24" s="33">
        <v>148.73</v>
      </c>
      <c r="BE24" s="33">
        <v>159.77</v>
      </c>
      <c r="BF24" s="33">
        <v>0</v>
      </c>
      <c r="BG24" s="33">
        <v>286.31</v>
      </c>
      <c r="BH24" s="34">
        <f t="shared" si="15"/>
        <v>594.81</v>
      </c>
      <c r="BI24" s="33">
        <v>313.92</v>
      </c>
      <c r="BJ24" s="33">
        <v>621.89</v>
      </c>
      <c r="BK24" s="64">
        <v>313.39</v>
      </c>
      <c r="BL24" s="34">
        <f t="shared" si="16"/>
        <v>1249.2</v>
      </c>
      <c r="BM24" s="33">
        <v>313.39</v>
      </c>
      <c r="BN24" s="33">
        <v>422.93</v>
      </c>
      <c r="BO24" s="33">
        <v>579.29</v>
      </c>
      <c r="BP24" s="34">
        <f t="shared" si="17"/>
        <v>1315.61</v>
      </c>
      <c r="BQ24" s="33">
        <v>757.88</v>
      </c>
      <c r="BR24" s="33">
        <v>583.81</v>
      </c>
      <c r="BS24" s="82">
        <v>375.03</v>
      </c>
      <c r="BT24" s="34">
        <f t="shared" si="18"/>
        <v>1716.72</v>
      </c>
      <c r="BU24" s="35">
        <f t="shared" si="19"/>
        <v>4876.34</v>
      </c>
      <c r="BV24" s="33">
        <v>118.99</v>
      </c>
      <c r="BW24" s="33">
        <v>127.81</v>
      </c>
      <c r="BX24" s="33">
        <v>0</v>
      </c>
      <c r="BY24" s="33">
        <v>147.24</v>
      </c>
      <c r="BZ24" s="34">
        <f t="shared" si="20"/>
        <v>394.04</v>
      </c>
      <c r="CA24" s="33">
        <v>332.97</v>
      </c>
      <c r="CB24" s="33">
        <v>497.53</v>
      </c>
      <c r="CC24" s="33">
        <v>250.73</v>
      </c>
      <c r="CD24" s="34">
        <f t="shared" si="21"/>
        <v>1081.23</v>
      </c>
      <c r="CE24" s="33">
        <v>250.73</v>
      </c>
      <c r="CF24" s="65">
        <v>338.34000000000003</v>
      </c>
      <c r="CG24" s="33">
        <v>295.95</v>
      </c>
      <c r="CH24" s="34">
        <f t="shared" si="22"/>
        <v>885.02</v>
      </c>
      <c r="CI24" s="33">
        <v>465.59</v>
      </c>
      <c r="CJ24" s="33">
        <v>518.95</v>
      </c>
      <c r="CK24" s="82">
        <v>0</v>
      </c>
      <c r="CL24" s="34">
        <f t="shared" si="23"/>
        <v>984.54</v>
      </c>
      <c r="CM24" s="35">
        <f t="shared" si="24"/>
        <v>3344.83</v>
      </c>
      <c r="CN24" s="152">
        <v>0</v>
      </c>
      <c r="CO24" s="153">
        <v>3619.05</v>
      </c>
      <c r="CP24" s="161">
        <v>0</v>
      </c>
      <c r="CQ24" s="161">
        <v>0</v>
      </c>
      <c r="CR24" s="34">
        <f t="shared" si="25"/>
        <v>3619.05</v>
      </c>
      <c r="CS24" s="35">
        <f t="shared" si="26"/>
        <v>3619.05</v>
      </c>
      <c r="CT24" s="111">
        <f t="shared" si="27"/>
        <v>527808.18</v>
      </c>
      <c r="CU24" s="160">
        <v>4510.04</v>
      </c>
      <c r="CV24" s="28">
        <v>4006.91</v>
      </c>
      <c r="CW24" s="28">
        <v>401.24</v>
      </c>
      <c r="CX24" s="28">
        <v>11.15</v>
      </c>
      <c r="CY24" s="28">
        <v>90.74</v>
      </c>
      <c r="CZ24" s="28">
        <v>0</v>
      </c>
      <c r="DA24" s="158">
        <v>0</v>
      </c>
      <c r="DB24" s="157">
        <f t="shared" si="28"/>
        <v>15461.73</v>
      </c>
      <c r="DC24" s="28">
        <v>15157.26</v>
      </c>
      <c r="DD24" s="28">
        <v>136.98</v>
      </c>
      <c r="DE24" s="158">
        <v>167.49</v>
      </c>
      <c r="DF24" s="157">
        <f t="shared" si="29"/>
        <v>308.2</v>
      </c>
      <c r="DG24" s="28">
        <v>308.2</v>
      </c>
      <c r="DH24" s="115">
        <f t="shared" si="30"/>
        <v>3426.02</v>
      </c>
      <c r="DI24" s="115">
        <v>3426.02</v>
      </c>
      <c r="DJ24" s="116">
        <f t="shared" si="31"/>
        <v>3214.19</v>
      </c>
      <c r="DK24" s="159">
        <v>1.14</v>
      </c>
      <c r="DL24" s="71">
        <v>256.29</v>
      </c>
      <c r="DM24" s="115">
        <v>2956.76</v>
      </c>
      <c r="DN24" s="116">
        <f t="shared" si="32"/>
        <v>1949.6</v>
      </c>
      <c r="DO24" s="71">
        <v>531.76</v>
      </c>
      <c r="DP24" s="71">
        <v>572.65</v>
      </c>
      <c r="DQ24" s="71">
        <v>76.71</v>
      </c>
      <c r="DR24" s="71">
        <v>361.38</v>
      </c>
      <c r="DS24" s="115">
        <v>407.1</v>
      </c>
      <c r="DT24" s="116">
        <f t="shared" si="33"/>
        <v>8589.81</v>
      </c>
      <c r="DU24" s="71">
        <f t="shared" si="34"/>
        <v>532.9</v>
      </c>
      <c r="DV24" s="71">
        <f t="shared" si="35"/>
        <v>572.65</v>
      </c>
      <c r="DW24" s="71">
        <f t="shared" si="35"/>
        <v>76.71</v>
      </c>
      <c r="DX24" s="71">
        <f t="shared" si="36"/>
        <v>617.67</v>
      </c>
      <c r="DY24" s="72">
        <f t="shared" si="37"/>
        <v>6789.88</v>
      </c>
    </row>
    <row r="25" spans="1:129" ht="12.75">
      <c r="A25" s="25" t="s">
        <v>62</v>
      </c>
      <c r="B25" s="26" t="s">
        <v>63</v>
      </c>
      <c r="C25" s="27">
        <v>151911.17</v>
      </c>
      <c r="D25" s="28">
        <v>160405.83</v>
      </c>
      <c r="E25" s="28">
        <v>167701.72</v>
      </c>
      <c r="F25" s="29">
        <f t="shared" si="4"/>
        <v>480018.72</v>
      </c>
      <c r="G25" s="28">
        <v>183514.94</v>
      </c>
      <c r="H25" s="28">
        <v>180552.57</v>
      </c>
      <c r="I25" s="28">
        <v>166013.43</v>
      </c>
      <c r="J25" s="29">
        <f t="shared" si="5"/>
        <v>530080.94</v>
      </c>
      <c r="K25" s="30">
        <v>171683.39</v>
      </c>
      <c r="L25" s="28">
        <v>184180.04</v>
      </c>
      <c r="M25" s="28">
        <v>139597.87</v>
      </c>
      <c r="N25" s="29">
        <f t="shared" si="6"/>
        <v>495461.3</v>
      </c>
      <c r="O25" s="28">
        <v>301066.3</v>
      </c>
      <c r="P25" s="28">
        <v>236024.77</v>
      </c>
      <c r="Q25" s="28">
        <v>220296.47</v>
      </c>
      <c r="R25" s="29">
        <f t="shared" si="0"/>
        <v>757387.54</v>
      </c>
      <c r="S25" s="31">
        <f t="shared" si="7"/>
        <v>2262948.5</v>
      </c>
      <c r="T25" s="28">
        <v>5388.53</v>
      </c>
      <c r="U25" s="28">
        <v>5322.090000000002</v>
      </c>
      <c r="V25" s="62">
        <v>0</v>
      </c>
      <c r="W25" s="28">
        <v>7364.89</v>
      </c>
      <c r="X25" s="29">
        <f t="shared" si="8"/>
        <v>18075.51</v>
      </c>
      <c r="Y25" s="28">
        <v>5326.050000000003</v>
      </c>
      <c r="Z25" s="32">
        <v>6576.32</v>
      </c>
      <c r="AA25" s="32">
        <v>6128.03</v>
      </c>
      <c r="AB25" s="29">
        <f t="shared" si="9"/>
        <v>18030.4</v>
      </c>
      <c r="AC25" s="28">
        <v>6206.17</v>
      </c>
      <c r="AD25" s="28">
        <v>6082.609999999995</v>
      </c>
      <c r="AE25" s="28">
        <v>5892.42</v>
      </c>
      <c r="AF25" s="29">
        <f t="shared" si="10"/>
        <v>18181.2</v>
      </c>
      <c r="AG25" s="28">
        <v>8603.87</v>
      </c>
      <c r="AH25" s="28">
        <v>7810.23</v>
      </c>
      <c r="AI25" s="195">
        <v>0</v>
      </c>
      <c r="AJ25" s="29">
        <f t="shared" si="1"/>
        <v>16414.1</v>
      </c>
      <c r="AK25" s="31">
        <f t="shared" si="2"/>
        <v>70701.21</v>
      </c>
      <c r="AL25" s="33">
        <v>17820.21</v>
      </c>
      <c r="AM25" s="33">
        <v>17620.22</v>
      </c>
      <c r="AN25" s="62">
        <v>0</v>
      </c>
      <c r="AO25" s="62">
        <v>20172.81</v>
      </c>
      <c r="AP25" s="34">
        <f t="shared" si="3"/>
        <v>55613.24</v>
      </c>
      <c r="AQ25" s="33">
        <v>23193.5</v>
      </c>
      <c r="AR25" s="33">
        <v>25208.56</v>
      </c>
      <c r="AS25" s="64">
        <v>22665.809999999998</v>
      </c>
      <c r="AT25" s="34">
        <f t="shared" si="11"/>
        <v>71067.87</v>
      </c>
      <c r="AU25" s="33">
        <v>27444.32</v>
      </c>
      <c r="AV25" s="33">
        <v>27988.36</v>
      </c>
      <c r="AW25" s="33">
        <v>32817.93</v>
      </c>
      <c r="AX25" s="34">
        <f t="shared" si="12"/>
        <v>88250.61</v>
      </c>
      <c r="AY25" s="33">
        <v>33753.31</v>
      </c>
      <c r="AZ25" s="33">
        <v>37892.69</v>
      </c>
      <c r="BA25" s="82">
        <v>30514.14</v>
      </c>
      <c r="BB25" s="34">
        <f t="shared" si="13"/>
        <v>102160.14</v>
      </c>
      <c r="BC25" s="35">
        <f t="shared" si="14"/>
        <v>317091.86</v>
      </c>
      <c r="BD25" s="33">
        <v>1617.6</v>
      </c>
      <c r="BE25" s="33">
        <v>1537.72</v>
      </c>
      <c r="BF25" s="33">
        <v>0</v>
      </c>
      <c r="BG25" s="33">
        <v>2677.96</v>
      </c>
      <c r="BH25" s="34">
        <f t="shared" si="15"/>
        <v>5833.28</v>
      </c>
      <c r="BI25" s="33">
        <v>2349.95</v>
      </c>
      <c r="BJ25" s="33">
        <v>1919.3799999999999</v>
      </c>
      <c r="BK25" s="64">
        <v>2713.0399999999995</v>
      </c>
      <c r="BL25" s="34">
        <f t="shared" si="16"/>
        <v>6982.37</v>
      </c>
      <c r="BM25" s="33">
        <v>2217.25</v>
      </c>
      <c r="BN25" s="33">
        <v>2064.53</v>
      </c>
      <c r="BO25" s="33">
        <v>2871.2100000000005</v>
      </c>
      <c r="BP25" s="34">
        <f t="shared" si="17"/>
        <v>7152.99</v>
      </c>
      <c r="BQ25" s="33">
        <v>2657.120000000001</v>
      </c>
      <c r="BR25" s="33">
        <v>2665.240000000001</v>
      </c>
      <c r="BS25" s="82">
        <v>2725.51</v>
      </c>
      <c r="BT25" s="34">
        <f t="shared" si="18"/>
        <v>8047.87</v>
      </c>
      <c r="BU25" s="35">
        <f t="shared" si="19"/>
        <v>28016.51</v>
      </c>
      <c r="BV25" s="33">
        <v>1294.1000000000001</v>
      </c>
      <c r="BW25" s="33">
        <v>1230.19</v>
      </c>
      <c r="BX25" s="33">
        <v>0</v>
      </c>
      <c r="BY25" s="33">
        <v>1377.16</v>
      </c>
      <c r="BZ25" s="34">
        <f t="shared" si="20"/>
        <v>3901.45</v>
      </c>
      <c r="CA25" s="33">
        <v>2645.27</v>
      </c>
      <c r="CB25" s="33">
        <v>1535.53</v>
      </c>
      <c r="CC25" s="33">
        <v>2170.48</v>
      </c>
      <c r="CD25" s="34">
        <f t="shared" si="21"/>
        <v>6351.28</v>
      </c>
      <c r="CE25" s="33">
        <v>1773.83</v>
      </c>
      <c r="CF25" s="65">
        <v>1651.7700000000002</v>
      </c>
      <c r="CG25" s="33">
        <v>1466.98</v>
      </c>
      <c r="CH25" s="34">
        <f t="shared" si="22"/>
        <v>4892.58</v>
      </c>
      <c r="CI25" s="33">
        <v>1778.67</v>
      </c>
      <c r="CJ25" s="33">
        <v>2215.56</v>
      </c>
      <c r="CK25" s="82">
        <v>0</v>
      </c>
      <c r="CL25" s="34">
        <f t="shared" si="23"/>
        <v>3994.23</v>
      </c>
      <c r="CM25" s="35">
        <f t="shared" si="24"/>
        <v>19139.54</v>
      </c>
      <c r="CN25" s="152">
        <v>0</v>
      </c>
      <c r="CO25" s="153">
        <v>16935.49</v>
      </c>
      <c r="CP25" s="161">
        <v>0</v>
      </c>
      <c r="CQ25" s="161">
        <v>0</v>
      </c>
      <c r="CR25" s="34">
        <f t="shared" si="25"/>
        <v>16935.49</v>
      </c>
      <c r="CS25" s="35">
        <f t="shared" si="26"/>
        <v>16935.49</v>
      </c>
      <c r="CT25" s="111">
        <f t="shared" si="27"/>
        <v>2714833.11</v>
      </c>
      <c r="CU25" s="160">
        <v>21080.97</v>
      </c>
      <c r="CV25" s="28">
        <v>17563.1</v>
      </c>
      <c r="CW25" s="28">
        <v>2564.8</v>
      </c>
      <c r="CX25" s="28">
        <v>104.34</v>
      </c>
      <c r="CY25" s="28">
        <v>848.73</v>
      </c>
      <c r="CZ25" s="28">
        <v>0</v>
      </c>
      <c r="DA25" s="158">
        <v>0</v>
      </c>
      <c r="DB25" s="157">
        <f t="shared" si="28"/>
        <v>77208.35</v>
      </c>
      <c r="DC25" s="28">
        <v>75333.41</v>
      </c>
      <c r="DD25" s="28">
        <v>1044.74</v>
      </c>
      <c r="DE25" s="158">
        <v>830.2</v>
      </c>
      <c r="DF25" s="157">
        <f t="shared" si="29"/>
        <v>1177.41</v>
      </c>
      <c r="DG25" s="28">
        <v>1177.41</v>
      </c>
      <c r="DH25" s="115">
        <f t="shared" si="30"/>
        <v>16032.18</v>
      </c>
      <c r="DI25" s="115">
        <v>16032.18</v>
      </c>
      <c r="DJ25" s="116">
        <f t="shared" si="31"/>
        <v>18237.71</v>
      </c>
      <c r="DK25" s="159">
        <v>18.79</v>
      </c>
      <c r="DL25" s="71">
        <v>1094.21</v>
      </c>
      <c r="DM25" s="115">
        <v>17124.71</v>
      </c>
      <c r="DN25" s="116">
        <f t="shared" si="32"/>
        <v>18079.7</v>
      </c>
      <c r="DO25" s="71">
        <v>7771.719999999998</v>
      </c>
      <c r="DP25" s="71">
        <v>4471.11</v>
      </c>
      <c r="DQ25" s="71">
        <v>557.45</v>
      </c>
      <c r="DR25" s="71">
        <v>2626.579999999999</v>
      </c>
      <c r="DS25" s="115">
        <v>2652.84</v>
      </c>
      <c r="DT25" s="116">
        <f t="shared" si="33"/>
        <v>52349.59</v>
      </c>
      <c r="DU25" s="71">
        <f t="shared" si="34"/>
        <v>7790.51</v>
      </c>
      <c r="DV25" s="71">
        <f t="shared" si="35"/>
        <v>4471.11</v>
      </c>
      <c r="DW25" s="71">
        <f t="shared" si="35"/>
        <v>557.45</v>
      </c>
      <c r="DX25" s="71">
        <f t="shared" si="36"/>
        <v>3720.79</v>
      </c>
      <c r="DY25" s="72">
        <f t="shared" si="37"/>
        <v>35809.73</v>
      </c>
    </row>
    <row r="26" spans="1:129" ht="12.75">
      <c r="A26" s="25" t="s">
        <v>64</v>
      </c>
      <c r="B26" s="26" t="s">
        <v>65</v>
      </c>
      <c r="C26" s="27">
        <v>244611.65</v>
      </c>
      <c r="D26" s="28">
        <v>221769.48</v>
      </c>
      <c r="E26" s="28">
        <v>208581.39</v>
      </c>
      <c r="F26" s="29">
        <f t="shared" si="4"/>
        <v>674962.52</v>
      </c>
      <c r="G26" s="28">
        <v>240078.23</v>
      </c>
      <c r="H26" s="28">
        <v>250018.39</v>
      </c>
      <c r="I26" s="28">
        <v>204181.66</v>
      </c>
      <c r="J26" s="29">
        <f t="shared" si="5"/>
        <v>694278.28</v>
      </c>
      <c r="K26" s="30">
        <v>208716.99</v>
      </c>
      <c r="L26" s="28">
        <v>233611.82</v>
      </c>
      <c r="M26" s="28">
        <v>180810.45</v>
      </c>
      <c r="N26" s="29">
        <f t="shared" si="6"/>
        <v>623139.26</v>
      </c>
      <c r="O26" s="28">
        <v>380475.03</v>
      </c>
      <c r="P26" s="28">
        <v>275732.06</v>
      </c>
      <c r="Q26" s="28">
        <v>282387.58</v>
      </c>
      <c r="R26" s="29">
        <f t="shared" si="0"/>
        <v>938594.67</v>
      </c>
      <c r="S26" s="31">
        <f t="shared" si="7"/>
        <v>2930974.73</v>
      </c>
      <c r="T26" s="28">
        <v>5816.21</v>
      </c>
      <c r="U26" s="28">
        <v>5560.27</v>
      </c>
      <c r="V26" s="62">
        <v>0</v>
      </c>
      <c r="W26" s="28">
        <v>5917.37</v>
      </c>
      <c r="X26" s="29">
        <f t="shared" si="8"/>
        <v>17293.85</v>
      </c>
      <c r="Y26" s="28">
        <v>6592.690000000003</v>
      </c>
      <c r="Z26" s="32">
        <v>6404.17</v>
      </c>
      <c r="AA26" s="32">
        <v>5414.099999999997</v>
      </c>
      <c r="AB26" s="29">
        <f t="shared" si="9"/>
        <v>18410.96</v>
      </c>
      <c r="AC26" s="28">
        <v>6515.770000000005</v>
      </c>
      <c r="AD26" s="28">
        <v>7917.13</v>
      </c>
      <c r="AE26" s="28">
        <v>5298.8</v>
      </c>
      <c r="AF26" s="29">
        <f t="shared" si="10"/>
        <v>19731.7</v>
      </c>
      <c r="AG26" s="28">
        <v>6955.53</v>
      </c>
      <c r="AH26" s="28">
        <v>6149.67</v>
      </c>
      <c r="AI26" s="195">
        <v>0</v>
      </c>
      <c r="AJ26" s="29">
        <f t="shared" si="1"/>
        <v>13105.2</v>
      </c>
      <c r="AK26" s="31">
        <f t="shared" si="2"/>
        <v>68541.71</v>
      </c>
      <c r="AL26" s="33">
        <v>25602.94</v>
      </c>
      <c r="AM26" s="33">
        <v>24334.63</v>
      </c>
      <c r="AN26" s="62">
        <v>0</v>
      </c>
      <c r="AO26" s="62">
        <v>27876.54</v>
      </c>
      <c r="AP26" s="34">
        <f t="shared" si="3"/>
        <v>77814.11</v>
      </c>
      <c r="AQ26" s="33">
        <v>31654.67</v>
      </c>
      <c r="AR26" s="33">
        <v>24993.91</v>
      </c>
      <c r="AS26" s="64">
        <v>23995.55</v>
      </c>
      <c r="AT26" s="34">
        <f t="shared" si="11"/>
        <v>80644.13</v>
      </c>
      <c r="AU26" s="33">
        <v>34041.78</v>
      </c>
      <c r="AV26" s="33">
        <v>33627.11</v>
      </c>
      <c r="AW26" s="33">
        <v>22199.510000000002</v>
      </c>
      <c r="AX26" s="34">
        <f t="shared" si="12"/>
        <v>89868.4</v>
      </c>
      <c r="AY26" s="33">
        <v>24497.46</v>
      </c>
      <c r="AZ26" s="33">
        <v>29536.92</v>
      </c>
      <c r="BA26" s="82">
        <v>28332.61</v>
      </c>
      <c r="BB26" s="34">
        <f t="shared" si="13"/>
        <v>82366.99</v>
      </c>
      <c r="BC26" s="35">
        <f t="shared" si="14"/>
        <v>330693.63</v>
      </c>
      <c r="BD26" s="33">
        <v>1168.25</v>
      </c>
      <c r="BE26" s="33">
        <v>1870.66</v>
      </c>
      <c r="BF26" s="33">
        <v>0</v>
      </c>
      <c r="BG26" s="33">
        <v>1498.46</v>
      </c>
      <c r="BH26" s="34">
        <f t="shared" si="15"/>
        <v>4537.37</v>
      </c>
      <c r="BI26" s="33">
        <v>2336.08</v>
      </c>
      <c r="BJ26" s="33">
        <v>1500.6399999999999</v>
      </c>
      <c r="BK26" s="64">
        <v>862.1800000000001</v>
      </c>
      <c r="BL26" s="34">
        <f t="shared" si="16"/>
        <v>4698.9</v>
      </c>
      <c r="BM26" s="33">
        <v>1729.06</v>
      </c>
      <c r="BN26" s="33">
        <v>1902.8399999999997</v>
      </c>
      <c r="BO26" s="33">
        <v>1518.3600000000001</v>
      </c>
      <c r="BP26" s="34">
        <f t="shared" si="17"/>
        <v>5150.26</v>
      </c>
      <c r="BQ26" s="33">
        <v>1276.44</v>
      </c>
      <c r="BR26" s="33">
        <v>1582.79</v>
      </c>
      <c r="BS26" s="82">
        <v>2121.25</v>
      </c>
      <c r="BT26" s="34">
        <f t="shared" si="18"/>
        <v>4980.48</v>
      </c>
      <c r="BU26" s="35">
        <f t="shared" si="19"/>
        <v>19367.01</v>
      </c>
      <c r="BV26" s="33">
        <v>934.6300000000001</v>
      </c>
      <c r="BW26" s="33">
        <v>1496.54</v>
      </c>
      <c r="BX26" s="33">
        <v>0</v>
      </c>
      <c r="BY26" s="33">
        <v>770.59</v>
      </c>
      <c r="BZ26" s="34">
        <f t="shared" si="20"/>
        <v>3201.76</v>
      </c>
      <c r="CA26" s="33">
        <v>2297.09</v>
      </c>
      <c r="CB26" s="33">
        <v>1200.52</v>
      </c>
      <c r="CC26" s="33">
        <v>689.72</v>
      </c>
      <c r="CD26" s="34">
        <f t="shared" si="21"/>
        <v>4187.33</v>
      </c>
      <c r="CE26" s="33">
        <v>1383.23</v>
      </c>
      <c r="CF26" s="65">
        <v>1522.26</v>
      </c>
      <c r="CG26" s="33">
        <v>775.7</v>
      </c>
      <c r="CH26" s="34">
        <f t="shared" si="22"/>
        <v>3681.19</v>
      </c>
      <c r="CI26" s="33">
        <v>878.57</v>
      </c>
      <c r="CJ26" s="33">
        <v>1236.92</v>
      </c>
      <c r="CK26" s="82">
        <v>0</v>
      </c>
      <c r="CL26" s="34">
        <f t="shared" si="23"/>
        <v>2115.49</v>
      </c>
      <c r="CM26" s="35">
        <f t="shared" si="24"/>
        <v>13185.77</v>
      </c>
      <c r="CN26" s="152">
        <v>0</v>
      </c>
      <c r="CO26" s="153">
        <v>29967.53</v>
      </c>
      <c r="CP26" s="161">
        <v>0</v>
      </c>
      <c r="CQ26" s="161">
        <v>0</v>
      </c>
      <c r="CR26" s="34">
        <f t="shared" si="25"/>
        <v>29967.53</v>
      </c>
      <c r="CS26" s="35">
        <f t="shared" si="26"/>
        <v>29967.53</v>
      </c>
      <c r="CT26" s="111">
        <f t="shared" si="27"/>
        <v>3392730.38</v>
      </c>
      <c r="CU26" s="160">
        <v>25921.92</v>
      </c>
      <c r="CV26" s="28">
        <v>21844.36</v>
      </c>
      <c r="CW26" s="28">
        <v>3544.27</v>
      </c>
      <c r="CX26" s="28">
        <v>58.38</v>
      </c>
      <c r="CY26" s="28">
        <v>474.91</v>
      </c>
      <c r="CZ26" s="28">
        <v>0</v>
      </c>
      <c r="DA26" s="158">
        <v>0</v>
      </c>
      <c r="DB26" s="157">
        <f t="shared" si="28"/>
        <v>98952.1</v>
      </c>
      <c r="DC26" s="28">
        <v>97573.62</v>
      </c>
      <c r="DD26" s="28">
        <v>939.49</v>
      </c>
      <c r="DE26" s="158">
        <v>438.99</v>
      </c>
      <c r="DF26" s="157">
        <f t="shared" si="29"/>
        <v>581.57</v>
      </c>
      <c r="DG26" s="28">
        <v>581.57</v>
      </c>
      <c r="DH26" s="115">
        <f t="shared" si="30"/>
        <v>28369.11</v>
      </c>
      <c r="DI26" s="115">
        <v>28369.11</v>
      </c>
      <c r="DJ26" s="116">
        <f t="shared" si="31"/>
        <v>28000.35</v>
      </c>
      <c r="DK26" s="159">
        <v>14.79</v>
      </c>
      <c r="DL26" s="71">
        <v>610.88</v>
      </c>
      <c r="DM26" s="115">
        <v>27374.68</v>
      </c>
      <c r="DN26" s="116">
        <f t="shared" si="32"/>
        <v>17407.36</v>
      </c>
      <c r="DO26" s="71">
        <v>5704.900000000001</v>
      </c>
      <c r="DP26" s="71">
        <v>4151.47</v>
      </c>
      <c r="DQ26" s="71">
        <v>433.86</v>
      </c>
      <c r="DR26" s="71">
        <v>2044.1099999999994</v>
      </c>
      <c r="DS26" s="115">
        <v>5073.02</v>
      </c>
      <c r="DT26" s="116">
        <f t="shared" si="33"/>
        <v>73776.82</v>
      </c>
      <c r="DU26" s="71">
        <f t="shared" si="34"/>
        <v>5719.69</v>
      </c>
      <c r="DV26" s="71">
        <f t="shared" si="35"/>
        <v>4151.47</v>
      </c>
      <c r="DW26" s="71">
        <f t="shared" si="35"/>
        <v>433.86</v>
      </c>
      <c r="DX26" s="71">
        <f t="shared" si="36"/>
        <v>2654.99</v>
      </c>
      <c r="DY26" s="72">
        <f t="shared" si="37"/>
        <v>60816.81</v>
      </c>
    </row>
    <row r="27" spans="1:129" ht="12.75">
      <c r="A27" s="25" t="s">
        <v>66</v>
      </c>
      <c r="B27" s="26" t="s">
        <v>67</v>
      </c>
      <c r="C27" s="27">
        <v>52273.44</v>
      </c>
      <c r="D27" s="28">
        <v>47418.84</v>
      </c>
      <c r="E27" s="28">
        <v>47410.72</v>
      </c>
      <c r="F27" s="29">
        <f t="shared" si="4"/>
        <v>147103</v>
      </c>
      <c r="G27" s="28">
        <v>56404.28</v>
      </c>
      <c r="H27" s="28">
        <v>55234.25</v>
      </c>
      <c r="I27" s="28">
        <v>48300.39</v>
      </c>
      <c r="J27" s="29">
        <f t="shared" si="5"/>
        <v>159938.92</v>
      </c>
      <c r="K27" s="30">
        <v>58414.14</v>
      </c>
      <c r="L27" s="28">
        <v>79376.52</v>
      </c>
      <c r="M27" s="28">
        <v>58172.44</v>
      </c>
      <c r="N27" s="29">
        <f t="shared" si="6"/>
        <v>195963.1</v>
      </c>
      <c r="O27" s="28">
        <v>115915.07</v>
      </c>
      <c r="P27" s="28">
        <v>90563.01</v>
      </c>
      <c r="Q27" s="28">
        <v>80984.76</v>
      </c>
      <c r="R27" s="29">
        <f t="shared" si="0"/>
        <v>287462.84</v>
      </c>
      <c r="S27" s="31">
        <f t="shared" si="7"/>
        <v>790467.86</v>
      </c>
      <c r="T27" s="28">
        <v>4539.59</v>
      </c>
      <c r="U27" s="28">
        <v>4418.09</v>
      </c>
      <c r="V27" s="62">
        <v>0</v>
      </c>
      <c r="W27" s="28">
        <v>4670.500000000004</v>
      </c>
      <c r="X27" s="29">
        <f t="shared" si="8"/>
        <v>13628.18</v>
      </c>
      <c r="Y27" s="28">
        <v>4128.610000000003</v>
      </c>
      <c r="Z27" s="32">
        <v>5077.9</v>
      </c>
      <c r="AA27" s="32">
        <v>4414.759999999998</v>
      </c>
      <c r="AB27" s="29">
        <f t="shared" si="9"/>
        <v>13621.27</v>
      </c>
      <c r="AC27" s="28">
        <v>4122.58</v>
      </c>
      <c r="AD27" s="28">
        <v>5435.459999999999</v>
      </c>
      <c r="AE27" s="28">
        <v>4389.79</v>
      </c>
      <c r="AF27" s="29">
        <f t="shared" si="10"/>
        <v>13947.83</v>
      </c>
      <c r="AG27" s="28">
        <v>6371.09</v>
      </c>
      <c r="AH27" s="28">
        <v>5367.34</v>
      </c>
      <c r="AI27" s="195">
        <v>0</v>
      </c>
      <c r="AJ27" s="29">
        <f t="shared" si="1"/>
        <v>11738.43</v>
      </c>
      <c r="AK27" s="31">
        <f t="shared" si="2"/>
        <v>52935.71</v>
      </c>
      <c r="AL27" s="33">
        <v>5401.5</v>
      </c>
      <c r="AM27" s="33">
        <v>5413.71</v>
      </c>
      <c r="AN27" s="62">
        <v>0</v>
      </c>
      <c r="AO27" s="62">
        <v>5935.66</v>
      </c>
      <c r="AP27" s="34">
        <f t="shared" si="3"/>
        <v>16750.87</v>
      </c>
      <c r="AQ27" s="33">
        <v>9353.93</v>
      </c>
      <c r="AR27" s="33">
        <v>7128.8</v>
      </c>
      <c r="AS27" s="64">
        <v>8759.189999999999</v>
      </c>
      <c r="AT27" s="34">
        <f t="shared" si="11"/>
        <v>25241.92</v>
      </c>
      <c r="AU27" s="33">
        <v>7264.16</v>
      </c>
      <c r="AV27" s="33">
        <v>10360.56</v>
      </c>
      <c r="AW27" s="33">
        <v>10254.5</v>
      </c>
      <c r="AX27" s="34">
        <f t="shared" si="12"/>
        <v>27879.22</v>
      </c>
      <c r="AY27" s="33">
        <v>10978.14</v>
      </c>
      <c r="AZ27" s="33">
        <v>11378.83</v>
      </c>
      <c r="BA27" s="82">
        <v>9488.57</v>
      </c>
      <c r="BB27" s="34">
        <f t="shared" si="13"/>
        <v>31845.54</v>
      </c>
      <c r="BC27" s="35">
        <f t="shared" si="14"/>
        <v>101717.55</v>
      </c>
      <c r="BD27" s="33">
        <v>2231.53</v>
      </c>
      <c r="BE27" s="33">
        <v>1769.74</v>
      </c>
      <c r="BF27" s="33">
        <v>0</v>
      </c>
      <c r="BG27" s="33">
        <v>2021.15</v>
      </c>
      <c r="BH27" s="34">
        <f t="shared" si="15"/>
        <v>6022.42</v>
      </c>
      <c r="BI27" s="33">
        <v>1943.67</v>
      </c>
      <c r="BJ27" s="33">
        <v>1636.1</v>
      </c>
      <c r="BK27" s="64">
        <v>1653.85</v>
      </c>
      <c r="BL27" s="34">
        <f t="shared" si="16"/>
        <v>5233.62</v>
      </c>
      <c r="BM27" s="33">
        <v>1813.1999999999996</v>
      </c>
      <c r="BN27" s="33">
        <v>1724</v>
      </c>
      <c r="BO27" s="33">
        <v>1983.8399999999997</v>
      </c>
      <c r="BP27" s="34">
        <f t="shared" si="17"/>
        <v>5521.04</v>
      </c>
      <c r="BQ27" s="33">
        <v>1922.4999999999998</v>
      </c>
      <c r="BR27" s="33">
        <v>1818.8399999999995</v>
      </c>
      <c r="BS27" s="82">
        <v>1749.3</v>
      </c>
      <c r="BT27" s="34">
        <f t="shared" si="18"/>
        <v>5490.64</v>
      </c>
      <c r="BU27" s="35">
        <f t="shared" si="19"/>
        <v>22267.72</v>
      </c>
      <c r="BV27" s="33">
        <v>1785.2100000000003</v>
      </c>
      <c r="BW27" s="33">
        <v>1415.79</v>
      </c>
      <c r="BX27" s="33">
        <v>0</v>
      </c>
      <c r="BY27" s="33">
        <v>1039.36</v>
      </c>
      <c r="BZ27" s="34">
        <f t="shared" si="20"/>
        <v>4240.36</v>
      </c>
      <c r="CA27" s="33">
        <v>2132.52</v>
      </c>
      <c r="CB27" s="33">
        <v>1308.9099999999999</v>
      </c>
      <c r="CC27" s="33">
        <v>1323.1</v>
      </c>
      <c r="CD27" s="34">
        <f t="shared" si="21"/>
        <v>4764.53</v>
      </c>
      <c r="CE27" s="33">
        <v>1450.59</v>
      </c>
      <c r="CF27" s="65">
        <v>1379.1899999999998</v>
      </c>
      <c r="CG27" s="33">
        <v>1013.51</v>
      </c>
      <c r="CH27" s="34">
        <f t="shared" si="22"/>
        <v>3843.29</v>
      </c>
      <c r="CI27" s="33">
        <v>1270.53</v>
      </c>
      <c r="CJ27" s="33">
        <v>1537.05</v>
      </c>
      <c r="CK27" s="82">
        <v>0</v>
      </c>
      <c r="CL27" s="34">
        <f t="shared" si="23"/>
        <v>2807.58</v>
      </c>
      <c r="CM27" s="35">
        <f t="shared" si="24"/>
        <v>15655.76</v>
      </c>
      <c r="CN27" s="152">
        <v>0</v>
      </c>
      <c r="CO27" s="153">
        <v>15740.99</v>
      </c>
      <c r="CP27" s="161">
        <v>0</v>
      </c>
      <c r="CQ27" s="161">
        <v>0</v>
      </c>
      <c r="CR27" s="34">
        <f t="shared" si="25"/>
        <v>15740.99</v>
      </c>
      <c r="CS27" s="35">
        <f t="shared" si="26"/>
        <v>15740.99</v>
      </c>
      <c r="CT27" s="111">
        <f t="shared" si="27"/>
        <v>998785.59</v>
      </c>
      <c r="CU27" s="160">
        <v>6439.21</v>
      </c>
      <c r="CV27" s="28">
        <v>4965.24</v>
      </c>
      <c r="CW27" s="28">
        <v>754.67</v>
      </c>
      <c r="CX27" s="28">
        <v>78.75</v>
      </c>
      <c r="CY27" s="28">
        <v>640.55</v>
      </c>
      <c r="CZ27" s="28">
        <v>0</v>
      </c>
      <c r="DA27" s="158">
        <v>0</v>
      </c>
      <c r="DB27" s="157">
        <f t="shared" si="28"/>
        <v>32744.41</v>
      </c>
      <c r="DC27" s="28">
        <v>31392.52</v>
      </c>
      <c r="DD27" s="28">
        <v>778.32</v>
      </c>
      <c r="DE27" s="158">
        <v>573.57</v>
      </c>
      <c r="DF27" s="157">
        <f t="shared" si="29"/>
        <v>841.04</v>
      </c>
      <c r="DG27" s="28">
        <v>841.04</v>
      </c>
      <c r="DH27" s="115">
        <f t="shared" si="30"/>
        <v>14901.38</v>
      </c>
      <c r="DI27" s="115">
        <v>14901.38</v>
      </c>
      <c r="DJ27" s="116">
        <f t="shared" si="31"/>
        <v>8627.91</v>
      </c>
      <c r="DK27" s="159">
        <v>12.91</v>
      </c>
      <c r="DL27" s="71">
        <v>759.11</v>
      </c>
      <c r="DM27" s="115">
        <v>7855.89</v>
      </c>
      <c r="DN27" s="116">
        <f t="shared" si="32"/>
        <v>9160.27</v>
      </c>
      <c r="DO27" s="71">
        <v>5183.669999999998</v>
      </c>
      <c r="DP27" s="71">
        <v>1390.32</v>
      </c>
      <c r="DQ27" s="71">
        <v>357.78</v>
      </c>
      <c r="DR27" s="71">
        <v>1685.7000000000003</v>
      </c>
      <c r="DS27" s="115">
        <v>542.8</v>
      </c>
      <c r="DT27" s="116">
        <f t="shared" si="33"/>
        <v>32689.56</v>
      </c>
      <c r="DU27" s="71">
        <f t="shared" si="34"/>
        <v>5196.58</v>
      </c>
      <c r="DV27" s="71">
        <f t="shared" si="35"/>
        <v>1390.32</v>
      </c>
      <c r="DW27" s="71">
        <f t="shared" si="35"/>
        <v>357.78</v>
      </c>
      <c r="DX27" s="71">
        <f t="shared" si="36"/>
        <v>2444.81</v>
      </c>
      <c r="DY27" s="72">
        <f t="shared" si="37"/>
        <v>23300.07</v>
      </c>
    </row>
    <row r="28" spans="1:129" ht="12.75">
      <c r="A28" s="25" t="s">
        <v>68</v>
      </c>
      <c r="B28" s="26" t="s">
        <v>243</v>
      </c>
      <c r="C28" s="27">
        <v>907177.91</v>
      </c>
      <c r="D28" s="28">
        <v>844748.23</v>
      </c>
      <c r="E28" s="28">
        <v>853795.76</v>
      </c>
      <c r="F28" s="29">
        <f t="shared" si="4"/>
        <v>2605721.9</v>
      </c>
      <c r="G28" s="28">
        <v>940266.7</v>
      </c>
      <c r="H28" s="28">
        <v>977245.17</v>
      </c>
      <c r="I28" s="28">
        <v>911480.16</v>
      </c>
      <c r="J28" s="29">
        <f t="shared" si="5"/>
        <v>2828992.03</v>
      </c>
      <c r="K28" s="30">
        <v>938908.32</v>
      </c>
      <c r="L28" s="28">
        <v>985552.79</v>
      </c>
      <c r="M28" s="28">
        <v>657155.12</v>
      </c>
      <c r="N28" s="29">
        <f t="shared" si="6"/>
        <v>2581616.23</v>
      </c>
      <c r="O28" s="28">
        <v>1432997.1</v>
      </c>
      <c r="P28" s="28">
        <v>1104692.6</v>
      </c>
      <c r="Q28" s="28">
        <v>970859.33</v>
      </c>
      <c r="R28" s="29">
        <f t="shared" si="0"/>
        <v>3508549.03</v>
      </c>
      <c r="S28" s="31">
        <f t="shared" si="7"/>
        <v>11524879.19</v>
      </c>
      <c r="T28" s="28">
        <v>18568.940000000024</v>
      </c>
      <c r="U28" s="28">
        <v>17457.06999999998</v>
      </c>
      <c r="V28" s="62">
        <v>0</v>
      </c>
      <c r="W28" s="28">
        <v>19379.210000000017</v>
      </c>
      <c r="X28" s="29">
        <f t="shared" si="8"/>
        <v>55405.22</v>
      </c>
      <c r="Y28" s="28">
        <v>17720.85000000001</v>
      </c>
      <c r="Z28" s="32">
        <v>20175.079999999987</v>
      </c>
      <c r="AA28" s="32">
        <v>18372.050000000007</v>
      </c>
      <c r="AB28" s="29">
        <f t="shared" si="9"/>
        <v>56267.98</v>
      </c>
      <c r="AC28" s="28">
        <v>21288.99</v>
      </c>
      <c r="AD28" s="28">
        <v>20787.38999999999</v>
      </c>
      <c r="AE28" s="28">
        <v>17541.89</v>
      </c>
      <c r="AF28" s="29">
        <f t="shared" si="10"/>
        <v>59618.27</v>
      </c>
      <c r="AG28" s="28">
        <v>25315.46</v>
      </c>
      <c r="AH28" s="28">
        <v>22476.73</v>
      </c>
      <c r="AI28" s="195">
        <v>0</v>
      </c>
      <c r="AJ28" s="29">
        <f t="shared" si="1"/>
        <v>47792.19</v>
      </c>
      <c r="AK28" s="31">
        <f t="shared" si="2"/>
        <v>219083.66</v>
      </c>
      <c r="AL28" s="33">
        <v>100171.72</v>
      </c>
      <c r="AM28" s="33">
        <v>95757.46</v>
      </c>
      <c r="AN28" s="62">
        <v>0</v>
      </c>
      <c r="AO28" s="62">
        <v>102753.67</v>
      </c>
      <c r="AP28" s="34">
        <f t="shared" si="3"/>
        <v>298682.85</v>
      </c>
      <c r="AQ28" s="33">
        <v>121714.52</v>
      </c>
      <c r="AR28" s="33">
        <v>122704.49</v>
      </c>
      <c r="AS28" s="64">
        <v>126593.89</v>
      </c>
      <c r="AT28" s="34">
        <f t="shared" si="11"/>
        <v>371012.9</v>
      </c>
      <c r="AU28" s="33">
        <v>121301.7</v>
      </c>
      <c r="AV28" s="33">
        <v>125164.71</v>
      </c>
      <c r="AW28" s="33">
        <v>163016</v>
      </c>
      <c r="AX28" s="34">
        <f t="shared" si="12"/>
        <v>409482.41</v>
      </c>
      <c r="AY28" s="33">
        <v>159279.09</v>
      </c>
      <c r="AZ28" s="33">
        <v>165739.53</v>
      </c>
      <c r="BA28" s="82">
        <v>139663.55</v>
      </c>
      <c r="BB28" s="34">
        <f t="shared" si="13"/>
        <v>464682.17</v>
      </c>
      <c r="BC28" s="35">
        <f t="shared" si="14"/>
        <v>1543860.33</v>
      </c>
      <c r="BD28" s="33">
        <v>5474.889999999998</v>
      </c>
      <c r="BE28" s="33">
        <v>4843.860000000001</v>
      </c>
      <c r="BF28" s="33">
        <v>0</v>
      </c>
      <c r="BG28" s="33">
        <v>5062.14</v>
      </c>
      <c r="BH28" s="34">
        <f t="shared" si="15"/>
        <v>15380.89</v>
      </c>
      <c r="BI28" s="33">
        <v>6591.44</v>
      </c>
      <c r="BJ28" s="33">
        <v>5992.399999999999</v>
      </c>
      <c r="BK28" s="64">
        <v>7382.680000000001</v>
      </c>
      <c r="BL28" s="34">
        <f t="shared" si="16"/>
        <v>19966.52</v>
      </c>
      <c r="BM28" s="33">
        <v>6829.7699999999995</v>
      </c>
      <c r="BN28" s="33">
        <v>8537.090000000002</v>
      </c>
      <c r="BO28" s="33">
        <v>7914.829999999998</v>
      </c>
      <c r="BP28" s="34">
        <f t="shared" si="17"/>
        <v>23281.69</v>
      </c>
      <c r="BQ28" s="33">
        <v>8530.739999999998</v>
      </c>
      <c r="BR28" s="33">
        <v>11346.24</v>
      </c>
      <c r="BS28" s="82">
        <v>9425.36</v>
      </c>
      <c r="BT28" s="34">
        <f t="shared" si="18"/>
        <v>29302.34</v>
      </c>
      <c r="BU28" s="35">
        <f t="shared" si="19"/>
        <v>87931.44</v>
      </c>
      <c r="BV28" s="33">
        <v>4379.99</v>
      </c>
      <c r="BW28" s="33">
        <v>3875.1800000000003</v>
      </c>
      <c r="BX28" s="33">
        <v>0</v>
      </c>
      <c r="BY28" s="33">
        <v>2603.27</v>
      </c>
      <c r="BZ28" s="34">
        <f t="shared" si="20"/>
        <v>10858.44</v>
      </c>
      <c r="CA28" s="33">
        <v>6719.89</v>
      </c>
      <c r="CB28" s="33">
        <v>4794.049999999998</v>
      </c>
      <c r="CC28" s="33">
        <v>5906.31</v>
      </c>
      <c r="CD28" s="34">
        <f t="shared" si="21"/>
        <v>17420.25</v>
      </c>
      <c r="CE28" s="33">
        <v>5463.929999999996</v>
      </c>
      <c r="CF28" s="65">
        <v>6830.110000000002</v>
      </c>
      <c r="CG28" s="33">
        <v>4043.77</v>
      </c>
      <c r="CH28" s="34">
        <f t="shared" si="22"/>
        <v>16337.81</v>
      </c>
      <c r="CI28" s="33">
        <v>5483.61</v>
      </c>
      <c r="CJ28" s="33">
        <v>8506.37</v>
      </c>
      <c r="CK28" s="82">
        <v>0</v>
      </c>
      <c r="CL28" s="34">
        <f t="shared" si="23"/>
        <v>13989.98</v>
      </c>
      <c r="CM28" s="35">
        <f t="shared" si="24"/>
        <v>58606.48</v>
      </c>
      <c r="CN28" s="152">
        <v>40.65</v>
      </c>
      <c r="CO28" s="153">
        <v>32976.16</v>
      </c>
      <c r="CP28" s="161">
        <v>0</v>
      </c>
      <c r="CQ28" s="161">
        <v>0</v>
      </c>
      <c r="CR28" s="34">
        <f t="shared" si="25"/>
        <v>32976.16</v>
      </c>
      <c r="CS28" s="35">
        <f t="shared" si="26"/>
        <v>32976.16</v>
      </c>
      <c r="CT28" s="111">
        <f t="shared" si="27"/>
        <v>13467377.91</v>
      </c>
      <c r="CU28" s="160">
        <v>104282.38</v>
      </c>
      <c r="CV28" s="28">
        <v>89416.52</v>
      </c>
      <c r="CW28" s="28">
        <v>13064.26</v>
      </c>
      <c r="CX28" s="28">
        <v>197.23</v>
      </c>
      <c r="CY28" s="28">
        <v>1604.37</v>
      </c>
      <c r="CZ28" s="28">
        <v>0</v>
      </c>
      <c r="DA28" s="158">
        <v>40.65</v>
      </c>
      <c r="DB28" s="157">
        <f t="shared" si="28"/>
        <v>360029.73</v>
      </c>
      <c r="DC28" s="28">
        <v>354631.05</v>
      </c>
      <c r="DD28" s="28">
        <v>3110.2</v>
      </c>
      <c r="DE28" s="158">
        <v>2288.48</v>
      </c>
      <c r="DF28" s="157">
        <f t="shared" si="29"/>
        <v>3629.92</v>
      </c>
      <c r="DG28" s="28">
        <v>3629.92</v>
      </c>
      <c r="DH28" s="115">
        <f t="shared" si="30"/>
        <v>31217.26</v>
      </c>
      <c r="DI28" s="115">
        <v>31217.26</v>
      </c>
      <c r="DJ28" s="116">
        <f t="shared" si="31"/>
        <v>19646.48</v>
      </c>
      <c r="DK28" s="159">
        <v>54.07</v>
      </c>
      <c r="DL28" s="71">
        <v>4201.09</v>
      </c>
      <c r="DM28" s="115">
        <v>15391.32</v>
      </c>
      <c r="DN28" s="116">
        <f t="shared" si="32"/>
        <v>54988.55</v>
      </c>
      <c r="DO28" s="71">
        <v>19567.860000000004</v>
      </c>
      <c r="DP28" s="71">
        <v>20464.35</v>
      </c>
      <c r="DQ28" s="71">
        <v>1927.76</v>
      </c>
      <c r="DR28" s="71">
        <v>9083.070000000007</v>
      </c>
      <c r="DS28" s="115">
        <v>3945.51</v>
      </c>
      <c r="DT28" s="116">
        <f t="shared" si="33"/>
        <v>105852.29</v>
      </c>
      <c r="DU28" s="71">
        <f t="shared" si="34"/>
        <v>19621.93</v>
      </c>
      <c r="DV28" s="71">
        <f t="shared" si="35"/>
        <v>20464.35</v>
      </c>
      <c r="DW28" s="71">
        <f t="shared" si="35"/>
        <v>1927.76</v>
      </c>
      <c r="DX28" s="71">
        <f t="shared" si="36"/>
        <v>13284.16</v>
      </c>
      <c r="DY28" s="72">
        <f t="shared" si="37"/>
        <v>50554.09</v>
      </c>
    </row>
    <row r="29" spans="1:129" ht="12.75">
      <c r="A29" s="67" t="s">
        <v>69</v>
      </c>
      <c r="B29" s="66" t="s">
        <v>70</v>
      </c>
      <c r="C29" s="27">
        <v>108049.05</v>
      </c>
      <c r="D29" s="28">
        <v>95834.39</v>
      </c>
      <c r="E29" s="28">
        <v>101828.86</v>
      </c>
      <c r="F29" s="29">
        <f t="shared" si="4"/>
        <v>305712.3</v>
      </c>
      <c r="G29" s="28">
        <v>99671.16</v>
      </c>
      <c r="H29" s="28">
        <v>104193.68</v>
      </c>
      <c r="I29" s="28">
        <v>105020.5</v>
      </c>
      <c r="J29" s="29">
        <f t="shared" si="5"/>
        <v>308885.34</v>
      </c>
      <c r="K29" s="30">
        <v>91698.76</v>
      </c>
      <c r="L29" s="28">
        <v>100602.29</v>
      </c>
      <c r="M29" s="28">
        <v>75672.99</v>
      </c>
      <c r="N29" s="29">
        <f t="shared" si="6"/>
        <v>267974.04</v>
      </c>
      <c r="O29" s="28">
        <v>153087.11</v>
      </c>
      <c r="P29" s="28">
        <v>97496.02</v>
      </c>
      <c r="Q29" s="28">
        <v>123969.69</v>
      </c>
      <c r="R29" s="29">
        <f t="shared" si="0"/>
        <v>374552.82</v>
      </c>
      <c r="S29" s="31">
        <f t="shared" si="7"/>
        <v>1257124.5</v>
      </c>
      <c r="T29" s="28">
        <v>1240.4799999999998</v>
      </c>
      <c r="U29" s="28">
        <v>1331.4800000000002</v>
      </c>
      <c r="V29" s="62">
        <v>0</v>
      </c>
      <c r="W29" s="28">
        <v>1436.8399999999997</v>
      </c>
      <c r="X29" s="29">
        <f t="shared" si="8"/>
        <v>4008.8</v>
      </c>
      <c r="Y29" s="28">
        <v>1246.2399999999993</v>
      </c>
      <c r="Z29" s="32">
        <v>1925.5199999999986</v>
      </c>
      <c r="AA29" s="32">
        <v>1620.6399999999992</v>
      </c>
      <c r="AB29" s="29">
        <f t="shared" si="9"/>
        <v>4792.4</v>
      </c>
      <c r="AC29" s="28">
        <v>2010.589999999999</v>
      </c>
      <c r="AD29" s="28">
        <v>2064.98</v>
      </c>
      <c r="AE29" s="28">
        <v>1908.86</v>
      </c>
      <c r="AF29" s="29">
        <f t="shared" si="10"/>
        <v>5984.43</v>
      </c>
      <c r="AG29" s="28">
        <v>2524.96</v>
      </c>
      <c r="AH29" s="28">
        <v>2007.32</v>
      </c>
      <c r="AI29" s="195">
        <v>0</v>
      </c>
      <c r="AJ29" s="29">
        <f t="shared" si="1"/>
        <v>4532.28</v>
      </c>
      <c r="AK29" s="31">
        <f t="shared" si="2"/>
        <v>19317.91</v>
      </c>
      <c r="AL29" s="33">
        <v>9201.2</v>
      </c>
      <c r="AM29" s="33">
        <v>10369.26</v>
      </c>
      <c r="AN29" s="62">
        <v>0</v>
      </c>
      <c r="AO29" s="62">
        <v>10662.69</v>
      </c>
      <c r="AP29" s="34">
        <f t="shared" si="3"/>
        <v>30233.15</v>
      </c>
      <c r="AQ29" s="33">
        <v>13705.33</v>
      </c>
      <c r="AR29" s="33">
        <v>12096.39</v>
      </c>
      <c r="AS29" s="64">
        <v>17256.18</v>
      </c>
      <c r="AT29" s="34">
        <f t="shared" si="11"/>
        <v>43057.9</v>
      </c>
      <c r="AU29" s="33">
        <v>11324.39</v>
      </c>
      <c r="AV29" s="33">
        <v>18565.41</v>
      </c>
      <c r="AW29" s="33">
        <v>19497.28</v>
      </c>
      <c r="AX29" s="34">
        <f t="shared" si="12"/>
        <v>49387.08</v>
      </c>
      <c r="AY29" s="33">
        <v>13379.32</v>
      </c>
      <c r="AZ29" s="33">
        <v>36056.8</v>
      </c>
      <c r="BA29" s="82">
        <v>13985.95</v>
      </c>
      <c r="BB29" s="34">
        <f t="shared" si="13"/>
        <v>63422.07</v>
      </c>
      <c r="BC29" s="35">
        <f t="shared" si="14"/>
        <v>186100.2</v>
      </c>
      <c r="BD29" s="33">
        <v>475.05000000000007</v>
      </c>
      <c r="BE29" s="33">
        <v>774.89</v>
      </c>
      <c r="BF29" s="33">
        <v>0</v>
      </c>
      <c r="BG29" s="33">
        <v>457.24</v>
      </c>
      <c r="BH29" s="34">
        <f t="shared" si="15"/>
        <v>1707.18</v>
      </c>
      <c r="BI29" s="33">
        <v>637.26</v>
      </c>
      <c r="BJ29" s="33">
        <v>790.3299999999999</v>
      </c>
      <c r="BK29" s="64">
        <v>1247.56</v>
      </c>
      <c r="BL29" s="34">
        <f t="shared" si="16"/>
        <v>2675.15</v>
      </c>
      <c r="BM29" s="33">
        <v>1098.41</v>
      </c>
      <c r="BN29" s="33">
        <v>630.81</v>
      </c>
      <c r="BO29" s="33">
        <v>902.5100000000001</v>
      </c>
      <c r="BP29" s="34">
        <f t="shared" si="17"/>
        <v>2631.73</v>
      </c>
      <c r="BQ29" s="33">
        <v>0</v>
      </c>
      <c r="BR29" s="33">
        <v>891.48</v>
      </c>
      <c r="BS29" s="82">
        <v>671.03</v>
      </c>
      <c r="BT29" s="34">
        <f t="shared" si="18"/>
        <v>1562.51</v>
      </c>
      <c r="BU29" s="35">
        <f t="shared" si="19"/>
        <v>8576.57</v>
      </c>
      <c r="BV29" s="33">
        <v>380.03</v>
      </c>
      <c r="BW29" s="33">
        <v>619.93</v>
      </c>
      <c r="BX29" s="33">
        <v>0</v>
      </c>
      <c r="BY29" s="33">
        <v>235.12</v>
      </c>
      <c r="BZ29" s="34">
        <f t="shared" si="20"/>
        <v>1235.08</v>
      </c>
      <c r="CA29" s="33">
        <v>640.48</v>
      </c>
      <c r="CB29" s="33">
        <v>632.25</v>
      </c>
      <c r="CC29" s="33">
        <v>998.04</v>
      </c>
      <c r="CD29" s="34">
        <f t="shared" si="21"/>
        <v>2270.77</v>
      </c>
      <c r="CE29" s="33">
        <v>878.73</v>
      </c>
      <c r="CF29" s="65">
        <v>504.64</v>
      </c>
      <c r="CG29" s="33">
        <v>461.08</v>
      </c>
      <c r="CH29" s="34">
        <f t="shared" si="22"/>
        <v>1844.45</v>
      </c>
      <c r="CI29" s="33">
        <v>157.01</v>
      </c>
      <c r="CJ29" s="33">
        <v>546.98</v>
      </c>
      <c r="CK29" s="82">
        <v>0</v>
      </c>
      <c r="CL29" s="34">
        <f t="shared" si="23"/>
        <v>703.99</v>
      </c>
      <c r="CM29" s="35">
        <f t="shared" si="24"/>
        <v>6054.29</v>
      </c>
      <c r="CN29" s="152">
        <v>0</v>
      </c>
      <c r="CO29" s="153">
        <v>11322.03</v>
      </c>
      <c r="CP29" s="161">
        <v>0</v>
      </c>
      <c r="CQ29" s="161">
        <v>0</v>
      </c>
      <c r="CR29" s="34">
        <f t="shared" si="25"/>
        <v>11322.03</v>
      </c>
      <c r="CS29" s="35">
        <f t="shared" si="26"/>
        <v>11322.03</v>
      </c>
      <c r="CT29" s="111">
        <f t="shared" si="27"/>
        <v>1488495.5</v>
      </c>
      <c r="CU29" s="160">
        <v>12182.75</v>
      </c>
      <c r="CV29" s="28">
        <v>10664.36</v>
      </c>
      <c r="CW29" s="28">
        <v>1355.67</v>
      </c>
      <c r="CX29" s="28">
        <v>17.81</v>
      </c>
      <c r="CY29" s="28">
        <v>144.91</v>
      </c>
      <c r="CZ29" s="28">
        <v>0</v>
      </c>
      <c r="DA29" s="158">
        <v>0</v>
      </c>
      <c r="DB29" s="157">
        <f t="shared" si="28"/>
        <v>41435.99</v>
      </c>
      <c r="DC29" s="28">
        <v>40836.61</v>
      </c>
      <c r="DD29" s="28">
        <v>338.44</v>
      </c>
      <c r="DE29" s="158">
        <v>260.94</v>
      </c>
      <c r="DF29" s="157">
        <f t="shared" si="29"/>
        <v>103.93</v>
      </c>
      <c r="DG29" s="28">
        <v>103.93</v>
      </c>
      <c r="DH29" s="115">
        <f t="shared" si="30"/>
        <v>10718.13</v>
      </c>
      <c r="DI29" s="115">
        <v>10718.13</v>
      </c>
      <c r="DJ29" s="116">
        <f t="shared" si="31"/>
        <v>9882.39</v>
      </c>
      <c r="DK29" s="159">
        <v>4.83</v>
      </c>
      <c r="DL29" s="71">
        <v>270.14</v>
      </c>
      <c r="DM29" s="115">
        <v>9607.42</v>
      </c>
      <c r="DN29" s="116">
        <f t="shared" si="32"/>
        <v>7450.98</v>
      </c>
      <c r="DO29" s="71">
        <v>1640.4299999999996</v>
      </c>
      <c r="DP29" s="71">
        <v>2049.31</v>
      </c>
      <c r="DQ29" s="71">
        <v>137.24</v>
      </c>
      <c r="DR29" s="71">
        <v>646.62</v>
      </c>
      <c r="DS29" s="115">
        <v>2977.38</v>
      </c>
      <c r="DT29" s="116">
        <f t="shared" si="33"/>
        <v>28051.5</v>
      </c>
      <c r="DU29" s="71">
        <f t="shared" si="34"/>
        <v>1645.26</v>
      </c>
      <c r="DV29" s="71">
        <f t="shared" si="35"/>
        <v>2049.31</v>
      </c>
      <c r="DW29" s="71">
        <f t="shared" si="35"/>
        <v>137.24</v>
      </c>
      <c r="DX29" s="71">
        <f t="shared" si="36"/>
        <v>916.76</v>
      </c>
      <c r="DY29" s="72">
        <f t="shared" si="37"/>
        <v>23302.93</v>
      </c>
    </row>
    <row r="30" spans="1:129" ht="12.75">
      <c r="A30" s="25" t="s">
        <v>71</v>
      </c>
      <c r="B30" s="26" t="s">
        <v>72</v>
      </c>
      <c r="C30" s="27">
        <v>344982.92</v>
      </c>
      <c r="D30" s="28">
        <v>315236.32</v>
      </c>
      <c r="E30" s="28">
        <v>334351.72</v>
      </c>
      <c r="F30" s="29">
        <f t="shared" si="4"/>
        <v>994570.96</v>
      </c>
      <c r="G30" s="28">
        <v>362369.57</v>
      </c>
      <c r="H30" s="28">
        <v>347465.88</v>
      </c>
      <c r="I30" s="28">
        <v>337057.78</v>
      </c>
      <c r="J30" s="29">
        <f t="shared" si="5"/>
        <v>1046893.23</v>
      </c>
      <c r="K30" s="30">
        <v>355600.28</v>
      </c>
      <c r="L30" s="28">
        <v>381504.79</v>
      </c>
      <c r="M30" s="28">
        <v>251065.74</v>
      </c>
      <c r="N30" s="29">
        <f t="shared" si="6"/>
        <v>988170.81</v>
      </c>
      <c r="O30" s="28">
        <v>538796.7</v>
      </c>
      <c r="P30" s="28">
        <v>403905.13</v>
      </c>
      <c r="Q30" s="28">
        <v>392956.74</v>
      </c>
      <c r="R30" s="29">
        <f t="shared" si="0"/>
        <v>1335658.57</v>
      </c>
      <c r="S30" s="31">
        <f t="shared" si="7"/>
        <v>4365293.57</v>
      </c>
      <c r="T30" s="28">
        <v>17307.67000000003</v>
      </c>
      <c r="U30" s="28">
        <v>14951.919999999967</v>
      </c>
      <c r="V30" s="62">
        <v>0</v>
      </c>
      <c r="W30" s="28">
        <v>16402.72999999999</v>
      </c>
      <c r="X30" s="29">
        <f t="shared" si="8"/>
        <v>48662.32</v>
      </c>
      <c r="Y30" s="28">
        <v>14906.830000000024</v>
      </c>
      <c r="Z30" s="32">
        <v>16063.230000000025</v>
      </c>
      <c r="AA30" s="32">
        <v>14893.32000000002</v>
      </c>
      <c r="AB30" s="29">
        <f t="shared" si="9"/>
        <v>45863.38</v>
      </c>
      <c r="AC30" s="28">
        <v>15244.640000000021</v>
      </c>
      <c r="AD30" s="28">
        <v>16865.24999999998</v>
      </c>
      <c r="AE30" s="28">
        <v>13108.79</v>
      </c>
      <c r="AF30" s="29">
        <f t="shared" si="10"/>
        <v>45218.68</v>
      </c>
      <c r="AG30" s="28">
        <v>20147.93</v>
      </c>
      <c r="AH30" s="28">
        <v>18055.86</v>
      </c>
      <c r="AI30" s="195">
        <v>0</v>
      </c>
      <c r="AJ30" s="29">
        <f t="shared" si="1"/>
        <v>38203.79</v>
      </c>
      <c r="AK30" s="31">
        <f t="shared" si="2"/>
        <v>177948.17</v>
      </c>
      <c r="AL30" s="33">
        <v>40014.9</v>
      </c>
      <c r="AM30" s="33">
        <v>39494.85</v>
      </c>
      <c r="AN30" s="62">
        <v>0</v>
      </c>
      <c r="AO30" s="62">
        <v>42536.01</v>
      </c>
      <c r="AP30" s="34">
        <f t="shared" si="3"/>
        <v>122045.76</v>
      </c>
      <c r="AQ30" s="33">
        <v>53672.67</v>
      </c>
      <c r="AR30" s="33">
        <v>56948.46</v>
      </c>
      <c r="AS30" s="64">
        <v>45725.42</v>
      </c>
      <c r="AT30" s="34">
        <f t="shared" si="11"/>
        <v>156346.55</v>
      </c>
      <c r="AU30" s="33">
        <v>45854.7</v>
      </c>
      <c r="AV30" s="33">
        <v>47269.53</v>
      </c>
      <c r="AW30" s="33">
        <v>52984.56</v>
      </c>
      <c r="AX30" s="34">
        <f t="shared" si="12"/>
        <v>146108.79</v>
      </c>
      <c r="AY30" s="33">
        <v>50722.28</v>
      </c>
      <c r="AZ30" s="33">
        <v>57883.6</v>
      </c>
      <c r="BA30" s="82">
        <v>49139.16</v>
      </c>
      <c r="BB30" s="34">
        <f t="shared" si="13"/>
        <v>157745.04</v>
      </c>
      <c r="BC30" s="35">
        <f t="shared" si="14"/>
        <v>582246.14</v>
      </c>
      <c r="BD30" s="33">
        <v>2799.9300000000003</v>
      </c>
      <c r="BE30" s="33">
        <v>2553.0499999999997</v>
      </c>
      <c r="BF30" s="33">
        <v>0</v>
      </c>
      <c r="BG30" s="33">
        <v>3689.04</v>
      </c>
      <c r="BH30" s="34">
        <f t="shared" si="15"/>
        <v>9042.02</v>
      </c>
      <c r="BI30" s="33">
        <v>4114.21</v>
      </c>
      <c r="BJ30" s="33">
        <v>4150.219999999999</v>
      </c>
      <c r="BK30" s="64">
        <v>4937.669999999999</v>
      </c>
      <c r="BL30" s="34">
        <f t="shared" si="16"/>
        <v>13202.1</v>
      </c>
      <c r="BM30" s="33">
        <v>5395.420000000002</v>
      </c>
      <c r="BN30" s="33">
        <v>4532.07</v>
      </c>
      <c r="BO30" s="33">
        <v>6282.620000000001</v>
      </c>
      <c r="BP30" s="34">
        <f t="shared" si="17"/>
        <v>16210.11</v>
      </c>
      <c r="BQ30" s="33">
        <v>4748.219999999999</v>
      </c>
      <c r="BR30" s="33">
        <v>5141.0599999999995</v>
      </c>
      <c r="BS30" s="82">
        <v>5131.09</v>
      </c>
      <c r="BT30" s="34">
        <f t="shared" si="18"/>
        <v>15020.37</v>
      </c>
      <c r="BU30" s="35">
        <f t="shared" si="19"/>
        <v>53474.6</v>
      </c>
      <c r="BV30" s="33">
        <v>2239.9599999999996</v>
      </c>
      <c r="BW30" s="33">
        <v>2042.48</v>
      </c>
      <c r="BX30" s="33">
        <v>0</v>
      </c>
      <c r="BY30" s="33">
        <v>1897.07</v>
      </c>
      <c r="BZ30" s="34">
        <f t="shared" si="20"/>
        <v>6179.51</v>
      </c>
      <c r="CA30" s="33">
        <v>4345.54</v>
      </c>
      <c r="CB30" s="33">
        <v>3320.1599999999994</v>
      </c>
      <c r="CC30" s="33">
        <v>3950.1099999999988</v>
      </c>
      <c r="CD30" s="34">
        <f t="shared" si="21"/>
        <v>11615.81</v>
      </c>
      <c r="CE30" s="33">
        <v>4316.399999999997</v>
      </c>
      <c r="CF30" s="65">
        <v>3625.599999999999</v>
      </c>
      <c r="CG30" s="33">
        <v>3209.63</v>
      </c>
      <c r="CH30" s="34">
        <f t="shared" si="22"/>
        <v>11151.63</v>
      </c>
      <c r="CI30" s="33">
        <v>3378.51</v>
      </c>
      <c r="CJ30" s="33">
        <v>4250.17</v>
      </c>
      <c r="CK30" s="82">
        <v>0</v>
      </c>
      <c r="CL30" s="34">
        <f t="shared" si="23"/>
        <v>7628.68</v>
      </c>
      <c r="CM30" s="35">
        <f t="shared" si="24"/>
        <v>36575.63</v>
      </c>
      <c r="CN30" s="152">
        <v>0</v>
      </c>
      <c r="CO30" s="153">
        <v>62113.43</v>
      </c>
      <c r="CP30" s="161">
        <v>0</v>
      </c>
      <c r="CQ30" s="161">
        <v>0</v>
      </c>
      <c r="CR30" s="34">
        <f t="shared" si="25"/>
        <v>62113.43</v>
      </c>
      <c r="CS30" s="35">
        <f t="shared" si="26"/>
        <v>62113.43</v>
      </c>
      <c r="CT30" s="111">
        <f t="shared" si="27"/>
        <v>5277651.54</v>
      </c>
      <c r="CU30" s="160">
        <v>41737.04</v>
      </c>
      <c r="CV30" s="28">
        <v>35016.07</v>
      </c>
      <c r="CW30" s="28">
        <v>5408.09</v>
      </c>
      <c r="CX30" s="28">
        <v>143.73</v>
      </c>
      <c r="CY30" s="28">
        <v>1169.15</v>
      </c>
      <c r="CZ30" s="28">
        <v>0</v>
      </c>
      <c r="DA30" s="158">
        <v>0</v>
      </c>
      <c r="DB30" s="157">
        <f t="shared" si="28"/>
        <v>139627.22</v>
      </c>
      <c r="DC30" s="28">
        <v>135486.6</v>
      </c>
      <c r="DD30" s="28">
        <v>2324.21</v>
      </c>
      <c r="DE30" s="158">
        <v>1816.41</v>
      </c>
      <c r="DF30" s="157">
        <f t="shared" si="29"/>
        <v>2236.43</v>
      </c>
      <c r="DG30" s="28">
        <v>2236.43</v>
      </c>
      <c r="DH30" s="115">
        <f t="shared" si="30"/>
        <v>58800.39</v>
      </c>
      <c r="DI30" s="115">
        <v>58800.39</v>
      </c>
      <c r="DJ30" s="116">
        <f t="shared" si="31"/>
        <v>35889.46</v>
      </c>
      <c r="DK30" s="159">
        <v>43.44</v>
      </c>
      <c r="DL30" s="71">
        <v>2099.06</v>
      </c>
      <c r="DM30" s="115">
        <v>33746.96</v>
      </c>
      <c r="DN30" s="116">
        <f t="shared" si="32"/>
        <v>31450.61</v>
      </c>
      <c r="DO30" s="71">
        <v>16505.56</v>
      </c>
      <c r="DP30" s="71">
        <v>7200.17</v>
      </c>
      <c r="DQ30" s="71">
        <v>1049.46</v>
      </c>
      <c r="DR30" s="71">
        <v>4944.349999999999</v>
      </c>
      <c r="DS30" s="115">
        <v>1751.07</v>
      </c>
      <c r="DT30" s="116">
        <f t="shared" si="33"/>
        <v>126140.46</v>
      </c>
      <c r="DU30" s="71">
        <f t="shared" si="34"/>
        <v>16549</v>
      </c>
      <c r="DV30" s="71">
        <f t="shared" si="35"/>
        <v>7200.17</v>
      </c>
      <c r="DW30" s="71">
        <f t="shared" si="35"/>
        <v>1049.46</v>
      </c>
      <c r="DX30" s="71">
        <f t="shared" si="36"/>
        <v>7043.41</v>
      </c>
      <c r="DY30" s="72">
        <f t="shared" si="37"/>
        <v>94298.42</v>
      </c>
    </row>
    <row r="31" spans="1:129" s="70" customFormat="1" ht="12.75">
      <c r="A31" s="67" t="s">
        <v>73</v>
      </c>
      <c r="B31" s="66" t="s">
        <v>74</v>
      </c>
      <c r="C31" s="162">
        <v>123366.72</v>
      </c>
      <c r="D31" s="153">
        <v>130986.83</v>
      </c>
      <c r="E31" s="153">
        <v>115417.36</v>
      </c>
      <c r="F31" s="29">
        <f t="shared" si="4"/>
        <v>369770.91</v>
      </c>
      <c r="G31" s="153">
        <v>135249.44</v>
      </c>
      <c r="H31" s="153">
        <v>131347.58</v>
      </c>
      <c r="I31" s="153">
        <v>113170.25</v>
      </c>
      <c r="J31" s="29">
        <f t="shared" si="5"/>
        <v>379767.27</v>
      </c>
      <c r="K31" s="163">
        <v>116476.26</v>
      </c>
      <c r="L31" s="153">
        <v>141038.92</v>
      </c>
      <c r="M31" s="153">
        <v>95245.72</v>
      </c>
      <c r="N31" s="29">
        <f t="shared" si="6"/>
        <v>352760.9</v>
      </c>
      <c r="O31" s="153">
        <v>204380.39</v>
      </c>
      <c r="P31" s="153">
        <v>142125.88</v>
      </c>
      <c r="Q31" s="153">
        <v>134011.13</v>
      </c>
      <c r="R31" s="29">
        <f t="shared" si="0"/>
        <v>480517.4</v>
      </c>
      <c r="S31" s="31">
        <f t="shared" si="7"/>
        <v>1582816.48</v>
      </c>
      <c r="T31" s="153">
        <v>2427.8299999999995</v>
      </c>
      <c r="U31" s="153">
        <v>2020.4200000000003</v>
      </c>
      <c r="V31" s="62">
        <v>0</v>
      </c>
      <c r="W31" s="153">
        <v>2615.1100000000015</v>
      </c>
      <c r="X31" s="29">
        <f t="shared" si="8"/>
        <v>7063.36</v>
      </c>
      <c r="Y31" s="153">
        <v>2496.9100000000017</v>
      </c>
      <c r="Z31" s="164">
        <v>2096.23</v>
      </c>
      <c r="AA31" s="164">
        <v>2001.4599999999996</v>
      </c>
      <c r="AB31" s="29">
        <f t="shared" si="9"/>
        <v>6594.6</v>
      </c>
      <c r="AC31" s="153">
        <v>2466.5399999999986</v>
      </c>
      <c r="AD31" s="153">
        <v>2881.4100000000017</v>
      </c>
      <c r="AE31" s="153">
        <v>2553.34</v>
      </c>
      <c r="AF31" s="29">
        <f t="shared" si="10"/>
        <v>7901.29</v>
      </c>
      <c r="AG31" s="153">
        <v>3414.67</v>
      </c>
      <c r="AH31" s="153">
        <v>2812.54</v>
      </c>
      <c r="AI31" s="195">
        <v>0</v>
      </c>
      <c r="AJ31" s="29">
        <f t="shared" si="1"/>
        <v>6227.21</v>
      </c>
      <c r="AK31" s="31">
        <f t="shared" si="2"/>
        <v>27786.46</v>
      </c>
      <c r="AL31" s="62">
        <v>13558.06</v>
      </c>
      <c r="AM31" s="62">
        <v>13331.31</v>
      </c>
      <c r="AN31" s="62">
        <v>0</v>
      </c>
      <c r="AO31" s="62">
        <v>15223.38</v>
      </c>
      <c r="AP31" s="34">
        <f t="shared" si="3"/>
        <v>42112.75</v>
      </c>
      <c r="AQ31" s="62">
        <v>18416.58</v>
      </c>
      <c r="AR31" s="62">
        <v>16871.84</v>
      </c>
      <c r="AS31" s="153">
        <v>15908.560000000001</v>
      </c>
      <c r="AT31" s="34">
        <f t="shared" si="11"/>
        <v>51196.98</v>
      </c>
      <c r="AU31" s="62">
        <v>18122.01</v>
      </c>
      <c r="AV31" s="62">
        <v>20509.67</v>
      </c>
      <c r="AW31" s="62">
        <v>15685.85</v>
      </c>
      <c r="AX31" s="34">
        <f t="shared" si="12"/>
        <v>54317.53</v>
      </c>
      <c r="AY31" s="62">
        <v>22712.26</v>
      </c>
      <c r="AZ31" s="62">
        <v>21279.8</v>
      </c>
      <c r="BA31" s="80">
        <v>22618.99</v>
      </c>
      <c r="BB31" s="34">
        <f t="shared" si="13"/>
        <v>66611.05</v>
      </c>
      <c r="BC31" s="35">
        <f t="shared" si="14"/>
        <v>214238.31</v>
      </c>
      <c r="BD31" s="62">
        <v>776.77</v>
      </c>
      <c r="BE31" s="62">
        <v>776.35</v>
      </c>
      <c r="BF31" s="62">
        <v>0</v>
      </c>
      <c r="BG31" s="62">
        <v>460.93</v>
      </c>
      <c r="BH31" s="34">
        <f t="shared" si="15"/>
        <v>2014.05</v>
      </c>
      <c r="BI31" s="62">
        <v>798.84</v>
      </c>
      <c r="BJ31" s="62">
        <v>791.51</v>
      </c>
      <c r="BK31" s="153">
        <v>935.7</v>
      </c>
      <c r="BL31" s="34">
        <f t="shared" si="16"/>
        <v>2526.05</v>
      </c>
      <c r="BM31" s="62">
        <v>605.54</v>
      </c>
      <c r="BN31" s="62">
        <v>561.79</v>
      </c>
      <c r="BO31" s="62">
        <v>681.8299999999999</v>
      </c>
      <c r="BP31" s="34">
        <f t="shared" si="17"/>
        <v>1849.16</v>
      </c>
      <c r="BQ31" s="62">
        <v>554.99</v>
      </c>
      <c r="BR31" s="62">
        <v>872.44</v>
      </c>
      <c r="BS31" s="80">
        <v>468.13</v>
      </c>
      <c r="BT31" s="34">
        <f t="shared" si="18"/>
        <v>1895.56</v>
      </c>
      <c r="BU31" s="35">
        <f t="shared" si="19"/>
        <v>8284.82</v>
      </c>
      <c r="BV31" s="62">
        <v>621.4100000000001</v>
      </c>
      <c r="BW31" s="62">
        <v>621.09</v>
      </c>
      <c r="BX31" s="62">
        <v>0</v>
      </c>
      <c r="BY31" s="62">
        <v>237.03</v>
      </c>
      <c r="BZ31" s="152">
        <f t="shared" si="20"/>
        <v>1479.53</v>
      </c>
      <c r="CA31" s="62">
        <v>770.83</v>
      </c>
      <c r="CB31" s="62">
        <v>633.24</v>
      </c>
      <c r="CC31" s="62">
        <v>748.57</v>
      </c>
      <c r="CD31" s="152">
        <f t="shared" si="21"/>
        <v>2152.64</v>
      </c>
      <c r="CE31" s="62">
        <v>484.45</v>
      </c>
      <c r="CF31" s="65">
        <v>449.43999999999994</v>
      </c>
      <c r="CG31" s="62">
        <v>348.34</v>
      </c>
      <c r="CH31" s="34">
        <f t="shared" si="22"/>
        <v>1282.23</v>
      </c>
      <c r="CI31" s="62">
        <v>385.78</v>
      </c>
      <c r="CJ31" s="62">
        <v>638.16</v>
      </c>
      <c r="CK31" s="82">
        <v>0</v>
      </c>
      <c r="CL31" s="34">
        <f t="shared" si="23"/>
        <v>1023.94</v>
      </c>
      <c r="CM31" s="35">
        <f t="shared" si="24"/>
        <v>5938.34</v>
      </c>
      <c r="CN31" s="152">
        <v>0</v>
      </c>
      <c r="CO31" s="153">
        <v>18716.39</v>
      </c>
      <c r="CP31" s="161">
        <v>0</v>
      </c>
      <c r="CQ31" s="161">
        <v>0</v>
      </c>
      <c r="CR31" s="34">
        <f t="shared" si="25"/>
        <v>18716.39</v>
      </c>
      <c r="CS31" s="35">
        <f t="shared" si="26"/>
        <v>18716.39</v>
      </c>
      <c r="CT31" s="111">
        <f t="shared" si="27"/>
        <v>1857780.8</v>
      </c>
      <c r="CU31" s="165">
        <v>14187.03</v>
      </c>
      <c r="CV31" s="153">
        <v>12087.46</v>
      </c>
      <c r="CW31" s="153">
        <v>1935.53</v>
      </c>
      <c r="CX31" s="153">
        <v>17.96</v>
      </c>
      <c r="CY31" s="153">
        <v>146.08</v>
      </c>
      <c r="CZ31" s="153">
        <v>0</v>
      </c>
      <c r="DA31" s="166">
        <v>0</v>
      </c>
      <c r="DB31" s="167">
        <f t="shared" si="28"/>
        <v>52048.81</v>
      </c>
      <c r="DC31" s="153">
        <v>51398.96</v>
      </c>
      <c r="DD31" s="153">
        <v>452.71</v>
      </c>
      <c r="DE31" s="166">
        <v>197.14</v>
      </c>
      <c r="DF31" s="157">
        <f t="shared" si="29"/>
        <v>255.37</v>
      </c>
      <c r="DG31" s="153">
        <v>255.37</v>
      </c>
      <c r="DH31" s="115">
        <f t="shared" si="30"/>
        <v>17718.08</v>
      </c>
      <c r="DI31" s="84">
        <v>17718.08</v>
      </c>
      <c r="DJ31" s="168">
        <f t="shared" si="31"/>
        <v>13368.54</v>
      </c>
      <c r="DK31" s="169">
        <v>6.77</v>
      </c>
      <c r="DL31" s="161">
        <v>315.17</v>
      </c>
      <c r="DM31" s="84">
        <v>13046.6</v>
      </c>
      <c r="DN31" s="116">
        <f t="shared" si="32"/>
        <v>9366.58</v>
      </c>
      <c r="DO31" s="161">
        <v>3239.9600000000014</v>
      </c>
      <c r="DP31" s="161">
        <v>3314.27</v>
      </c>
      <c r="DQ31" s="161">
        <v>95.75</v>
      </c>
      <c r="DR31" s="161">
        <v>451.12</v>
      </c>
      <c r="DS31" s="84">
        <v>2265.48</v>
      </c>
      <c r="DT31" s="116">
        <f t="shared" si="33"/>
        <v>40453.2</v>
      </c>
      <c r="DU31" s="71">
        <f t="shared" si="34"/>
        <v>3246.73</v>
      </c>
      <c r="DV31" s="71">
        <f t="shared" si="35"/>
        <v>3314.27</v>
      </c>
      <c r="DW31" s="71">
        <f t="shared" si="35"/>
        <v>95.75</v>
      </c>
      <c r="DX31" s="71">
        <f t="shared" si="36"/>
        <v>766.29</v>
      </c>
      <c r="DY31" s="72">
        <f t="shared" si="37"/>
        <v>33030.16</v>
      </c>
    </row>
    <row r="32" spans="1:129" s="70" customFormat="1" ht="12.75">
      <c r="A32" s="67" t="s">
        <v>75</v>
      </c>
      <c r="B32" s="66" t="s">
        <v>76</v>
      </c>
      <c r="C32" s="162">
        <v>54212.29</v>
      </c>
      <c r="D32" s="153">
        <v>45896.72</v>
      </c>
      <c r="E32" s="153">
        <v>48821.4</v>
      </c>
      <c r="F32" s="29">
        <f t="shared" si="4"/>
        <v>148930.41</v>
      </c>
      <c r="G32" s="153">
        <v>50399.8</v>
      </c>
      <c r="H32" s="153">
        <v>51580.41</v>
      </c>
      <c r="I32" s="153">
        <v>44234.69</v>
      </c>
      <c r="J32" s="29">
        <f t="shared" si="5"/>
        <v>146214.9</v>
      </c>
      <c r="K32" s="163">
        <v>45230.36</v>
      </c>
      <c r="L32" s="153">
        <v>52740.57</v>
      </c>
      <c r="M32" s="153">
        <v>33040.34</v>
      </c>
      <c r="N32" s="29">
        <f t="shared" si="6"/>
        <v>131011.27</v>
      </c>
      <c r="O32" s="153">
        <v>76400.91</v>
      </c>
      <c r="P32" s="153">
        <v>58527.23</v>
      </c>
      <c r="Q32" s="153">
        <v>49678.24</v>
      </c>
      <c r="R32" s="29">
        <f t="shared" si="0"/>
        <v>184606.38</v>
      </c>
      <c r="S32" s="31">
        <f t="shared" si="7"/>
        <v>610762.96</v>
      </c>
      <c r="T32" s="153">
        <v>2589.289999999999</v>
      </c>
      <c r="U32" s="153">
        <v>2243.7399999999993</v>
      </c>
      <c r="V32" s="62">
        <v>0</v>
      </c>
      <c r="W32" s="153">
        <v>2299.369999999998</v>
      </c>
      <c r="X32" s="29">
        <f t="shared" si="8"/>
        <v>7132.4</v>
      </c>
      <c r="Y32" s="153">
        <v>2001.8499999999985</v>
      </c>
      <c r="Z32" s="164">
        <v>2068.0499999999993</v>
      </c>
      <c r="AA32" s="164">
        <v>2322.6099999999983</v>
      </c>
      <c r="AB32" s="29">
        <f t="shared" si="9"/>
        <v>6392.51</v>
      </c>
      <c r="AC32" s="153">
        <v>2351.1899999999996</v>
      </c>
      <c r="AD32" s="153">
        <v>2478.5700000000006</v>
      </c>
      <c r="AE32" s="153">
        <v>1951.49</v>
      </c>
      <c r="AF32" s="29">
        <f t="shared" si="10"/>
        <v>6781.25</v>
      </c>
      <c r="AG32" s="153">
        <v>3045.95</v>
      </c>
      <c r="AH32" s="153">
        <v>2606.83</v>
      </c>
      <c r="AI32" s="195">
        <v>0</v>
      </c>
      <c r="AJ32" s="29">
        <f t="shared" si="1"/>
        <v>5652.78</v>
      </c>
      <c r="AK32" s="31">
        <f t="shared" si="2"/>
        <v>25958.94</v>
      </c>
      <c r="AL32" s="62">
        <v>1072.98</v>
      </c>
      <c r="AM32" s="62">
        <v>1820.42</v>
      </c>
      <c r="AN32" s="62">
        <v>0</v>
      </c>
      <c r="AO32" s="62">
        <v>2827.57</v>
      </c>
      <c r="AP32" s="34">
        <f t="shared" si="3"/>
        <v>5720.97</v>
      </c>
      <c r="AQ32" s="62">
        <v>3434.93</v>
      </c>
      <c r="AR32" s="62">
        <v>2167.21</v>
      </c>
      <c r="AS32" s="153">
        <v>1051.73</v>
      </c>
      <c r="AT32" s="34">
        <f t="shared" si="11"/>
        <v>6653.87</v>
      </c>
      <c r="AU32" s="62">
        <v>2003.93</v>
      </c>
      <c r="AV32" s="62">
        <v>1631.23</v>
      </c>
      <c r="AW32" s="62">
        <v>1935.46</v>
      </c>
      <c r="AX32" s="34">
        <f t="shared" si="12"/>
        <v>5570.62</v>
      </c>
      <c r="AY32" s="62">
        <v>2779.31</v>
      </c>
      <c r="AZ32" s="62">
        <v>3795.54</v>
      </c>
      <c r="BA32" s="80">
        <v>3058.1</v>
      </c>
      <c r="BB32" s="34">
        <f t="shared" si="13"/>
        <v>9632.95</v>
      </c>
      <c r="BC32" s="35">
        <f t="shared" si="14"/>
        <v>27578.41</v>
      </c>
      <c r="BD32" s="62">
        <v>445.0899999999999</v>
      </c>
      <c r="BE32" s="62">
        <v>291.79999999999995</v>
      </c>
      <c r="BF32" s="62">
        <v>0</v>
      </c>
      <c r="BG32" s="62">
        <v>434.23</v>
      </c>
      <c r="BH32" s="34">
        <f t="shared" si="15"/>
        <v>1171.12</v>
      </c>
      <c r="BI32" s="62">
        <v>457.45</v>
      </c>
      <c r="BJ32" s="62">
        <v>451.15</v>
      </c>
      <c r="BK32" s="153">
        <v>222.75</v>
      </c>
      <c r="BL32" s="34">
        <f t="shared" si="16"/>
        <v>1131.35</v>
      </c>
      <c r="BM32" s="62">
        <v>610.5</v>
      </c>
      <c r="BN32" s="62">
        <v>454.23</v>
      </c>
      <c r="BO32" s="62">
        <v>438.68</v>
      </c>
      <c r="BP32" s="34">
        <f t="shared" si="17"/>
        <v>1503.41</v>
      </c>
      <c r="BQ32" s="62">
        <v>438.68</v>
      </c>
      <c r="BR32" s="62">
        <v>587.54</v>
      </c>
      <c r="BS32" s="80">
        <v>543.95</v>
      </c>
      <c r="BT32" s="34">
        <f t="shared" si="18"/>
        <v>1570.17</v>
      </c>
      <c r="BU32" s="35">
        <f t="shared" si="19"/>
        <v>5376.05</v>
      </c>
      <c r="BV32" s="62">
        <v>356.08</v>
      </c>
      <c r="BW32" s="62">
        <v>233.45</v>
      </c>
      <c r="BX32" s="62">
        <v>0</v>
      </c>
      <c r="BY32" s="62">
        <v>223.31</v>
      </c>
      <c r="BZ32" s="152">
        <f t="shared" si="20"/>
        <v>812.84</v>
      </c>
      <c r="CA32" s="62">
        <v>490.07</v>
      </c>
      <c r="CB32" s="62">
        <v>360.94</v>
      </c>
      <c r="CC32" s="62">
        <v>178.2</v>
      </c>
      <c r="CD32" s="152">
        <f t="shared" si="21"/>
        <v>1029.21</v>
      </c>
      <c r="CE32" s="62">
        <v>488.43</v>
      </c>
      <c r="CF32" s="65">
        <v>363.37</v>
      </c>
      <c r="CG32" s="62">
        <v>224.11</v>
      </c>
      <c r="CH32" s="34">
        <f t="shared" si="22"/>
        <v>1075.91</v>
      </c>
      <c r="CI32" s="62">
        <v>287.47</v>
      </c>
      <c r="CJ32" s="62">
        <v>442.02</v>
      </c>
      <c r="CK32" s="82">
        <v>0</v>
      </c>
      <c r="CL32" s="34">
        <f t="shared" si="23"/>
        <v>729.49</v>
      </c>
      <c r="CM32" s="35">
        <f t="shared" si="24"/>
        <v>3647.45</v>
      </c>
      <c r="CN32" s="152">
        <v>0</v>
      </c>
      <c r="CO32" s="153">
        <v>7605.56</v>
      </c>
      <c r="CP32" s="161">
        <v>0</v>
      </c>
      <c r="CQ32" s="161">
        <v>0</v>
      </c>
      <c r="CR32" s="34">
        <f t="shared" si="25"/>
        <v>7605.56</v>
      </c>
      <c r="CS32" s="35">
        <f t="shared" si="26"/>
        <v>7605.56</v>
      </c>
      <c r="CT32" s="111">
        <f t="shared" si="27"/>
        <v>680929.37</v>
      </c>
      <c r="CU32" s="165">
        <v>5627.03</v>
      </c>
      <c r="CV32" s="153">
        <v>5112.98</v>
      </c>
      <c r="CW32" s="153">
        <v>359.5</v>
      </c>
      <c r="CX32" s="153">
        <v>16.92</v>
      </c>
      <c r="CY32" s="153">
        <v>137.63</v>
      </c>
      <c r="CZ32" s="153">
        <v>0</v>
      </c>
      <c r="DA32" s="166">
        <v>0</v>
      </c>
      <c r="DB32" s="167">
        <f t="shared" si="28"/>
        <v>18302.92</v>
      </c>
      <c r="DC32" s="153">
        <v>17830.09</v>
      </c>
      <c r="DD32" s="153">
        <v>346</v>
      </c>
      <c r="DE32" s="166">
        <v>126.83</v>
      </c>
      <c r="DF32" s="157">
        <f t="shared" si="29"/>
        <v>190.3</v>
      </c>
      <c r="DG32" s="153">
        <v>190.3</v>
      </c>
      <c r="DH32" s="115">
        <f t="shared" si="30"/>
        <v>7199.9</v>
      </c>
      <c r="DI32" s="84">
        <v>7199.9</v>
      </c>
      <c r="DJ32" s="168">
        <f t="shared" si="31"/>
        <v>6904.44</v>
      </c>
      <c r="DK32" s="169">
        <v>6.27</v>
      </c>
      <c r="DL32" s="161">
        <v>218.31</v>
      </c>
      <c r="DM32" s="84">
        <v>6679.86</v>
      </c>
      <c r="DN32" s="116">
        <f t="shared" si="32"/>
        <v>3344.41</v>
      </c>
      <c r="DO32" s="161">
        <v>2057.35</v>
      </c>
      <c r="DP32" s="161">
        <v>448.09</v>
      </c>
      <c r="DQ32" s="161">
        <v>111.25</v>
      </c>
      <c r="DR32" s="161">
        <v>524.1700000000001</v>
      </c>
      <c r="DS32" s="84">
        <v>203.55</v>
      </c>
      <c r="DT32" s="116">
        <f t="shared" si="33"/>
        <v>17448.75</v>
      </c>
      <c r="DU32" s="71">
        <f t="shared" si="34"/>
        <v>2063.62</v>
      </c>
      <c r="DV32" s="71">
        <f t="shared" si="35"/>
        <v>448.09</v>
      </c>
      <c r="DW32" s="71">
        <f t="shared" si="35"/>
        <v>111.25</v>
      </c>
      <c r="DX32" s="71">
        <f t="shared" si="36"/>
        <v>742.48</v>
      </c>
      <c r="DY32" s="72">
        <f t="shared" si="37"/>
        <v>14083.31</v>
      </c>
    </row>
    <row r="33" spans="1:129" ht="12.75">
      <c r="A33" s="25" t="s">
        <v>77</v>
      </c>
      <c r="B33" s="26" t="s">
        <v>78</v>
      </c>
      <c r="C33" s="27">
        <v>153726.5</v>
      </c>
      <c r="D33" s="28">
        <v>141721.92</v>
      </c>
      <c r="E33" s="28">
        <v>148880.26</v>
      </c>
      <c r="F33" s="29">
        <f t="shared" si="4"/>
        <v>444328.68</v>
      </c>
      <c r="G33" s="28">
        <v>162419.39</v>
      </c>
      <c r="H33" s="28">
        <v>163214.09</v>
      </c>
      <c r="I33" s="28">
        <v>146087</v>
      </c>
      <c r="J33" s="29">
        <f t="shared" si="5"/>
        <v>471720.48</v>
      </c>
      <c r="K33" s="30">
        <v>148819.61</v>
      </c>
      <c r="L33" s="28">
        <v>154334.64</v>
      </c>
      <c r="M33" s="28">
        <v>118396.39</v>
      </c>
      <c r="N33" s="29">
        <f t="shared" si="6"/>
        <v>421550.64</v>
      </c>
      <c r="O33" s="28">
        <v>256771.45</v>
      </c>
      <c r="P33" s="28">
        <v>189366.85</v>
      </c>
      <c r="Q33" s="28">
        <v>180939.56</v>
      </c>
      <c r="R33" s="29">
        <f t="shared" si="0"/>
        <v>627077.86</v>
      </c>
      <c r="S33" s="31">
        <f t="shared" si="7"/>
        <v>1964677.66</v>
      </c>
      <c r="T33" s="28">
        <v>3850.7699999999986</v>
      </c>
      <c r="U33" s="28">
        <v>3307.040000000001</v>
      </c>
      <c r="V33" s="62">
        <v>0</v>
      </c>
      <c r="W33" s="28">
        <v>4241.429999999998</v>
      </c>
      <c r="X33" s="29">
        <f t="shared" si="8"/>
        <v>11399.24</v>
      </c>
      <c r="Y33" s="28">
        <v>3842.5300000000007</v>
      </c>
      <c r="Z33" s="32">
        <v>4042.349999999998</v>
      </c>
      <c r="AA33" s="32">
        <v>3879.059999999997</v>
      </c>
      <c r="AB33" s="29">
        <f t="shared" si="9"/>
        <v>11763.94</v>
      </c>
      <c r="AC33" s="28">
        <v>3866.8599999999988</v>
      </c>
      <c r="AD33" s="28">
        <v>4523.819999999998</v>
      </c>
      <c r="AE33" s="28">
        <v>3900.83</v>
      </c>
      <c r="AF33" s="29">
        <f t="shared" si="10"/>
        <v>12291.51</v>
      </c>
      <c r="AG33" s="28">
        <v>4880.21</v>
      </c>
      <c r="AH33" s="28">
        <v>4452.99</v>
      </c>
      <c r="AI33" s="195">
        <v>0</v>
      </c>
      <c r="AJ33" s="29">
        <f t="shared" si="1"/>
        <v>9333.2</v>
      </c>
      <c r="AK33" s="31">
        <f t="shared" si="2"/>
        <v>44787.89</v>
      </c>
      <c r="AL33" s="33">
        <v>28122.49</v>
      </c>
      <c r="AM33" s="33">
        <v>21212.39</v>
      </c>
      <c r="AN33" s="62">
        <v>0</v>
      </c>
      <c r="AO33" s="62">
        <v>18626.82</v>
      </c>
      <c r="AP33" s="34">
        <f t="shared" si="3"/>
        <v>67961.7</v>
      </c>
      <c r="AQ33" s="33">
        <v>27692.7</v>
      </c>
      <c r="AR33" s="33">
        <v>22293.74</v>
      </c>
      <c r="AS33" s="64">
        <v>18013.72</v>
      </c>
      <c r="AT33" s="34">
        <f t="shared" si="11"/>
        <v>68000.16</v>
      </c>
      <c r="AU33" s="33">
        <v>22839.32</v>
      </c>
      <c r="AV33" s="33">
        <v>19977.64</v>
      </c>
      <c r="AW33" s="33">
        <v>18880.53</v>
      </c>
      <c r="AX33" s="34">
        <f t="shared" si="12"/>
        <v>61697.49</v>
      </c>
      <c r="AY33" s="33">
        <v>18834.28</v>
      </c>
      <c r="AZ33" s="33">
        <v>27285.13</v>
      </c>
      <c r="BA33" s="82">
        <v>16690.08</v>
      </c>
      <c r="BB33" s="34">
        <f t="shared" si="13"/>
        <v>62809.49</v>
      </c>
      <c r="BC33" s="35">
        <f t="shared" si="14"/>
        <v>260468.84</v>
      </c>
      <c r="BD33" s="33">
        <v>772.44</v>
      </c>
      <c r="BE33" s="33">
        <v>783.06</v>
      </c>
      <c r="BF33" s="33">
        <v>0</v>
      </c>
      <c r="BG33" s="33">
        <v>743.47</v>
      </c>
      <c r="BH33" s="34">
        <f t="shared" si="15"/>
        <v>2298.97</v>
      </c>
      <c r="BI33" s="33">
        <v>732.36</v>
      </c>
      <c r="BJ33" s="33">
        <v>938.9200000000001</v>
      </c>
      <c r="BK33" s="64">
        <v>790.1899999999999</v>
      </c>
      <c r="BL33" s="34">
        <f t="shared" si="16"/>
        <v>2461.47</v>
      </c>
      <c r="BM33" s="33">
        <v>1103.02</v>
      </c>
      <c r="BN33" s="33">
        <v>877.31</v>
      </c>
      <c r="BO33" s="33">
        <v>1014.9300000000001</v>
      </c>
      <c r="BP33" s="34">
        <f t="shared" si="17"/>
        <v>2995.26</v>
      </c>
      <c r="BQ33" s="33">
        <v>1048.52</v>
      </c>
      <c r="BR33" s="33">
        <v>875.9900000000001</v>
      </c>
      <c r="BS33" s="82">
        <v>1196.65</v>
      </c>
      <c r="BT33" s="34">
        <f t="shared" si="18"/>
        <v>3121.16</v>
      </c>
      <c r="BU33" s="35">
        <f t="shared" si="19"/>
        <v>10876.86</v>
      </c>
      <c r="BV33" s="33">
        <v>617.96</v>
      </c>
      <c r="BW33" s="33">
        <v>626.46</v>
      </c>
      <c r="BX33" s="33">
        <v>0</v>
      </c>
      <c r="BY33" s="33">
        <v>382.33</v>
      </c>
      <c r="BZ33" s="34">
        <f t="shared" si="20"/>
        <v>1626.75</v>
      </c>
      <c r="CA33" s="33">
        <v>798.34</v>
      </c>
      <c r="CB33" s="33">
        <v>751.14</v>
      </c>
      <c r="CC33" s="33">
        <v>632.15</v>
      </c>
      <c r="CD33" s="34">
        <f t="shared" si="21"/>
        <v>2181.63</v>
      </c>
      <c r="CE33" s="33">
        <v>882.3999999999999</v>
      </c>
      <c r="CF33" s="65">
        <v>701.84</v>
      </c>
      <c r="CG33" s="33">
        <v>518.5</v>
      </c>
      <c r="CH33" s="34">
        <f t="shared" si="22"/>
        <v>2102.74</v>
      </c>
      <c r="CI33" s="33">
        <v>681.28</v>
      </c>
      <c r="CJ33" s="33">
        <v>770.99</v>
      </c>
      <c r="CK33" s="82">
        <v>0</v>
      </c>
      <c r="CL33" s="34">
        <f t="shared" si="23"/>
        <v>1452.27</v>
      </c>
      <c r="CM33" s="35">
        <f t="shared" si="24"/>
        <v>7363.39</v>
      </c>
      <c r="CN33" s="152">
        <v>0</v>
      </c>
      <c r="CO33" s="153">
        <v>9708.46</v>
      </c>
      <c r="CP33" s="161">
        <v>0</v>
      </c>
      <c r="CQ33" s="161">
        <v>0</v>
      </c>
      <c r="CR33" s="34">
        <f t="shared" si="25"/>
        <v>9708.46</v>
      </c>
      <c r="CS33" s="35">
        <f t="shared" si="26"/>
        <v>9708.46</v>
      </c>
      <c r="CT33" s="111">
        <f t="shared" si="27"/>
        <v>2297883.1</v>
      </c>
      <c r="CU33" s="160">
        <v>18224.81</v>
      </c>
      <c r="CV33" s="28">
        <v>15591.97</v>
      </c>
      <c r="CW33" s="28">
        <v>2368.24</v>
      </c>
      <c r="CX33" s="28">
        <v>28.97</v>
      </c>
      <c r="CY33" s="28">
        <v>235.63</v>
      </c>
      <c r="CZ33" s="28">
        <v>0</v>
      </c>
      <c r="DA33" s="158">
        <v>0</v>
      </c>
      <c r="DB33" s="157">
        <f t="shared" si="28"/>
        <v>64877.18</v>
      </c>
      <c r="DC33" s="28">
        <v>63892.12</v>
      </c>
      <c r="DD33" s="28">
        <v>691.62</v>
      </c>
      <c r="DE33" s="158">
        <v>293.44</v>
      </c>
      <c r="DF33" s="157">
        <f t="shared" si="29"/>
        <v>450.98</v>
      </c>
      <c r="DG33" s="28">
        <v>450.98</v>
      </c>
      <c r="DH33" s="115">
        <f t="shared" si="30"/>
        <v>9190.62</v>
      </c>
      <c r="DI33" s="115">
        <v>9190.62</v>
      </c>
      <c r="DJ33" s="116">
        <f t="shared" si="31"/>
        <v>10818.82</v>
      </c>
      <c r="DK33" s="159">
        <v>10.71</v>
      </c>
      <c r="DL33" s="71">
        <v>380.77</v>
      </c>
      <c r="DM33" s="115">
        <v>10427.34</v>
      </c>
      <c r="DN33" s="116">
        <f t="shared" si="32"/>
        <v>9495.69</v>
      </c>
      <c r="DO33" s="71">
        <v>4922.789999999998</v>
      </c>
      <c r="DP33" s="71">
        <v>2445.53</v>
      </c>
      <c r="DQ33" s="71">
        <v>244.75</v>
      </c>
      <c r="DR33" s="71">
        <v>1153.1200000000001</v>
      </c>
      <c r="DS33" s="115">
        <v>729.5</v>
      </c>
      <c r="DT33" s="116">
        <f t="shared" si="33"/>
        <v>29505.13</v>
      </c>
      <c r="DU33" s="71">
        <f t="shared" si="34"/>
        <v>4933.5</v>
      </c>
      <c r="DV33" s="71">
        <f t="shared" si="35"/>
        <v>2445.53</v>
      </c>
      <c r="DW33" s="71">
        <f t="shared" si="35"/>
        <v>244.75</v>
      </c>
      <c r="DX33" s="71">
        <f t="shared" si="36"/>
        <v>1533.89</v>
      </c>
      <c r="DY33" s="72">
        <f t="shared" si="37"/>
        <v>20347.46</v>
      </c>
    </row>
    <row r="34" spans="1:129" ht="12.75">
      <c r="A34" s="25" t="s">
        <v>79</v>
      </c>
      <c r="B34" s="26" t="s">
        <v>80</v>
      </c>
      <c r="C34" s="27">
        <v>39701.6</v>
      </c>
      <c r="D34" s="28">
        <v>37222.63</v>
      </c>
      <c r="E34" s="28">
        <v>35468.32</v>
      </c>
      <c r="F34" s="29">
        <f t="shared" si="4"/>
        <v>112392.55</v>
      </c>
      <c r="G34" s="28">
        <v>37383.78</v>
      </c>
      <c r="H34" s="28">
        <v>39647.77</v>
      </c>
      <c r="I34" s="28">
        <v>35861.94</v>
      </c>
      <c r="J34" s="29">
        <f t="shared" si="5"/>
        <v>112893.49</v>
      </c>
      <c r="K34" s="30">
        <v>36987.72</v>
      </c>
      <c r="L34" s="28">
        <v>45294.03</v>
      </c>
      <c r="M34" s="28">
        <v>24446.57</v>
      </c>
      <c r="N34" s="29">
        <f t="shared" si="6"/>
        <v>106728.32</v>
      </c>
      <c r="O34" s="28">
        <v>61960.27</v>
      </c>
      <c r="P34" s="28">
        <v>39619.17</v>
      </c>
      <c r="Q34" s="28">
        <v>42579.08</v>
      </c>
      <c r="R34" s="29">
        <f t="shared" si="0"/>
        <v>144158.52</v>
      </c>
      <c r="S34" s="31">
        <f t="shared" si="7"/>
        <v>476172.88</v>
      </c>
      <c r="T34" s="28">
        <v>2436.8200000000006</v>
      </c>
      <c r="U34" s="28">
        <v>2279.65</v>
      </c>
      <c r="V34" s="62">
        <v>0</v>
      </c>
      <c r="W34" s="28">
        <v>2120.870000000001</v>
      </c>
      <c r="X34" s="29">
        <f t="shared" si="8"/>
        <v>6837.34</v>
      </c>
      <c r="Y34" s="28">
        <v>2246.609999999999</v>
      </c>
      <c r="Z34" s="32">
        <v>2722.5600000000004</v>
      </c>
      <c r="AA34" s="32">
        <v>2592.3299999999977</v>
      </c>
      <c r="AB34" s="29">
        <f t="shared" si="9"/>
        <v>7561.5</v>
      </c>
      <c r="AC34" s="28">
        <v>2771.979999999999</v>
      </c>
      <c r="AD34" s="28">
        <v>2523.5100000000007</v>
      </c>
      <c r="AE34" s="28">
        <v>1934.51</v>
      </c>
      <c r="AF34" s="29">
        <f t="shared" si="10"/>
        <v>7230</v>
      </c>
      <c r="AG34" s="28">
        <v>3066.6</v>
      </c>
      <c r="AH34" s="28">
        <v>2430.67</v>
      </c>
      <c r="AI34" s="195">
        <v>0</v>
      </c>
      <c r="AJ34" s="29">
        <f t="shared" si="1"/>
        <v>5497.27</v>
      </c>
      <c r="AK34" s="31">
        <f t="shared" si="2"/>
        <v>27126.11</v>
      </c>
      <c r="AL34" s="33">
        <v>5489.86</v>
      </c>
      <c r="AM34" s="33">
        <v>5937.25</v>
      </c>
      <c r="AN34" s="62">
        <v>0</v>
      </c>
      <c r="AO34" s="62">
        <v>2710.89</v>
      </c>
      <c r="AP34" s="34">
        <f t="shared" si="3"/>
        <v>14138</v>
      </c>
      <c r="AQ34" s="33">
        <v>4377.71</v>
      </c>
      <c r="AR34" s="33">
        <v>3363.22</v>
      </c>
      <c r="AS34" s="64">
        <v>5633.76</v>
      </c>
      <c r="AT34" s="34">
        <f t="shared" si="11"/>
        <v>13374.69</v>
      </c>
      <c r="AU34" s="33">
        <v>5844.36</v>
      </c>
      <c r="AV34" s="33">
        <v>4643.79</v>
      </c>
      <c r="AW34" s="33">
        <v>5257.820000000001</v>
      </c>
      <c r="AX34" s="34">
        <f t="shared" si="12"/>
        <v>15745.97</v>
      </c>
      <c r="AY34" s="33">
        <v>5331.26</v>
      </c>
      <c r="AZ34" s="33">
        <v>4290.58</v>
      </c>
      <c r="BA34" s="82">
        <v>4328.92</v>
      </c>
      <c r="BB34" s="34">
        <f t="shared" si="13"/>
        <v>13950.76</v>
      </c>
      <c r="BC34" s="35">
        <f t="shared" si="14"/>
        <v>57209.42</v>
      </c>
      <c r="BD34" s="33">
        <v>1784.44</v>
      </c>
      <c r="BE34" s="33">
        <v>1784.4399999999996</v>
      </c>
      <c r="BF34" s="33">
        <v>0</v>
      </c>
      <c r="BG34" s="33">
        <v>1563.74</v>
      </c>
      <c r="BH34" s="34">
        <f t="shared" si="15"/>
        <v>5132.62</v>
      </c>
      <c r="BI34" s="33">
        <v>1860.88</v>
      </c>
      <c r="BJ34" s="33">
        <v>1172.75</v>
      </c>
      <c r="BK34" s="64">
        <v>1821.19</v>
      </c>
      <c r="BL34" s="34">
        <f t="shared" si="16"/>
        <v>4854.82</v>
      </c>
      <c r="BM34" s="33">
        <v>1502.4899999999998</v>
      </c>
      <c r="BN34" s="33">
        <v>1283.5700000000002</v>
      </c>
      <c r="BO34" s="33">
        <v>1272.4699999999998</v>
      </c>
      <c r="BP34" s="34">
        <f t="shared" si="17"/>
        <v>4058.53</v>
      </c>
      <c r="BQ34" s="33">
        <v>1733.7800000000002</v>
      </c>
      <c r="BR34" s="33">
        <v>2146.0099999999998</v>
      </c>
      <c r="BS34" s="82">
        <v>1702.47</v>
      </c>
      <c r="BT34" s="34">
        <f t="shared" si="18"/>
        <v>5582.26</v>
      </c>
      <c r="BU34" s="35">
        <f t="shared" si="19"/>
        <v>19628.23</v>
      </c>
      <c r="BV34" s="33">
        <v>1427.55</v>
      </c>
      <c r="BW34" s="33">
        <v>1427.5499999999997</v>
      </c>
      <c r="BX34" s="33">
        <v>0</v>
      </c>
      <c r="BY34" s="33">
        <v>804.15</v>
      </c>
      <c r="BZ34" s="34">
        <f t="shared" si="20"/>
        <v>3659.25</v>
      </c>
      <c r="CA34" s="33">
        <v>1935.57</v>
      </c>
      <c r="CB34" s="33">
        <v>938.2</v>
      </c>
      <c r="CC34" s="33">
        <v>1456.98</v>
      </c>
      <c r="CD34" s="34">
        <f t="shared" si="21"/>
        <v>4330.75</v>
      </c>
      <c r="CE34" s="33">
        <v>1201.9999999999998</v>
      </c>
      <c r="CF34" s="65">
        <v>1026.89</v>
      </c>
      <c r="CG34" s="33">
        <v>650.1</v>
      </c>
      <c r="CH34" s="34">
        <f t="shared" si="22"/>
        <v>2878.99</v>
      </c>
      <c r="CI34" s="33">
        <v>1055.95</v>
      </c>
      <c r="CJ34" s="33">
        <v>1617.14</v>
      </c>
      <c r="CK34" s="82">
        <v>0</v>
      </c>
      <c r="CL34" s="34">
        <f t="shared" si="23"/>
        <v>2673.09</v>
      </c>
      <c r="CM34" s="35">
        <f t="shared" si="24"/>
        <v>13542.08</v>
      </c>
      <c r="CN34" s="152">
        <v>0</v>
      </c>
      <c r="CO34" s="153">
        <v>5162.54</v>
      </c>
      <c r="CP34" s="161">
        <v>0</v>
      </c>
      <c r="CQ34" s="161">
        <v>0</v>
      </c>
      <c r="CR34" s="34">
        <f t="shared" si="25"/>
        <v>5162.54</v>
      </c>
      <c r="CS34" s="35">
        <f t="shared" si="26"/>
        <v>5162.54</v>
      </c>
      <c r="CT34" s="111">
        <f t="shared" si="27"/>
        <v>598841.26</v>
      </c>
      <c r="CU34" s="160">
        <v>4615.72</v>
      </c>
      <c r="CV34" s="28">
        <v>3714.53</v>
      </c>
      <c r="CW34" s="28">
        <v>344.67</v>
      </c>
      <c r="CX34" s="28">
        <v>60.93</v>
      </c>
      <c r="CY34" s="28">
        <v>495.59</v>
      </c>
      <c r="CZ34" s="28">
        <v>0</v>
      </c>
      <c r="DA34" s="158">
        <v>0</v>
      </c>
      <c r="DB34" s="157">
        <f t="shared" si="28"/>
        <v>13903.39</v>
      </c>
      <c r="DC34" s="28">
        <v>13192.49</v>
      </c>
      <c r="DD34" s="28">
        <v>342.99</v>
      </c>
      <c r="DE34" s="158">
        <v>367.91</v>
      </c>
      <c r="DF34" s="157">
        <f t="shared" si="29"/>
        <v>699</v>
      </c>
      <c r="DG34" s="28">
        <v>699</v>
      </c>
      <c r="DH34" s="115">
        <f t="shared" si="30"/>
        <v>4887.17</v>
      </c>
      <c r="DI34" s="115">
        <v>4887.17</v>
      </c>
      <c r="DJ34" s="116">
        <f t="shared" si="31"/>
        <v>5746.89</v>
      </c>
      <c r="DK34" s="159">
        <v>5.85</v>
      </c>
      <c r="DL34" s="71">
        <v>798.66</v>
      </c>
      <c r="DM34" s="115">
        <v>4942.38</v>
      </c>
      <c r="DN34" s="116">
        <f t="shared" si="32"/>
        <v>5449.59</v>
      </c>
      <c r="DO34" s="71">
        <v>2429.56</v>
      </c>
      <c r="DP34" s="71">
        <v>634.3</v>
      </c>
      <c r="DQ34" s="71">
        <v>348.21</v>
      </c>
      <c r="DR34" s="71">
        <v>1640.5299999999997</v>
      </c>
      <c r="DS34" s="115">
        <v>396.99</v>
      </c>
      <c r="DT34" s="116">
        <f t="shared" si="33"/>
        <v>16083.65</v>
      </c>
      <c r="DU34" s="71">
        <f t="shared" si="34"/>
        <v>2435.41</v>
      </c>
      <c r="DV34" s="71">
        <f t="shared" si="35"/>
        <v>634.3</v>
      </c>
      <c r="DW34" s="71">
        <f t="shared" si="35"/>
        <v>348.21</v>
      </c>
      <c r="DX34" s="71">
        <f t="shared" si="36"/>
        <v>2439.19</v>
      </c>
      <c r="DY34" s="72">
        <f t="shared" si="37"/>
        <v>10226.54</v>
      </c>
    </row>
    <row r="35" spans="1:129" ht="12.75">
      <c r="A35" s="38" t="s">
        <v>81</v>
      </c>
      <c r="B35" s="39" t="s">
        <v>82</v>
      </c>
      <c r="C35" s="27">
        <v>36227.07</v>
      </c>
      <c r="D35" s="28">
        <v>36868.78</v>
      </c>
      <c r="E35" s="28">
        <v>39230.28</v>
      </c>
      <c r="F35" s="29">
        <f t="shared" si="4"/>
        <v>112326.13</v>
      </c>
      <c r="G35" s="28">
        <v>41433.48</v>
      </c>
      <c r="H35" s="28">
        <v>44538.34</v>
      </c>
      <c r="I35" s="28">
        <v>41061.67</v>
      </c>
      <c r="J35" s="29">
        <f t="shared" si="5"/>
        <v>127033.49</v>
      </c>
      <c r="K35" s="30">
        <v>39341.83</v>
      </c>
      <c r="L35" s="28">
        <v>50447.77</v>
      </c>
      <c r="M35" s="28">
        <v>36033.79</v>
      </c>
      <c r="N35" s="29">
        <f t="shared" si="6"/>
        <v>125823.39</v>
      </c>
      <c r="O35" s="28">
        <v>74919.66</v>
      </c>
      <c r="P35" s="28">
        <v>54083.56</v>
      </c>
      <c r="Q35" s="28">
        <v>51831.72</v>
      </c>
      <c r="R35" s="29">
        <f t="shared" si="0"/>
        <v>180834.94</v>
      </c>
      <c r="S35" s="31">
        <f t="shared" si="7"/>
        <v>546017.95</v>
      </c>
      <c r="T35" s="28">
        <v>1227.6000000000004</v>
      </c>
      <c r="U35" s="28">
        <v>1205.17</v>
      </c>
      <c r="V35" s="62">
        <v>0</v>
      </c>
      <c r="W35" s="28">
        <v>1756.6499999999994</v>
      </c>
      <c r="X35" s="29">
        <f t="shared" si="8"/>
        <v>4189.42</v>
      </c>
      <c r="Y35" s="28">
        <v>1189.0100000000004</v>
      </c>
      <c r="Z35" s="32">
        <v>1632.989999999999</v>
      </c>
      <c r="AA35" s="32">
        <v>1574.4799999999987</v>
      </c>
      <c r="AB35" s="29">
        <f t="shared" si="9"/>
        <v>4396.48</v>
      </c>
      <c r="AC35" s="28">
        <v>1522.5899999999995</v>
      </c>
      <c r="AD35" s="28">
        <v>1977.1499999999999</v>
      </c>
      <c r="AE35" s="28">
        <v>1385.83</v>
      </c>
      <c r="AF35" s="29">
        <f t="shared" si="10"/>
        <v>4885.57</v>
      </c>
      <c r="AG35" s="28">
        <v>2262.6</v>
      </c>
      <c r="AH35" s="28">
        <v>1545.43</v>
      </c>
      <c r="AI35" s="195">
        <v>0</v>
      </c>
      <c r="AJ35" s="29">
        <f t="shared" si="1"/>
        <v>3808.03</v>
      </c>
      <c r="AK35" s="31">
        <f t="shared" si="2"/>
        <v>17279.5</v>
      </c>
      <c r="AL35" s="33">
        <v>3682.3</v>
      </c>
      <c r="AM35" s="33">
        <v>5434.86</v>
      </c>
      <c r="AN35" s="62">
        <v>0</v>
      </c>
      <c r="AO35" s="62">
        <v>3998.48</v>
      </c>
      <c r="AP35" s="34">
        <f t="shared" si="3"/>
        <v>13115.64</v>
      </c>
      <c r="AQ35" s="33">
        <v>5650.03</v>
      </c>
      <c r="AR35" s="33">
        <v>6715.96</v>
      </c>
      <c r="AS35" s="64">
        <v>6480.98</v>
      </c>
      <c r="AT35" s="34">
        <f t="shared" si="11"/>
        <v>18846.97</v>
      </c>
      <c r="AU35" s="33">
        <v>7108.82</v>
      </c>
      <c r="AV35" s="33">
        <v>7324.73</v>
      </c>
      <c r="AW35" s="33">
        <v>7779.96</v>
      </c>
      <c r="AX35" s="34">
        <f t="shared" si="12"/>
        <v>22213.51</v>
      </c>
      <c r="AY35" s="33">
        <v>7391.38</v>
      </c>
      <c r="AZ35" s="33">
        <v>7642.94</v>
      </c>
      <c r="BA35" s="82">
        <v>7442.87</v>
      </c>
      <c r="BB35" s="34">
        <f t="shared" si="13"/>
        <v>22477.19</v>
      </c>
      <c r="BC35" s="35">
        <f t="shared" si="14"/>
        <v>76653.31</v>
      </c>
      <c r="BD35" s="33">
        <v>1063.19</v>
      </c>
      <c r="BE35" s="33">
        <v>1234</v>
      </c>
      <c r="BF35" s="33">
        <v>0</v>
      </c>
      <c r="BG35" s="33">
        <v>890.79</v>
      </c>
      <c r="BH35" s="34">
        <f t="shared" si="15"/>
        <v>3187.98</v>
      </c>
      <c r="BI35" s="33">
        <v>1417.44</v>
      </c>
      <c r="BJ35" s="33">
        <v>1063.19</v>
      </c>
      <c r="BK35" s="64">
        <v>1542.5</v>
      </c>
      <c r="BL35" s="34">
        <f t="shared" si="16"/>
        <v>4023.13</v>
      </c>
      <c r="BM35" s="33">
        <v>1234</v>
      </c>
      <c r="BN35" s="33">
        <v>1110</v>
      </c>
      <c r="BO35" s="33">
        <v>1265.3300000000004</v>
      </c>
      <c r="BP35" s="34">
        <f t="shared" si="17"/>
        <v>3609.33</v>
      </c>
      <c r="BQ35" s="33">
        <v>679.4300000000001</v>
      </c>
      <c r="BR35" s="33">
        <v>1575.9899999999998</v>
      </c>
      <c r="BS35" s="82">
        <v>950.93</v>
      </c>
      <c r="BT35" s="34">
        <f t="shared" si="18"/>
        <v>3206.35</v>
      </c>
      <c r="BU35" s="35">
        <f t="shared" si="19"/>
        <v>14026.79</v>
      </c>
      <c r="BV35" s="33">
        <v>850.5699999999999</v>
      </c>
      <c r="BW35" s="33">
        <v>987.2</v>
      </c>
      <c r="BX35" s="33">
        <v>0</v>
      </c>
      <c r="BY35" s="33">
        <v>458.09</v>
      </c>
      <c r="BZ35" s="34">
        <f t="shared" si="20"/>
        <v>2295.86</v>
      </c>
      <c r="CA35" s="33">
        <v>1388.5</v>
      </c>
      <c r="CB35" s="33">
        <v>850.57</v>
      </c>
      <c r="CC35" s="33">
        <v>1234</v>
      </c>
      <c r="CD35" s="34">
        <f t="shared" si="21"/>
        <v>3473.07</v>
      </c>
      <c r="CE35" s="33">
        <v>987.1999999999998</v>
      </c>
      <c r="CF35" s="65">
        <v>888</v>
      </c>
      <c r="CG35" s="33">
        <v>646.43</v>
      </c>
      <c r="CH35" s="34">
        <f t="shared" si="22"/>
        <v>2521.63</v>
      </c>
      <c r="CI35" s="33">
        <v>547.17</v>
      </c>
      <c r="CJ35" s="33">
        <v>1086.42</v>
      </c>
      <c r="CK35" s="82">
        <v>0</v>
      </c>
      <c r="CL35" s="34">
        <f t="shared" si="23"/>
        <v>1633.59</v>
      </c>
      <c r="CM35" s="35">
        <f t="shared" si="24"/>
        <v>9924.15</v>
      </c>
      <c r="CN35" s="152">
        <v>0</v>
      </c>
      <c r="CO35" s="153">
        <v>5019.06</v>
      </c>
      <c r="CP35" s="161">
        <v>0</v>
      </c>
      <c r="CQ35" s="161">
        <v>0</v>
      </c>
      <c r="CR35" s="34">
        <f t="shared" si="25"/>
        <v>5019.06</v>
      </c>
      <c r="CS35" s="35">
        <f t="shared" si="26"/>
        <v>5019.06</v>
      </c>
      <c r="CT35" s="111">
        <f t="shared" si="27"/>
        <v>668920.76</v>
      </c>
      <c r="CU35" s="160">
        <v>4933.91</v>
      </c>
      <c r="CV35" s="28">
        <v>4108.52</v>
      </c>
      <c r="CW35" s="28">
        <v>508.37</v>
      </c>
      <c r="CX35" s="28">
        <v>34.71</v>
      </c>
      <c r="CY35" s="28">
        <v>282.31</v>
      </c>
      <c r="CZ35" s="28">
        <v>0</v>
      </c>
      <c r="DA35" s="158">
        <v>0</v>
      </c>
      <c r="DB35" s="157">
        <f t="shared" si="28"/>
        <v>20057.03</v>
      </c>
      <c r="DC35" s="28">
        <v>19445.49</v>
      </c>
      <c r="DD35" s="28">
        <v>245.71</v>
      </c>
      <c r="DE35" s="158">
        <v>365.83</v>
      </c>
      <c r="DF35" s="157">
        <f t="shared" si="29"/>
        <v>362.2</v>
      </c>
      <c r="DG35" s="28">
        <v>362.2</v>
      </c>
      <c r="DH35" s="115">
        <f t="shared" si="30"/>
        <v>4751.35</v>
      </c>
      <c r="DI35" s="115">
        <v>4751.35</v>
      </c>
      <c r="DJ35" s="116">
        <f t="shared" si="31"/>
        <v>3677.3</v>
      </c>
      <c r="DK35" s="159">
        <v>3.72</v>
      </c>
      <c r="DL35" s="71">
        <v>536.56</v>
      </c>
      <c r="DM35" s="115">
        <v>3137.02</v>
      </c>
      <c r="DN35" s="116">
        <f t="shared" si="32"/>
        <v>4231.31</v>
      </c>
      <c r="DO35" s="71">
        <v>1690.6799999999998</v>
      </c>
      <c r="DP35" s="71">
        <v>1090.57</v>
      </c>
      <c r="DQ35" s="71">
        <v>194.49</v>
      </c>
      <c r="DR35" s="71">
        <v>916.32</v>
      </c>
      <c r="DS35" s="115">
        <v>339.25</v>
      </c>
      <c r="DT35" s="116">
        <f t="shared" si="33"/>
        <v>12659.96</v>
      </c>
      <c r="DU35" s="71">
        <f t="shared" si="34"/>
        <v>1694.4</v>
      </c>
      <c r="DV35" s="71">
        <f t="shared" si="35"/>
        <v>1090.57</v>
      </c>
      <c r="DW35" s="71">
        <f t="shared" si="35"/>
        <v>194.49</v>
      </c>
      <c r="DX35" s="71">
        <f t="shared" si="36"/>
        <v>1452.88</v>
      </c>
      <c r="DY35" s="72">
        <f t="shared" si="37"/>
        <v>8227.62</v>
      </c>
    </row>
    <row r="36" spans="1:129" ht="12.75">
      <c r="A36" s="25" t="s">
        <v>83</v>
      </c>
      <c r="B36" s="40" t="s">
        <v>84</v>
      </c>
      <c r="C36" s="27">
        <v>3721.12</v>
      </c>
      <c r="D36" s="28">
        <v>4909.02</v>
      </c>
      <c r="E36" s="28">
        <v>5831.1</v>
      </c>
      <c r="F36" s="29">
        <f t="shared" si="4"/>
        <v>14461.24</v>
      </c>
      <c r="G36" s="28">
        <v>6455.13</v>
      </c>
      <c r="H36" s="28">
        <v>6188.79</v>
      </c>
      <c r="I36" s="28">
        <v>6369.77</v>
      </c>
      <c r="J36" s="29">
        <f t="shared" si="5"/>
        <v>19013.69</v>
      </c>
      <c r="K36" s="30">
        <v>5399.65</v>
      </c>
      <c r="L36" s="28">
        <v>5496.01</v>
      </c>
      <c r="M36" s="28">
        <v>4157.17</v>
      </c>
      <c r="N36" s="29">
        <f t="shared" si="6"/>
        <v>15052.83</v>
      </c>
      <c r="O36" s="28">
        <v>8686.32</v>
      </c>
      <c r="P36" s="28">
        <v>6419.19</v>
      </c>
      <c r="Q36" s="28">
        <v>6259.13</v>
      </c>
      <c r="R36" s="29">
        <f t="shared" si="0"/>
        <v>21364.64</v>
      </c>
      <c r="S36" s="31">
        <f t="shared" si="7"/>
        <v>69892.4</v>
      </c>
      <c r="T36" s="28">
        <v>32.39</v>
      </c>
      <c r="U36" s="28">
        <v>83.17</v>
      </c>
      <c r="V36" s="62">
        <v>0</v>
      </c>
      <c r="W36" s="28">
        <v>71.22999999999999</v>
      </c>
      <c r="X36" s="29">
        <f t="shared" si="8"/>
        <v>186.79</v>
      </c>
      <c r="Y36" s="28">
        <v>52.120000000000005</v>
      </c>
      <c r="Z36" s="32">
        <v>19.73</v>
      </c>
      <c r="AA36" s="32">
        <v>73.11</v>
      </c>
      <c r="AB36" s="29">
        <f t="shared" si="9"/>
        <v>144.96</v>
      </c>
      <c r="AC36" s="28">
        <v>52.300000000000004</v>
      </c>
      <c r="AD36" s="28">
        <v>36.46</v>
      </c>
      <c r="AE36" s="28">
        <v>50.13</v>
      </c>
      <c r="AF36" s="29">
        <f t="shared" si="10"/>
        <v>138.89</v>
      </c>
      <c r="AG36" s="28">
        <v>76.49</v>
      </c>
      <c r="AH36" s="28">
        <v>52.78</v>
      </c>
      <c r="AI36" s="195">
        <v>0</v>
      </c>
      <c r="AJ36" s="29">
        <f t="shared" si="1"/>
        <v>129.27</v>
      </c>
      <c r="AK36" s="31">
        <f t="shared" si="2"/>
        <v>599.91</v>
      </c>
      <c r="AL36" s="33">
        <v>0</v>
      </c>
      <c r="AM36" s="33">
        <v>1339.37</v>
      </c>
      <c r="AN36" s="62">
        <v>0</v>
      </c>
      <c r="AO36" s="62">
        <v>420.67</v>
      </c>
      <c r="AP36" s="34">
        <f t="shared" si="3"/>
        <v>1760.04</v>
      </c>
      <c r="AQ36" s="33">
        <v>372.19</v>
      </c>
      <c r="AR36" s="33">
        <v>953.79</v>
      </c>
      <c r="AS36" s="64">
        <v>0</v>
      </c>
      <c r="AT36" s="34">
        <f t="shared" si="11"/>
        <v>1325.98</v>
      </c>
      <c r="AU36" s="33">
        <v>0</v>
      </c>
      <c r="AV36" s="33">
        <v>0</v>
      </c>
      <c r="AW36" s="33">
        <v>0</v>
      </c>
      <c r="AX36" s="34">
        <f t="shared" si="12"/>
        <v>0</v>
      </c>
      <c r="AY36" s="33">
        <v>0</v>
      </c>
      <c r="AZ36" s="33">
        <v>0</v>
      </c>
      <c r="BA36" s="82">
        <v>855.63</v>
      </c>
      <c r="BB36" s="34">
        <f t="shared" si="13"/>
        <v>855.63</v>
      </c>
      <c r="BC36" s="35">
        <f t="shared" si="14"/>
        <v>3941.65</v>
      </c>
      <c r="BD36" s="33">
        <v>0</v>
      </c>
      <c r="BE36" s="33">
        <v>0</v>
      </c>
      <c r="BF36" s="33">
        <v>0</v>
      </c>
      <c r="BG36" s="33">
        <v>0</v>
      </c>
      <c r="BH36" s="34">
        <f t="shared" si="15"/>
        <v>0</v>
      </c>
      <c r="BI36" s="33">
        <v>0</v>
      </c>
      <c r="BJ36" s="33">
        <v>0</v>
      </c>
      <c r="BK36" s="64">
        <v>0</v>
      </c>
      <c r="BL36" s="34">
        <f t="shared" si="16"/>
        <v>0</v>
      </c>
      <c r="BM36" s="33">
        <v>0</v>
      </c>
      <c r="BN36" s="33">
        <v>0</v>
      </c>
      <c r="BO36" s="33">
        <v>0</v>
      </c>
      <c r="BP36" s="34">
        <f t="shared" si="17"/>
        <v>0</v>
      </c>
      <c r="BQ36" s="33">
        <v>0</v>
      </c>
      <c r="BR36" s="33">
        <v>0</v>
      </c>
      <c r="BS36" s="82">
        <v>0</v>
      </c>
      <c r="BT36" s="34">
        <f t="shared" si="18"/>
        <v>0</v>
      </c>
      <c r="BU36" s="35">
        <f t="shared" si="19"/>
        <v>0</v>
      </c>
      <c r="BV36" s="33">
        <v>0</v>
      </c>
      <c r="BW36" s="33">
        <v>0</v>
      </c>
      <c r="BX36" s="33">
        <v>0</v>
      </c>
      <c r="BY36" s="33">
        <v>0</v>
      </c>
      <c r="BZ36" s="34">
        <f t="shared" si="20"/>
        <v>0</v>
      </c>
      <c r="CA36" s="33">
        <v>0</v>
      </c>
      <c r="CB36" s="33">
        <v>0</v>
      </c>
      <c r="CC36" s="33">
        <v>0</v>
      </c>
      <c r="CD36" s="34">
        <f t="shared" si="21"/>
        <v>0</v>
      </c>
      <c r="CE36" s="33">
        <v>0</v>
      </c>
      <c r="CF36" s="65">
        <v>0</v>
      </c>
      <c r="CG36" s="33">
        <v>0</v>
      </c>
      <c r="CH36" s="34">
        <f t="shared" si="22"/>
        <v>0</v>
      </c>
      <c r="CI36" s="33">
        <v>0</v>
      </c>
      <c r="CJ36" s="33">
        <v>0</v>
      </c>
      <c r="CK36" s="82">
        <v>0</v>
      </c>
      <c r="CL36" s="34">
        <f t="shared" si="23"/>
        <v>0</v>
      </c>
      <c r="CM36" s="35">
        <f t="shared" si="24"/>
        <v>0</v>
      </c>
      <c r="CN36" s="152">
        <v>0</v>
      </c>
      <c r="CO36" s="153">
        <v>139.42</v>
      </c>
      <c r="CP36" s="161">
        <v>0</v>
      </c>
      <c r="CQ36" s="161">
        <v>0</v>
      </c>
      <c r="CR36" s="34">
        <f t="shared" si="25"/>
        <v>139.42</v>
      </c>
      <c r="CS36" s="35">
        <f t="shared" si="26"/>
        <v>139.42</v>
      </c>
      <c r="CT36" s="111">
        <f t="shared" si="27"/>
        <v>74573.38</v>
      </c>
      <c r="CU36" s="160">
        <v>664.16</v>
      </c>
      <c r="CV36" s="28">
        <v>610.68</v>
      </c>
      <c r="CW36" s="28">
        <v>53.48</v>
      </c>
      <c r="CX36" s="28">
        <v>0</v>
      </c>
      <c r="CY36" s="28">
        <v>0</v>
      </c>
      <c r="CZ36" s="28">
        <v>0</v>
      </c>
      <c r="DA36" s="158">
        <v>0</v>
      </c>
      <c r="DB36" s="157">
        <f t="shared" si="28"/>
        <v>2252.29</v>
      </c>
      <c r="DC36" s="28">
        <v>2243.4</v>
      </c>
      <c r="DD36" s="28">
        <v>8.89</v>
      </c>
      <c r="DE36" s="158">
        <v>0</v>
      </c>
      <c r="DF36" s="157">
        <f t="shared" si="29"/>
        <v>0</v>
      </c>
      <c r="DG36" s="28">
        <v>0</v>
      </c>
      <c r="DH36" s="115">
        <f t="shared" si="30"/>
        <v>131.98</v>
      </c>
      <c r="DI36" s="115">
        <v>131.98</v>
      </c>
      <c r="DJ36" s="116">
        <f t="shared" si="31"/>
        <v>0.13</v>
      </c>
      <c r="DK36" s="159">
        <v>0.13</v>
      </c>
      <c r="DL36" s="71">
        <v>0</v>
      </c>
      <c r="DM36" s="115">
        <v>0</v>
      </c>
      <c r="DN36" s="116">
        <f t="shared" si="32"/>
        <v>165.77</v>
      </c>
      <c r="DO36" s="71">
        <v>40.4</v>
      </c>
      <c r="DP36" s="71">
        <v>125.37</v>
      </c>
      <c r="DQ36" s="71">
        <v>0</v>
      </c>
      <c r="DR36" s="71">
        <v>0</v>
      </c>
      <c r="DS36" s="115">
        <v>0</v>
      </c>
      <c r="DT36" s="116">
        <f t="shared" si="33"/>
        <v>297.88</v>
      </c>
      <c r="DU36" s="71">
        <f t="shared" si="34"/>
        <v>40.53</v>
      </c>
      <c r="DV36" s="71">
        <f t="shared" si="35"/>
        <v>125.37</v>
      </c>
      <c r="DW36" s="71">
        <f t="shared" si="35"/>
        <v>0</v>
      </c>
      <c r="DX36" s="71">
        <f t="shared" si="36"/>
        <v>0</v>
      </c>
      <c r="DY36" s="72">
        <f t="shared" si="37"/>
        <v>131.98</v>
      </c>
    </row>
    <row r="37" spans="1:129" ht="12.75">
      <c r="A37" s="25" t="s">
        <v>85</v>
      </c>
      <c r="B37" s="43" t="s">
        <v>86</v>
      </c>
      <c r="C37" s="27">
        <v>440570.99</v>
      </c>
      <c r="D37" s="28">
        <v>437879.45</v>
      </c>
      <c r="E37" s="28">
        <v>422724.22</v>
      </c>
      <c r="F37" s="29">
        <f t="shared" si="4"/>
        <v>1301174.66</v>
      </c>
      <c r="G37" s="28">
        <v>468314.85</v>
      </c>
      <c r="H37" s="28">
        <v>468328.03</v>
      </c>
      <c r="I37" s="28">
        <v>450128.47</v>
      </c>
      <c r="J37" s="29">
        <f t="shared" si="5"/>
        <v>1386771.35</v>
      </c>
      <c r="K37" s="30">
        <v>476663.47</v>
      </c>
      <c r="L37" s="28">
        <v>556973</v>
      </c>
      <c r="M37" s="28">
        <v>346312.31</v>
      </c>
      <c r="N37" s="29">
        <f t="shared" si="6"/>
        <v>1379948.78</v>
      </c>
      <c r="O37" s="28">
        <v>756371.45</v>
      </c>
      <c r="P37" s="28">
        <v>569383.63</v>
      </c>
      <c r="Q37" s="28">
        <v>542492.15</v>
      </c>
      <c r="R37" s="29">
        <f t="shared" si="0"/>
        <v>1868247.23</v>
      </c>
      <c r="S37" s="31">
        <f>ROUND(F37+J37+N37+R37,2)</f>
        <v>5936142.02</v>
      </c>
      <c r="T37" s="28">
        <v>7595.41</v>
      </c>
      <c r="U37" s="28">
        <v>8316.310000000001</v>
      </c>
      <c r="V37" s="62">
        <v>0</v>
      </c>
      <c r="W37" s="28">
        <v>7882.21</v>
      </c>
      <c r="X37" s="29">
        <f t="shared" si="8"/>
        <v>23793.93</v>
      </c>
      <c r="Y37" s="28">
        <v>7997.34</v>
      </c>
      <c r="Z37" s="32">
        <v>8653.69</v>
      </c>
      <c r="AA37" s="32">
        <v>7563.21</v>
      </c>
      <c r="AB37" s="29">
        <f t="shared" si="9"/>
        <v>24214.24</v>
      </c>
      <c r="AC37" s="28">
        <v>8407.3</v>
      </c>
      <c r="AD37" s="28">
        <v>10630.430000000008</v>
      </c>
      <c r="AE37" s="28">
        <v>7138.08</v>
      </c>
      <c r="AF37" s="29">
        <f t="shared" si="10"/>
        <v>26175.81</v>
      </c>
      <c r="AG37" s="28">
        <v>11250.7</v>
      </c>
      <c r="AH37" s="28">
        <v>10158.47</v>
      </c>
      <c r="AI37" s="195">
        <v>0</v>
      </c>
      <c r="AJ37" s="29">
        <f t="shared" si="1"/>
        <v>21409.17</v>
      </c>
      <c r="AK37" s="31">
        <f t="shared" si="2"/>
        <v>95593.15</v>
      </c>
      <c r="AL37" s="33">
        <v>57510.2</v>
      </c>
      <c r="AM37" s="33">
        <v>55281.19</v>
      </c>
      <c r="AN37" s="62">
        <v>0</v>
      </c>
      <c r="AO37" s="62">
        <v>49130.35</v>
      </c>
      <c r="AP37" s="34">
        <f t="shared" si="3"/>
        <v>161921.74</v>
      </c>
      <c r="AQ37" s="33">
        <v>59430.19</v>
      </c>
      <c r="AR37" s="33">
        <v>65897.17</v>
      </c>
      <c r="AS37" s="64">
        <v>61588.85</v>
      </c>
      <c r="AT37" s="34">
        <f t="shared" si="11"/>
        <v>186916.21</v>
      </c>
      <c r="AU37" s="33">
        <v>70898.37</v>
      </c>
      <c r="AV37" s="33">
        <v>74151.73</v>
      </c>
      <c r="AW37" s="33">
        <v>67236.29000000001</v>
      </c>
      <c r="AX37" s="34">
        <f t="shared" si="12"/>
        <v>212286.39</v>
      </c>
      <c r="AY37" s="33">
        <v>78763.75</v>
      </c>
      <c r="AZ37" s="33">
        <v>73087.27</v>
      </c>
      <c r="BA37" s="82">
        <v>79641.59</v>
      </c>
      <c r="BB37" s="34">
        <f t="shared" si="13"/>
        <v>231492.61</v>
      </c>
      <c r="BC37" s="35">
        <f t="shared" si="14"/>
        <v>792616.95</v>
      </c>
      <c r="BD37" s="33">
        <v>2771.72</v>
      </c>
      <c r="BE37" s="33">
        <v>1702.2399999999998</v>
      </c>
      <c r="BF37" s="33">
        <v>0</v>
      </c>
      <c r="BG37" s="33">
        <v>2388</v>
      </c>
      <c r="BH37" s="34">
        <f t="shared" si="15"/>
        <v>6861.96</v>
      </c>
      <c r="BI37" s="33">
        <v>3009.58</v>
      </c>
      <c r="BJ37" s="33">
        <v>2927.65</v>
      </c>
      <c r="BK37" s="64">
        <v>3593.91</v>
      </c>
      <c r="BL37" s="34">
        <f t="shared" si="16"/>
        <v>9531.14</v>
      </c>
      <c r="BM37" s="33">
        <v>3274.3300000000004</v>
      </c>
      <c r="BN37" s="33">
        <v>3953.839999999999</v>
      </c>
      <c r="BO37" s="33">
        <v>3980.6199999999985</v>
      </c>
      <c r="BP37" s="34">
        <f t="shared" si="17"/>
        <v>11208.79</v>
      </c>
      <c r="BQ37" s="33">
        <v>4589.1399999999985</v>
      </c>
      <c r="BR37" s="33">
        <v>4174.699999999999</v>
      </c>
      <c r="BS37" s="82">
        <v>3407.97</v>
      </c>
      <c r="BT37" s="34">
        <f t="shared" si="18"/>
        <v>12171.81</v>
      </c>
      <c r="BU37" s="35">
        <f t="shared" si="19"/>
        <v>39773.7</v>
      </c>
      <c r="BV37" s="33">
        <v>2217.4099999999994</v>
      </c>
      <c r="BW37" s="33">
        <v>1361.79</v>
      </c>
      <c r="BX37" s="33">
        <v>0</v>
      </c>
      <c r="BY37" s="33">
        <v>1228.03</v>
      </c>
      <c r="BZ37" s="34">
        <f t="shared" si="20"/>
        <v>4807.23</v>
      </c>
      <c r="CA37" s="33">
        <v>3090.09</v>
      </c>
      <c r="CB37" s="33">
        <v>2342.1399999999994</v>
      </c>
      <c r="CC37" s="33">
        <v>2875.159999999999</v>
      </c>
      <c r="CD37" s="34">
        <f t="shared" si="21"/>
        <v>8307.39</v>
      </c>
      <c r="CE37" s="33">
        <v>2619.5099999999993</v>
      </c>
      <c r="CF37" s="65">
        <v>3163.0099999999998</v>
      </c>
      <c r="CG37" s="33">
        <v>2033.6</v>
      </c>
      <c r="CH37" s="34">
        <f t="shared" si="22"/>
        <v>7816.12</v>
      </c>
      <c r="CI37" s="33">
        <v>2901.47</v>
      </c>
      <c r="CJ37" s="33">
        <v>3521.31</v>
      </c>
      <c r="CK37" s="82">
        <v>0</v>
      </c>
      <c r="CL37" s="34">
        <f t="shared" si="23"/>
        <v>6422.78</v>
      </c>
      <c r="CM37" s="35">
        <f t="shared" si="24"/>
        <v>27353.52</v>
      </c>
      <c r="CN37" s="152">
        <v>0</v>
      </c>
      <c r="CO37" s="153">
        <v>67758.26</v>
      </c>
      <c r="CP37" s="161">
        <v>0</v>
      </c>
      <c r="CQ37" s="161">
        <v>0</v>
      </c>
      <c r="CR37" s="34">
        <f t="shared" si="25"/>
        <v>67758.26</v>
      </c>
      <c r="CS37" s="35">
        <f t="shared" si="26"/>
        <v>67758.26</v>
      </c>
      <c r="CT37" s="111">
        <f t="shared" si="27"/>
        <v>6959237.6</v>
      </c>
      <c r="CU37" s="160">
        <v>51367.53</v>
      </c>
      <c r="CV37" s="28">
        <v>44271.16</v>
      </c>
      <c r="CW37" s="28">
        <v>6246.51</v>
      </c>
      <c r="CX37" s="28">
        <v>93.04</v>
      </c>
      <c r="CY37" s="28">
        <v>756.82</v>
      </c>
      <c r="CZ37" s="28">
        <v>0</v>
      </c>
      <c r="DA37" s="158">
        <v>0</v>
      </c>
      <c r="DB37" s="157">
        <f t="shared" si="28"/>
        <v>189302.47</v>
      </c>
      <c r="DC37" s="28">
        <v>186886.01</v>
      </c>
      <c r="DD37" s="28">
        <v>1265.59</v>
      </c>
      <c r="DE37" s="158">
        <v>1150.87</v>
      </c>
      <c r="DF37" s="157">
        <f t="shared" si="29"/>
        <v>1920.65</v>
      </c>
      <c r="DG37" s="28">
        <v>1920.65</v>
      </c>
      <c r="DH37" s="115">
        <f t="shared" si="30"/>
        <v>64144.13</v>
      </c>
      <c r="DI37" s="115">
        <v>64144.13</v>
      </c>
      <c r="DJ37" s="116">
        <f t="shared" si="31"/>
        <v>43927.3</v>
      </c>
      <c r="DK37" s="159">
        <v>24.44</v>
      </c>
      <c r="DL37" s="71">
        <v>1739.08</v>
      </c>
      <c r="DM37" s="115">
        <v>42163.78</v>
      </c>
      <c r="DN37" s="116">
        <f t="shared" si="32"/>
        <v>32315.68</v>
      </c>
      <c r="DO37" s="71">
        <v>9079.460000000003</v>
      </c>
      <c r="DP37" s="71">
        <v>11669.56</v>
      </c>
      <c r="DQ37" s="71">
        <v>697.03</v>
      </c>
      <c r="DR37" s="71">
        <v>3283.9899999999993</v>
      </c>
      <c r="DS37" s="115">
        <v>7585.64</v>
      </c>
      <c r="DT37" s="116">
        <f t="shared" si="33"/>
        <v>140387.11</v>
      </c>
      <c r="DU37" s="71">
        <f t="shared" si="34"/>
        <v>9103.9</v>
      </c>
      <c r="DV37" s="71">
        <f t="shared" si="35"/>
        <v>11669.56</v>
      </c>
      <c r="DW37" s="71">
        <f t="shared" si="35"/>
        <v>697.03</v>
      </c>
      <c r="DX37" s="71">
        <f t="shared" si="36"/>
        <v>5023.07</v>
      </c>
      <c r="DY37" s="72">
        <f t="shared" si="37"/>
        <v>113893.55</v>
      </c>
    </row>
    <row r="38" spans="1:129" ht="12.75">
      <c r="A38" s="44" t="s">
        <v>87</v>
      </c>
      <c r="B38" s="45" t="s">
        <v>88</v>
      </c>
      <c r="C38" s="27">
        <v>434345.62</v>
      </c>
      <c r="D38" s="28">
        <v>372463.33</v>
      </c>
      <c r="E38" s="28">
        <v>350021.69</v>
      </c>
      <c r="F38" s="29">
        <f t="shared" si="4"/>
        <v>1156830.64</v>
      </c>
      <c r="G38" s="28">
        <v>400042.67</v>
      </c>
      <c r="H38" s="28">
        <v>417266.16</v>
      </c>
      <c r="I38" s="28">
        <v>332932.49</v>
      </c>
      <c r="J38" s="29">
        <f t="shared" si="5"/>
        <v>1150241.32</v>
      </c>
      <c r="K38" s="30">
        <v>497793.99</v>
      </c>
      <c r="L38" s="28">
        <v>409393.7</v>
      </c>
      <c r="M38" s="28">
        <v>288443.31</v>
      </c>
      <c r="N38" s="29">
        <f t="shared" si="6"/>
        <v>1195631</v>
      </c>
      <c r="O38" s="28">
        <v>713636.45</v>
      </c>
      <c r="P38" s="28">
        <v>518698.92</v>
      </c>
      <c r="Q38" s="28">
        <v>471801.95</v>
      </c>
      <c r="R38" s="29">
        <f t="shared" si="0"/>
        <v>1704137.32</v>
      </c>
      <c r="S38" s="31">
        <f t="shared" si="7"/>
        <v>5206840.28</v>
      </c>
      <c r="T38" s="28">
        <v>11053.750000000007</v>
      </c>
      <c r="U38" s="28">
        <v>8818.55</v>
      </c>
      <c r="V38" s="62">
        <v>0</v>
      </c>
      <c r="W38" s="28">
        <v>8933.04</v>
      </c>
      <c r="X38" s="29">
        <f t="shared" si="8"/>
        <v>28805.34</v>
      </c>
      <c r="Y38" s="28">
        <v>9763.880000000003</v>
      </c>
      <c r="Z38" s="32">
        <v>8691.42</v>
      </c>
      <c r="AA38" s="32">
        <v>7441.67</v>
      </c>
      <c r="AB38" s="29">
        <f t="shared" si="9"/>
        <v>25896.97</v>
      </c>
      <c r="AC38" s="28">
        <v>9754.68</v>
      </c>
      <c r="AD38" s="28">
        <v>8517.54</v>
      </c>
      <c r="AE38" s="28">
        <v>8489.18</v>
      </c>
      <c r="AF38" s="29">
        <f t="shared" si="10"/>
        <v>26761.4</v>
      </c>
      <c r="AG38" s="28">
        <v>11374.02</v>
      </c>
      <c r="AH38" s="28">
        <v>9450.46</v>
      </c>
      <c r="AI38" s="195">
        <v>0</v>
      </c>
      <c r="AJ38" s="29">
        <f t="shared" si="1"/>
        <v>20824.48</v>
      </c>
      <c r="AK38" s="31">
        <f t="shared" si="2"/>
        <v>102288.19</v>
      </c>
      <c r="AL38" s="33">
        <v>78405.56</v>
      </c>
      <c r="AM38" s="33">
        <v>87908.92</v>
      </c>
      <c r="AN38" s="62">
        <v>0</v>
      </c>
      <c r="AO38" s="62">
        <v>88625.95</v>
      </c>
      <c r="AP38" s="34">
        <f t="shared" si="3"/>
        <v>254940.43</v>
      </c>
      <c r="AQ38" s="33">
        <v>103206.04</v>
      </c>
      <c r="AR38" s="33">
        <v>101645.51</v>
      </c>
      <c r="AS38" s="64">
        <v>90748</v>
      </c>
      <c r="AT38" s="34">
        <f t="shared" si="11"/>
        <v>295599.55</v>
      </c>
      <c r="AU38" s="33">
        <v>86279.4</v>
      </c>
      <c r="AV38" s="33">
        <v>96179.48000000001</v>
      </c>
      <c r="AW38" s="33">
        <v>93393.97</v>
      </c>
      <c r="AX38" s="34">
        <f t="shared" si="12"/>
        <v>275852.85</v>
      </c>
      <c r="AY38" s="33">
        <v>100845.11</v>
      </c>
      <c r="AZ38" s="33">
        <v>111778.02</v>
      </c>
      <c r="BA38" s="82">
        <v>116756.73</v>
      </c>
      <c r="BB38" s="34">
        <f t="shared" si="13"/>
        <v>329379.86</v>
      </c>
      <c r="BC38" s="35">
        <f t="shared" si="14"/>
        <v>1155772.69</v>
      </c>
      <c r="BD38" s="33">
        <v>3573.8199999999993</v>
      </c>
      <c r="BE38" s="33">
        <v>4469.479999999999</v>
      </c>
      <c r="BF38" s="33">
        <v>0</v>
      </c>
      <c r="BG38" s="33">
        <v>4171.47</v>
      </c>
      <c r="BH38" s="34">
        <f t="shared" si="15"/>
        <v>12214.77</v>
      </c>
      <c r="BI38" s="33">
        <v>4878.79</v>
      </c>
      <c r="BJ38" s="33">
        <v>4332.089999999998</v>
      </c>
      <c r="BK38" s="64">
        <v>4807.58</v>
      </c>
      <c r="BL38" s="34">
        <f t="shared" si="16"/>
        <v>14018.46</v>
      </c>
      <c r="BM38" s="33">
        <v>3350.29</v>
      </c>
      <c r="BN38" s="33">
        <v>4503.099999999999</v>
      </c>
      <c r="BO38" s="33">
        <v>4101.539999999999</v>
      </c>
      <c r="BP38" s="34">
        <f t="shared" si="17"/>
        <v>11954.93</v>
      </c>
      <c r="BQ38" s="33">
        <v>4677.4</v>
      </c>
      <c r="BR38" s="33">
        <v>4621.999999999999</v>
      </c>
      <c r="BS38" s="82">
        <v>5579.58</v>
      </c>
      <c r="BT38" s="34">
        <f t="shared" si="18"/>
        <v>14878.98</v>
      </c>
      <c r="BU38" s="35">
        <f t="shared" si="19"/>
        <v>53067.14</v>
      </c>
      <c r="BV38" s="33">
        <v>2859.0699999999983</v>
      </c>
      <c r="BW38" s="33">
        <v>3575.6699999999983</v>
      </c>
      <c r="BX38" s="33">
        <v>0</v>
      </c>
      <c r="BY38" s="33">
        <v>2145.18</v>
      </c>
      <c r="BZ38" s="34">
        <f t="shared" si="20"/>
        <v>8579.92</v>
      </c>
      <c r="CA38" s="33">
        <v>5095.14</v>
      </c>
      <c r="CB38" s="33">
        <v>3465.7299999999987</v>
      </c>
      <c r="CC38" s="33">
        <v>3846.0799999999977</v>
      </c>
      <c r="CD38" s="34">
        <f t="shared" si="21"/>
        <v>12406.95</v>
      </c>
      <c r="CE38" s="33">
        <v>2680.2599999999993</v>
      </c>
      <c r="CF38" s="65">
        <v>3602.4899999999984</v>
      </c>
      <c r="CG38" s="33">
        <v>2095.41</v>
      </c>
      <c r="CH38" s="34">
        <f t="shared" si="22"/>
        <v>8378.16</v>
      </c>
      <c r="CI38" s="33">
        <v>2965.08</v>
      </c>
      <c r="CJ38" s="33">
        <v>3789.14</v>
      </c>
      <c r="CK38" s="82">
        <v>0</v>
      </c>
      <c r="CL38" s="34">
        <f t="shared" si="23"/>
        <v>6754.22</v>
      </c>
      <c r="CM38" s="35">
        <f t="shared" si="24"/>
        <v>36119.25</v>
      </c>
      <c r="CN38" s="152">
        <v>0</v>
      </c>
      <c r="CO38" s="153">
        <v>54146.3</v>
      </c>
      <c r="CP38" s="161">
        <v>0</v>
      </c>
      <c r="CQ38" s="161">
        <v>0</v>
      </c>
      <c r="CR38" s="34">
        <f t="shared" si="25"/>
        <v>54146.3</v>
      </c>
      <c r="CS38" s="35">
        <f t="shared" si="26"/>
        <v>54146.3</v>
      </c>
      <c r="CT38" s="111">
        <f t="shared" si="27"/>
        <v>6608233.85</v>
      </c>
      <c r="CU38" s="160">
        <v>49409.77</v>
      </c>
      <c r="CV38" s="28">
        <v>36657.15</v>
      </c>
      <c r="CW38" s="28">
        <v>11268.04</v>
      </c>
      <c r="CX38" s="28">
        <v>162.52</v>
      </c>
      <c r="CY38" s="28">
        <v>1322.06</v>
      </c>
      <c r="CZ38" s="28">
        <v>0</v>
      </c>
      <c r="DA38" s="158">
        <v>0</v>
      </c>
      <c r="DB38" s="157">
        <f t="shared" si="28"/>
        <v>158348.24</v>
      </c>
      <c r="DC38" s="28">
        <v>155657.25</v>
      </c>
      <c r="DD38" s="28">
        <v>1505.15</v>
      </c>
      <c r="DE38" s="158">
        <v>1185.84</v>
      </c>
      <c r="DF38" s="157">
        <f t="shared" si="29"/>
        <v>1962.76</v>
      </c>
      <c r="DG38" s="28">
        <v>1962.76</v>
      </c>
      <c r="DH38" s="115">
        <f t="shared" si="30"/>
        <v>51258.21</v>
      </c>
      <c r="DI38" s="115">
        <v>51258.21</v>
      </c>
      <c r="DJ38" s="116">
        <f t="shared" si="31"/>
        <v>45534.1</v>
      </c>
      <c r="DK38" s="159">
        <v>22.74</v>
      </c>
      <c r="DL38" s="71">
        <v>1871.36</v>
      </c>
      <c r="DM38" s="115">
        <v>43640</v>
      </c>
      <c r="DN38" s="116">
        <f t="shared" si="32"/>
        <v>44066.85</v>
      </c>
      <c r="DO38" s="71">
        <v>10581.53999999999</v>
      </c>
      <c r="DP38" s="71">
        <v>17107.9</v>
      </c>
      <c r="DQ38" s="71">
        <v>1141.19</v>
      </c>
      <c r="DR38" s="71">
        <v>5376.680000000002</v>
      </c>
      <c r="DS38" s="115">
        <v>9859.54</v>
      </c>
      <c r="DT38" s="116">
        <f t="shared" si="33"/>
        <v>140859.16</v>
      </c>
      <c r="DU38" s="71">
        <f t="shared" si="34"/>
        <v>10604.28</v>
      </c>
      <c r="DV38" s="71">
        <f t="shared" si="35"/>
        <v>17107.9</v>
      </c>
      <c r="DW38" s="71">
        <f t="shared" si="35"/>
        <v>1141.19</v>
      </c>
      <c r="DX38" s="71">
        <f t="shared" si="36"/>
        <v>7248.04</v>
      </c>
      <c r="DY38" s="72">
        <f t="shared" si="37"/>
        <v>104757.75</v>
      </c>
    </row>
    <row r="39" spans="1:129" ht="12.75">
      <c r="A39" s="44" t="s">
        <v>89</v>
      </c>
      <c r="B39" s="45" t="s">
        <v>90</v>
      </c>
      <c r="C39" s="27">
        <v>11771.34</v>
      </c>
      <c r="D39" s="28">
        <v>10728.78</v>
      </c>
      <c r="E39" s="28">
        <v>8724.94</v>
      </c>
      <c r="F39" s="29">
        <f t="shared" si="4"/>
        <v>31225.06</v>
      </c>
      <c r="G39" s="28">
        <v>12143.97</v>
      </c>
      <c r="H39" s="28">
        <v>11554.29</v>
      </c>
      <c r="I39" s="28">
        <v>9464.01</v>
      </c>
      <c r="J39" s="29">
        <f t="shared" si="5"/>
        <v>33162.27</v>
      </c>
      <c r="K39" s="30">
        <v>11351.3</v>
      </c>
      <c r="L39" s="28">
        <v>12169.74</v>
      </c>
      <c r="M39" s="28">
        <v>6854.44</v>
      </c>
      <c r="N39" s="29">
        <f t="shared" si="6"/>
        <v>30375.48</v>
      </c>
      <c r="O39" s="28">
        <v>14281.54</v>
      </c>
      <c r="P39" s="28">
        <v>11708.92</v>
      </c>
      <c r="Q39" s="28">
        <v>12433.94</v>
      </c>
      <c r="R39" s="29">
        <f t="shared" si="0"/>
        <v>38424.4</v>
      </c>
      <c r="S39" s="31">
        <f t="shared" si="7"/>
        <v>133187.21</v>
      </c>
      <c r="T39" s="28">
        <v>126.13999999999999</v>
      </c>
      <c r="U39" s="28">
        <v>0</v>
      </c>
      <c r="V39" s="62">
        <v>0</v>
      </c>
      <c r="W39" s="28">
        <v>74.74000000000001</v>
      </c>
      <c r="X39" s="29">
        <f t="shared" si="8"/>
        <v>200.88</v>
      </c>
      <c r="Y39" s="28">
        <v>74.63</v>
      </c>
      <c r="Z39" s="32">
        <v>0</v>
      </c>
      <c r="AA39" s="32">
        <v>33.21</v>
      </c>
      <c r="AB39" s="29">
        <f t="shared" si="9"/>
        <v>107.84</v>
      </c>
      <c r="AC39" s="28">
        <v>0</v>
      </c>
      <c r="AD39" s="28">
        <v>32.07</v>
      </c>
      <c r="AE39" s="28">
        <v>0</v>
      </c>
      <c r="AF39" s="29">
        <f t="shared" si="10"/>
        <v>32.07</v>
      </c>
      <c r="AG39" s="28">
        <v>0</v>
      </c>
      <c r="AH39" s="28">
        <v>0</v>
      </c>
      <c r="AI39" s="195">
        <v>0</v>
      </c>
      <c r="AJ39" s="29">
        <f t="shared" si="1"/>
        <v>0</v>
      </c>
      <c r="AK39" s="31">
        <f t="shared" si="2"/>
        <v>340.79</v>
      </c>
      <c r="AL39" s="33">
        <v>232</v>
      </c>
      <c r="AM39" s="33">
        <v>678.19</v>
      </c>
      <c r="AN39" s="62">
        <v>0</v>
      </c>
      <c r="AO39" s="62">
        <v>205.83</v>
      </c>
      <c r="AP39" s="34">
        <f t="shared" si="3"/>
        <v>1116.02</v>
      </c>
      <c r="AQ39" s="33">
        <v>26.17</v>
      </c>
      <c r="AR39" s="33">
        <v>249.82</v>
      </c>
      <c r="AS39" s="64">
        <v>678.19</v>
      </c>
      <c r="AT39" s="34">
        <f t="shared" si="11"/>
        <v>954.18</v>
      </c>
      <c r="AU39" s="33">
        <v>0</v>
      </c>
      <c r="AV39" s="33">
        <v>165.59</v>
      </c>
      <c r="AW39" s="33">
        <v>393.46</v>
      </c>
      <c r="AX39" s="34">
        <f t="shared" si="12"/>
        <v>559.05</v>
      </c>
      <c r="AY39" s="33">
        <v>133.31</v>
      </c>
      <c r="AZ39" s="33">
        <v>0</v>
      </c>
      <c r="BA39" s="82">
        <v>406.44</v>
      </c>
      <c r="BB39" s="34">
        <f t="shared" si="13"/>
        <v>539.75</v>
      </c>
      <c r="BC39" s="35">
        <f t="shared" si="14"/>
        <v>3169</v>
      </c>
      <c r="BD39" s="33">
        <v>0</v>
      </c>
      <c r="BE39" s="33">
        <v>0</v>
      </c>
      <c r="BF39" s="33">
        <v>0</v>
      </c>
      <c r="BG39" s="33">
        <v>0</v>
      </c>
      <c r="BH39" s="34">
        <f t="shared" si="15"/>
        <v>0</v>
      </c>
      <c r="BI39" s="33">
        <v>0</v>
      </c>
      <c r="BJ39" s="33">
        <v>0</v>
      </c>
      <c r="BK39" s="64">
        <v>0</v>
      </c>
      <c r="BL39" s="34">
        <f t="shared" si="16"/>
        <v>0</v>
      </c>
      <c r="BM39" s="33">
        <v>0</v>
      </c>
      <c r="BN39" s="33">
        <v>0</v>
      </c>
      <c r="BO39" s="33">
        <v>0</v>
      </c>
      <c r="BP39" s="34">
        <f t="shared" si="17"/>
        <v>0</v>
      </c>
      <c r="BQ39" s="33">
        <v>0</v>
      </c>
      <c r="BR39" s="33">
        <v>0</v>
      </c>
      <c r="BS39" s="82">
        <v>0</v>
      </c>
      <c r="BT39" s="34">
        <f t="shared" si="18"/>
        <v>0</v>
      </c>
      <c r="BU39" s="35">
        <f t="shared" si="19"/>
        <v>0</v>
      </c>
      <c r="BV39" s="33">
        <v>0</v>
      </c>
      <c r="BW39" s="33">
        <v>0</v>
      </c>
      <c r="BX39" s="33">
        <v>0</v>
      </c>
      <c r="BY39" s="33">
        <v>0</v>
      </c>
      <c r="BZ39" s="34">
        <f t="shared" si="20"/>
        <v>0</v>
      </c>
      <c r="CA39" s="33">
        <v>0</v>
      </c>
      <c r="CB39" s="33">
        <v>0</v>
      </c>
      <c r="CC39" s="33">
        <v>0</v>
      </c>
      <c r="CD39" s="34">
        <f t="shared" si="21"/>
        <v>0</v>
      </c>
      <c r="CE39" s="33">
        <v>0</v>
      </c>
      <c r="CF39" s="65">
        <v>0</v>
      </c>
      <c r="CG39" s="33">
        <v>0</v>
      </c>
      <c r="CH39" s="34">
        <f t="shared" si="22"/>
        <v>0</v>
      </c>
      <c r="CI39" s="33">
        <v>0</v>
      </c>
      <c r="CJ39" s="33">
        <v>0</v>
      </c>
      <c r="CK39" s="82">
        <v>0</v>
      </c>
      <c r="CL39" s="34">
        <f t="shared" si="23"/>
        <v>0</v>
      </c>
      <c r="CM39" s="35">
        <f t="shared" si="24"/>
        <v>0</v>
      </c>
      <c r="CN39" s="152">
        <v>0</v>
      </c>
      <c r="CO39" s="153">
        <v>519.47</v>
      </c>
      <c r="CP39" s="161">
        <v>0</v>
      </c>
      <c r="CQ39" s="161">
        <v>0</v>
      </c>
      <c r="CR39" s="34">
        <f t="shared" si="25"/>
        <v>519.47</v>
      </c>
      <c r="CS39" s="35">
        <f t="shared" si="26"/>
        <v>519.47</v>
      </c>
      <c r="CT39" s="111">
        <f t="shared" si="27"/>
        <v>137216.47</v>
      </c>
      <c r="CU39" s="160">
        <v>939.92</v>
      </c>
      <c r="CV39" s="28">
        <v>913.75</v>
      </c>
      <c r="CW39" s="28">
        <v>26.17</v>
      </c>
      <c r="CX39" s="28">
        <v>0</v>
      </c>
      <c r="CY39" s="28">
        <v>0</v>
      </c>
      <c r="CZ39" s="28">
        <v>0</v>
      </c>
      <c r="DA39" s="158">
        <v>0</v>
      </c>
      <c r="DB39" s="157">
        <f t="shared" si="28"/>
        <v>3698.97</v>
      </c>
      <c r="DC39" s="28">
        <v>3698.97</v>
      </c>
      <c r="DD39" s="28">
        <v>0</v>
      </c>
      <c r="DE39" s="158">
        <v>0</v>
      </c>
      <c r="DF39" s="157">
        <f t="shared" si="29"/>
        <v>0</v>
      </c>
      <c r="DG39" s="28">
        <v>0</v>
      </c>
      <c r="DH39" s="115">
        <f t="shared" si="30"/>
        <v>491.77</v>
      </c>
      <c r="DI39" s="115">
        <v>491.77</v>
      </c>
      <c r="DJ39" s="116">
        <f t="shared" si="31"/>
        <v>2064.82</v>
      </c>
      <c r="DK39" s="159">
        <v>0</v>
      </c>
      <c r="DL39" s="71">
        <v>0</v>
      </c>
      <c r="DM39" s="115">
        <v>2064.82</v>
      </c>
      <c r="DN39" s="116">
        <f t="shared" si="32"/>
        <v>521.02</v>
      </c>
      <c r="DO39" s="71">
        <v>0</v>
      </c>
      <c r="DP39" s="71">
        <v>59.55</v>
      </c>
      <c r="DQ39" s="71">
        <v>0</v>
      </c>
      <c r="DR39" s="71">
        <v>0</v>
      </c>
      <c r="DS39" s="115">
        <v>461.47</v>
      </c>
      <c r="DT39" s="116">
        <f t="shared" si="33"/>
        <v>3077.61</v>
      </c>
      <c r="DU39" s="71">
        <f t="shared" si="34"/>
        <v>0</v>
      </c>
      <c r="DV39" s="71">
        <f t="shared" si="35"/>
        <v>59.55</v>
      </c>
      <c r="DW39" s="71">
        <f t="shared" si="35"/>
        <v>0</v>
      </c>
      <c r="DX39" s="71">
        <f t="shared" si="36"/>
        <v>0</v>
      </c>
      <c r="DY39" s="72">
        <f t="shared" si="37"/>
        <v>3018.06</v>
      </c>
    </row>
    <row r="40" spans="1:129" ht="12.75">
      <c r="A40" s="44" t="s">
        <v>91</v>
      </c>
      <c r="B40" s="46" t="s">
        <v>92</v>
      </c>
      <c r="C40" s="27">
        <v>365716.43</v>
      </c>
      <c r="D40" s="28">
        <v>318813.44</v>
      </c>
      <c r="E40" s="28">
        <v>310960.99</v>
      </c>
      <c r="F40" s="29">
        <f t="shared" si="4"/>
        <v>995490.86</v>
      </c>
      <c r="G40" s="28">
        <v>375239.55</v>
      </c>
      <c r="H40" s="28">
        <v>342566.45</v>
      </c>
      <c r="I40" s="28">
        <v>309390.63</v>
      </c>
      <c r="J40" s="29">
        <f t="shared" si="5"/>
        <v>1027196.63</v>
      </c>
      <c r="K40" s="30">
        <v>303670.1</v>
      </c>
      <c r="L40" s="28">
        <v>353410.14</v>
      </c>
      <c r="M40" s="28">
        <v>232071.89</v>
      </c>
      <c r="N40" s="29">
        <f t="shared" si="6"/>
        <v>889152.13</v>
      </c>
      <c r="O40" s="28">
        <v>463052.2</v>
      </c>
      <c r="P40" s="28">
        <v>383285.56</v>
      </c>
      <c r="Q40" s="28">
        <v>339623.61</v>
      </c>
      <c r="R40" s="29">
        <f t="shared" si="0"/>
        <v>1185961.37</v>
      </c>
      <c r="S40" s="31">
        <f t="shared" si="7"/>
        <v>4097800.99</v>
      </c>
      <c r="T40" s="28">
        <v>5136.64</v>
      </c>
      <c r="U40" s="28">
        <v>4176.960000000004</v>
      </c>
      <c r="V40" s="62">
        <v>0</v>
      </c>
      <c r="W40" s="28">
        <v>5049.240000000003</v>
      </c>
      <c r="X40" s="29">
        <f t="shared" si="8"/>
        <v>14362.84</v>
      </c>
      <c r="Y40" s="28">
        <v>3936.9600000000028</v>
      </c>
      <c r="Z40" s="32">
        <v>5114.400000000001</v>
      </c>
      <c r="AA40" s="32">
        <v>4567.699999999999</v>
      </c>
      <c r="AB40" s="29">
        <f t="shared" si="9"/>
        <v>13619.06</v>
      </c>
      <c r="AC40" s="28">
        <v>4597.159999999999</v>
      </c>
      <c r="AD40" s="28">
        <v>5864.78</v>
      </c>
      <c r="AE40" s="28">
        <v>4707.99</v>
      </c>
      <c r="AF40" s="29">
        <f t="shared" si="10"/>
        <v>15169.93</v>
      </c>
      <c r="AG40" s="28">
        <v>5811</v>
      </c>
      <c r="AH40" s="28">
        <v>5854.54</v>
      </c>
      <c r="AI40" s="195">
        <v>0</v>
      </c>
      <c r="AJ40" s="29">
        <f t="shared" si="1"/>
        <v>11665.54</v>
      </c>
      <c r="AK40" s="31">
        <f t="shared" si="2"/>
        <v>54817.37</v>
      </c>
      <c r="AL40" s="33">
        <v>32470.65</v>
      </c>
      <c r="AM40" s="33">
        <v>34492.88</v>
      </c>
      <c r="AN40" s="62">
        <v>0</v>
      </c>
      <c r="AO40" s="62">
        <v>39517.85</v>
      </c>
      <c r="AP40" s="34">
        <f t="shared" si="3"/>
        <v>106481.38</v>
      </c>
      <c r="AQ40" s="33">
        <v>43479.88</v>
      </c>
      <c r="AR40" s="33">
        <v>47087.8</v>
      </c>
      <c r="AS40" s="64">
        <v>43481.270000000004</v>
      </c>
      <c r="AT40" s="34">
        <f t="shared" si="11"/>
        <v>134048.95</v>
      </c>
      <c r="AU40" s="33">
        <v>44752.77</v>
      </c>
      <c r="AV40" s="33">
        <v>42606.25</v>
      </c>
      <c r="AW40" s="33">
        <v>59587.32</v>
      </c>
      <c r="AX40" s="34">
        <f t="shared" si="12"/>
        <v>146946.34</v>
      </c>
      <c r="AY40" s="33">
        <v>48451.9</v>
      </c>
      <c r="AZ40" s="33">
        <v>71885.7</v>
      </c>
      <c r="BA40" s="82">
        <v>46035.92</v>
      </c>
      <c r="BB40" s="34">
        <f t="shared" si="13"/>
        <v>166373.52</v>
      </c>
      <c r="BC40" s="35">
        <f t="shared" si="14"/>
        <v>553850.19</v>
      </c>
      <c r="BD40" s="33">
        <v>2279.93</v>
      </c>
      <c r="BE40" s="33">
        <v>1206.12</v>
      </c>
      <c r="BF40" s="33">
        <v>0</v>
      </c>
      <c r="BG40" s="33">
        <v>2674.6</v>
      </c>
      <c r="BH40" s="34">
        <f t="shared" si="15"/>
        <v>6160.65</v>
      </c>
      <c r="BI40" s="33">
        <v>1878.68</v>
      </c>
      <c r="BJ40" s="33">
        <v>2310.9499999999994</v>
      </c>
      <c r="BK40" s="64">
        <v>2300.2999999999997</v>
      </c>
      <c r="BL40" s="34">
        <f t="shared" si="16"/>
        <v>6489.93</v>
      </c>
      <c r="BM40" s="33">
        <v>3091.8299999999995</v>
      </c>
      <c r="BN40" s="33">
        <v>2705.72</v>
      </c>
      <c r="BO40" s="33">
        <v>2936.3799999999997</v>
      </c>
      <c r="BP40" s="34">
        <f t="shared" si="17"/>
        <v>8733.93</v>
      </c>
      <c r="BQ40" s="33">
        <v>2910.3599999999997</v>
      </c>
      <c r="BR40" s="33">
        <v>2683.7499999999995</v>
      </c>
      <c r="BS40" s="82">
        <v>2474.06</v>
      </c>
      <c r="BT40" s="34">
        <f t="shared" si="18"/>
        <v>8068.17</v>
      </c>
      <c r="BU40" s="35">
        <f t="shared" si="19"/>
        <v>29452.68</v>
      </c>
      <c r="BV40" s="33">
        <v>1823.9899999999998</v>
      </c>
      <c r="BW40" s="33">
        <v>964.9200000000001</v>
      </c>
      <c r="BX40" s="33">
        <v>0</v>
      </c>
      <c r="BY40" s="33">
        <v>1375.45</v>
      </c>
      <c r="BZ40" s="34">
        <f t="shared" si="20"/>
        <v>4164.36</v>
      </c>
      <c r="CA40" s="33">
        <v>2267.31</v>
      </c>
      <c r="CB40" s="33">
        <v>1848.8500000000001</v>
      </c>
      <c r="CC40" s="33">
        <v>1840.33</v>
      </c>
      <c r="CD40" s="34">
        <f t="shared" si="21"/>
        <v>5956.49</v>
      </c>
      <c r="CE40" s="33">
        <v>2473.5599999999995</v>
      </c>
      <c r="CF40" s="65">
        <v>2164.59</v>
      </c>
      <c r="CG40" s="33">
        <v>1500.15</v>
      </c>
      <c r="CH40" s="34">
        <f t="shared" si="22"/>
        <v>6138.3</v>
      </c>
      <c r="CI40" s="33">
        <v>1911.76</v>
      </c>
      <c r="CJ40" s="33">
        <v>2284.35</v>
      </c>
      <c r="CK40" s="82">
        <v>0</v>
      </c>
      <c r="CL40" s="34">
        <f t="shared" si="23"/>
        <v>4196.11</v>
      </c>
      <c r="CM40" s="35">
        <f t="shared" si="24"/>
        <v>20455.26</v>
      </c>
      <c r="CN40" s="152">
        <v>0</v>
      </c>
      <c r="CO40" s="153">
        <v>21914.23</v>
      </c>
      <c r="CP40" s="161">
        <v>0</v>
      </c>
      <c r="CQ40" s="161">
        <v>0</v>
      </c>
      <c r="CR40" s="34">
        <f t="shared" si="25"/>
        <v>21914.23</v>
      </c>
      <c r="CS40" s="35">
        <f t="shared" si="26"/>
        <v>21914.23</v>
      </c>
      <c r="CT40" s="111">
        <f t="shared" si="27"/>
        <v>4778290.72</v>
      </c>
      <c r="CU40" s="160">
        <v>38542.65</v>
      </c>
      <c r="CV40" s="28">
        <v>32566.4</v>
      </c>
      <c r="CW40" s="28">
        <v>5024.36</v>
      </c>
      <c r="CX40" s="28">
        <v>104.21</v>
      </c>
      <c r="CY40" s="28">
        <v>847.68</v>
      </c>
      <c r="CZ40" s="28">
        <v>0</v>
      </c>
      <c r="DA40" s="158">
        <v>0</v>
      </c>
      <c r="DB40" s="157">
        <f t="shared" si="28"/>
        <v>126920.34</v>
      </c>
      <c r="DC40" s="28">
        <v>125236.64</v>
      </c>
      <c r="DD40" s="28">
        <v>834.73</v>
      </c>
      <c r="DE40" s="158">
        <v>848.97</v>
      </c>
      <c r="DF40" s="157">
        <f t="shared" si="29"/>
        <v>1265.5</v>
      </c>
      <c r="DG40" s="28">
        <v>1265.5</v>
      </c>
      <c r="DH40" s="115">
        <f t="shared" si="30"/>
        <v>20745.36</v>
      </c>
      <c r="DI40" s="115">
        <v>20745.36</v>
      </c>
      <c r="DJ40" s="116">
        <f t="shared" si="31"/>
        <v>16167.05</v>
      </c>
      <c r="DK40" s="159">
        <v>14.08</v>
      </c>
      <c r="DL40" s="71">
        <v>1128.18</v>
      </c>
      <c r="DM40" s="115">
        <v>15024.79</v>
      </c>
      <c r="DN40" s="116">
        <f t="shared" si="32"/>
        <v>18732.71</v>
      </c>
      <c r="DO40" s="71">
        <v>4834.630000000003</v>
      </c>
      <c r="DP40" s="71">
        <v>6745.46</v>
      </c>
      <c r="DQ40" s="71">
        <v>506.02</v>
      </c>
      <c r="DR40" s="71">
        <v>2384.0899999999992</v>
      </c>
      <c r="DS40" s="115">
        <v>4262.51</v>
      </c>
      <c r="DT40" s="116">
        <f t="shared" si="33"/>
        <v>55645.12</v>
      </c>
      <c r="DU40" s="71">
        <f t="shared" si="34"/>
        <v>4848.71</v>
      </c>
      <c r="DV40" s="71">
        <f t="shared" si="35"/>
        <v>6745.46</v>
      </c>
      <c r="DW40" s="71">
        <f t="shared" si="35"/>
        <v>506.02</v>
      </c>
      <c r="DX40" s="71">
        <f t="shared" si="36"/>
        <v>3512.27</v>
      </c>
      <c r="DY40" s="72">
        <f t="shared" si="37"/>
        <v>40032.66</v>
      </c>
    </row>
    <row r="41" spans="1:129" ht="12.75">
      <c r="A41" s="44" t="s">
        <v>93</v>
      </c>
      <c r="B41" s="45" t="s">
        <v>94</v>
      </c>
      <c r="C41" s="27">
        <v>102079.23</v>
      </c>
      <c r="D41" s="28">
        <v>88997.13</v>
      </c>
      <c r="E41" s="28">
        <v>91311.96</v>
      </c>
      <c r="F41" s="29">
        <f t="shared" si="4"/>
        <v>282388.32</v>
      </c>
      <c r="G41" s="28">
        <v>106397.79</v>
      </c>
      <c r="H41" s="28">
        <v>87429.22</v>
      </c>
      <c r="I41" s="28">
        <v>81182.31</v>
      </c>
      <c r="J41" s="29">
        <f t="shared" si="5"/>
        <v>275009.32</v>
      </c>
      <c r="K41" s="30">
        <v>92463.09</v>
      </c>
      <c r="L41" s="28">
        <v>93799.33</v>
      </c>
      <c r="M41" s="28">
        <v>68129.02</v>
      </c>
      <c r="N41" s="29">
        <f t="shared" si="6"/>
        <v>254391.44</v>
      </c>
      <c r="O41" s="28">
        <v>157617.57</v>
      </c>
      <c r="P41" s="28">
        <v>106370.35</v>
      </c>
      <c r="Q41" s="28">
        <v>106662.62</v>
      </c>
      <c r="R41" s="29">
        <f t="shared" si="0"/>
        <v>370650.54</v>
      </c>
      <c r="S41" s="31">
        <f t="shared" si="7"/>
        <v>1182439.62</v>
      </c>
      <c r="T41" s="28">
        <v>1929.489999999999</v>
      </c>
      <c r="U41" s="28">
        <v>1934.24</v>
      </c>
      <c r="V41" s="62">
        <v>0</v>
      </c>
      <c r="W41" s="28">
        <v>1472.1799999999998</v>
      </c>
      <c r="X41" s="29">
        <f t="shared" si="8"/>
        <v>5335.91</v>
      </c>
      <c r="Y41" s="28">
        <v>1947.8799999999999</v>
      </c>
      <c r="Z41" s="32">
        <v>2133.1899999999996</v>
      </c>
      <c r="AA41" s="32">
        <v>1189.69</v>
      </c>
      <c r="AB41" s="29">
        <f t="shared" si="9"/>
        <v>5270.76</v>
      </c>
      <c r="AC41" s="28">
        <v>2104.2699999999995</v>
      </c>
      <c r="AD41" s="28">
        <v>1946.760000000001</v>
      </c>
      <c r="AE41" s="28">
        <v>1860.99</v>
      </c>
      <c r="AF41" s="29">
        <f t="shared" si="10"/>
        <v>5912.02</v>
      </c>
      <c r="AG41" s="28">
        <v>2898.63</v>
      </c>
      <c r="AH41" s="28">
        <v>2520.88</v>
      </c>
      <c r="AI41" s="195">
        <v>0</v>
      </c>
      <c r="AJ41" s="29">
        <f t="shared" si="1"/>
        <v>5419.51</v>
      </c>
      <c r="AK41" s="31">
        <f t="shared" si="2"/>
        <v>21938.2</v>
      </c>
      <c r="AL41" s="33">
        <v>9339.99</v>
      </c>
      <c r="AM41" s="33">
        <v>13113.91</v>
      </c>
      <c r="AN41" s="62">
        <v>0</v>
      </c>
      <c r="AO41" s="62">
        <v>6303.1</v>
      </c>
      <c r="AP41" s="34">
        <f t="shared" si="3"/>
        <v>28757</v>
      </c>
      <c r="AQ41" s="33">
        <v>10876.18</v>
      </c>
      <c r="AR41" s="33">
        <v>9098.63</v>
      </c>
      <c r="AS41" s="64">
        <v>8635.29</v>
      </c>
      <c r="AT41" s="34">
        <f t="shared" si="11"/>
        <v>28610.1</v>
      </c>
      <c r="AU41" s="33">
        <v>7827.07</v>
      </c>
      <c r="AV41" s="33">
        <v>10023.92</v>
      </c>
      <c r="AW41" s="33">
        <v>12569.82</v>
      </c>
      <c r="AX41" s="34">
        <f t="shared" si="12"/>
        <v>30420.81</v>
      </c>
      <c r="AY41" s="33">
        <v>11641.78</v>
      </c>
      <c r="AZ41" s="33">
        <v>9914.49</v>
      </c>
      <c r="BA41" s="82">
        <v>7406.68</v>
      </c>
      <c r="BB41" s="34">
        <f t="shared" si="13"/>
        <v>28962.95</v>
      </c>
      <c r="BC41" s="35">
        <f t="shared" si="14"/>
        <v>116750.86</v>
      </c>
      <c r="BD41" s="33">
        <v>775.93</v>
      </c>
      <c r="BE41" s="33">
        <v>760.04</v>
      </c>
      <c r="BF41" s="33">
        <v>0</v>
      </c>
      <c r="BG41" s="33">
        <v>567.16</v>
      </c>
      <c r="BH41" s="34">
        <f t="shared" si="15"/>
        <v>2103.13</v>
      </c>
      <c r="BI41" s="33">
        <v>802.99</v>
      </c>
      <c r="BJ41" s="33">
        <v>291.79999999999995</v>
      </c>
      <c r="BK41" s="64">
        <v>302.41999999999996</v>
      </c>
      <c r="BL41" s="34">
        <f t="shared" si="16"/>
        <v>1397.21</v>
      </c>
      <c r="BM41" s="33">
        <v>302.41999999999996</v>
      </c>
      <c r="BN41" s="33">
        <v>773.0600000000001</v>
      </c>
      <c r="BO41" s="33">
        <v>638.22</v>
      </c>
      <c r="BP41" s="34">
        <f t="shared" si="17"/>
        <v>1713.7</v>
      </c>
      <c r="BQ41" s="33">
        <v>771.53</v>
      </c>
      <c r="BR41" s="33">
        <v>438.67</v>
      </c>
      <c r="BS41" s="82">
        <v>345.42</v>
      </c>
      <c r="BT41" s="34">
        <f t="shared" si="18"/>
        <v>1555.62</v>
      </c>
      <c r="BU41" s="35">
        <f t="shared" si="19"/>
        <v>6769.66</v>
      </c>
      <c r="BV41" s="33">
        <v>620.77</v>
      </c>
      <c r="BW41" s="33">
        <v>608.03</v>
      </c>
      <c r="BX41" s="33">
        <v>0</v>
      </c>
      <c r="BY41" s="33">
        <v>291.67</v>
      </c>
      <c r="BZ41" s="34">
        <f t="shared" si="20"/>
        <v>1520.47</v>
      </c>
      <c r="CA41" s="33">
        <v>804.48</v>
      </c>
      <c r="CB41" s="33">
        <v>233.44</v>
      </c>
      <c r="CC41" s="33">
        <v>241.94</v>
      </c>
      <c r="CD41" s="34">
        <f t="shared" si="21"/>
        <v>1279.86</v>
      </c>
      <c r="CE41" s="33">
        <v>241.94</v>
      </c>
      <c r="CF41" s="65">
        <v>618.4399999999999</v>
      </c>
      <c r="CG41" s="33">
        <v>326.04</v>
      </c>
      <c r="CH41" s="34">
        <f t="shared" si="22"/>
        <v>1186.42</v>
      </c>
      <c r="CI41" s="33">
        <v>482.41</v>
      </c>
      <c r="CJ41" s="33">
        <v>448.68</v>
      </c>
      <c r="CK41" s="82">
        <v>0</v>
      </c>
      <c r="CL41" s="34">
        <f t="shared" si="23"/>
        <v>931.09</v>
      </c>
      <c r="CM41" s="35">
        <f t="shared" si="24"/>
        <v>4917.84</v>
      </c>
      <c r="CN41" s="152">
        <v>39.81</v>
      </c>
      <c r="CO41" s="153">
        <v>7906.2</v>
      </c>
      <c r="CP41" s="161">
        <v>0</v>
      </c>
      <c r="CQ41" s="161">
        <v>0</v>
      </c>
      <c r="CR41" s="34">
        <f t="shared" si="25"/>
        <v>7906.2</v>
      </c>
      <c r="CS41" s="35">
        <f t="shared" si="26"/>
        <v>7906.2</v>
      </c>
      <c r="CT41" s="111">
        <f t="shared" si="27"/>
        <v>1340762.19</v>
      </c>
      <c r="CU41" s="160">
        <v>10566.18</v>
      </c>
      <c r="CV41" s="28">
        <v>9562.94</v>
      </c>
      <c r="CW41" s="28">
        <v>801.39</v>
      </c>
      <c r="CX41" s="28">
        <v>22.1</v>
      </c>
      <c r="CY41" s="28">
        <v>179.75</v>
      </c>
      <c r="CZ41" s="28">
        <v>39.81</v>
      </c>
      <c r="DA41" s="158">
        <v>0</v>
      </c>
      <c r="DB41" s="157">
        <f t="shared" si="28"/>
        <v>37280.02</v>
      </c>
      <c r="DC41" s="28">
        <v>36765.54</v>
      </c>
      <c r="DD41" s="28">
        <v>329.96</v>
      </c>
      <c r="DE41" s="158">
        <v>184.52</v>
      </c>
      <c r="DF41" s="157">
        <f t="shared" si="29"/>
        <v>319.33</v>
      </c>
      <c r="DG41" s="28">
        <v>319.33</v>
      </c>
      <c r="DH41" s="115">
        <f t="shared" si="30"/>
        <v>7484.5</v>
      </c>
      <c r="DI41" s="115">
        <v>7484.5</v>
      </c>
      <c r="DJ41" s="116">
        <f t="shared" si="31"/>
        <v>7232.69</v>
      </c>
      <c r="DK41" s="159">
        <v>6.06</v>
      </c>
      <c r="DL41" s="71">
        <v>221.59</v>
      </c>
      <c r="DM41" s="115">
        <v>7005.04</v>
      </c>
      <c r="DN41" s="116">
        <f t="shared" si="32"/>
        <v>4224.47</v>
      </c>
      <c r="DO41" s="71">
        <v>2086.5600000000004</v>
      </c>
      <c r="DP41" s="71">
        <v>1085.27</v>
      </c>
      <c r="DQ41" s="71">
        <v>70.65</v>
      </c>
      <c r="DR41" s="71">
        <v>332.84999999999997</v>
      </c>
      <c r="DS41" s="115">
        <v>649.14</v>
      </c>
      <c r="DT41" s="116">
        <f t="shared" si="33"/>
        <v>18941.66</v>
      </c>
      <c r="DU41" s="71">
        <f t="shared" si="34"/>
        <v>2092.62</v>
      </c>
      <c r="DV41" s="71">
        <f t="shared" si="35"/>
        <v>1085.27</v>
      </c>
      <c r="DW41" s="71">
        <f t="shared" si="35"/>
        <v>70.65</v>
      </c>
      <c r="DX41" s="71">
        <f t="shared" si="36"/>
        <v>554.44</v>
      </c>
      <c r="DY41" s="72">
        <f t="shared" si="37"/>
        <v>15138.68</v>
      </c>
    </row>
    <row r="42" spans="1:129" ht="12.75">
      <c r="A42" s="44" t="s">
        <v>95</v>
      </c>
      <c r="B42" s="45" t="s">
        <v>96</v>
      </c>
      <c r="C42" s="27">
        <v>17849.05</v>
      </c>
      <c r="D42" s="28">
        <v>17782.88</v>
      </c>
      <c r="E42" s="28">
        <v>20234.16</v>
      </c>
      <c r="F42" s="29">
        <f t="shared" si="4"/>
        <v>55866.09</v>
      </c>
      <c r="G42" s="28">
        <v>19732.06</v>
      </c>
      <c r="H42" s="28">
        <v>20862.09</v>
      </c>
      <c r="I42" s="28">
        <v>20641.05</v>
      </c>
      <c r="J42" s="29">
        <f t="shared" si="5"/>
        <v>61235.2</v>
      </c>
      <c r="K42" s="30">
        <v>17149.46</v>
      </c>
      <c r="L42" s="28">
        <v>21772.79</v>
      </c>
      <c r="M42" s="28">
        <v>15775.21</v>
      </c>
      <c r="N42" s="29">
        <f t="shared" si="6"/>
        <v>54697.46</v>
      </c>
      <c r="O42" s="28">
        <v>32444.77</v>
      </c>
      <c r="P42" s="28">
        <v>22830.32</v>
      </c>
      <c r="Q42" s="28">
        <v>23259.55</v>
      </c>
      <c r="R42" s="29">
        <f t="shared" si="0"/>
        <v>78534.64</v>
      </c>
      <c r="S42" s="31">
        <f t="shared" si="7"/>
        <v>250333.39</v>
      </c>
      <c r="T42" s="28">
        <v>512.62</v>
      </c>
      <c r="U42" s="28">
        <v>255.28</v>
      </c>
      <c r="V42" s="62">
        <v>0</v>
      </c>
      <c r="W42" s="28">
        <v>390.68000000000006</v>
      </c>
      <c r="X42" s="29">
        <f t="shared" si="8"/>
        <v>1158.58</v>
      </c>
      <c r="Y42" s="28">
        <v>184.23</v>
      </c>
      <c r="Z42" s="32">
        <v>261.72</v>
      </c>
      <c r="AA42" s="32">
        <v>186.64000000000001</v>
      </c>
      <c r="AB42" s="29">
        <f t="shared" si="9"/>
        <v>632.59</v>
      </c>
      <c r="AC42" s="28">
        <v>419.6600000000001</v>
      </c>
      <c r="AD42" s="28">
        <v>404.85</v>
      </c>
      <c r="AE42" s="28">
        <v>407.61</v>
      </c>
      <c r="AF42" s="29">
        <f t="shared" si="10"/>
        <v>1232.12</v>
      </c>
      <c r="AG42" s="28">
        <v>350.84</v>
      </c>
      <c r="AH42" s="28">
        <v>345.28</v>
      </c>
      <c r="AI42" s="195">
        <v>0</v>
      </c>
      <c r="AJ42" s="29">
        <f t="shared" si="1"/>
        <v>696.12</v>
      </c>
      <c r="AK42" s="31">
        <f t="shared" si="2"/>
        <v>3719.41</v>
      </c>
      <c r="AL42" s="33">
        <v>3460.95</v>
      </c>
      <c r="AM42" s="33">
        <v>3763.54</v>
      </c>
      <c r="AN42" s="62">
        <v>0</v>
      </c>
      <c r="AO42" s="62">
        <v>3501.73</v>
      </c>
      <c r="AP42" s="34">
        <f t="shared" si="3"/>
        <v>10726.22</v>
      </c>
      <c r="AQ42" s="33">
        <v>4696.32</v>
      </c>
      <c r="AR42" s="33">
        <v>4623.95</v>
      </c>
      <c r="AS42" s="64">
        <v>4085.23</v>
      </c>
      <c r="AT42" s="34">
        <f t="shared" si="11"/>
        <v>13405.5</v>
      </c>
      <c r="AU42" s="33">
        <v>5875.33</v>
      </c>
      <c r="AV42" s="33">
        <v>5323.62</v>
      </c>
      <c r="AW42" s="33">
        <v>4204.6</v>
      </c>
      <c r="AX42" s="34">
        <f t="shared" si="12"/>
        <v>15403.55</v>
      </c>
      <c r="AY42" s="33">
        <v>5355.95</v>
      </c>
      <c r="AZ42" s="33">
        <v>5211.12</v>
      </c>
      <c r="BA42" s="82">
        <v>5329.23</v>
      </c>
      <c r="BB42" s="34">
        <f t="shared" si="13"/>
        <v>15896.3</v>
      </c>
      <c r="BC42" s="35">
        <f t="shared" si="14"/>
        <v>55431.57</v>
      </c>
      <c r="BD42" s="33">
        <v>594.92</v>
      </c>
      <c r="BE42" s="33">
        <v>674.5999999999999</v>
      </c>
      <c r="BF42" s="33">
        <v>0</v>
      </c>
      <c r="BG42" s="33">
        <v>649.3</v>
      </c>
      <c r="BH42" s="34">
        <f t="shared" si="15"/>
        <v>1918.82</v>
      </c>
      <c r="BI42" s="33">
        <v>551.17</v>
      </c>
      <c r="BJ42" s="33">
        <v>674.5999999999999</v>
      </c>
      <c r="BK42" s="64">
        <v>446.18999999999994</v>
      </c>
      <c r="BL42" s="34">
        <f t="shared" si="16"/>
        <v>1671.96</v>
      </c>
      <c r="BM42" s="33">
        <v>377.14</v>
      </c>
      <c r="BN42" s="33">
        <v>672.86</v>
      </c>
      <c r="BO42" s="33">
        <v>828.19</v>
      </c>
      <c r="BP42" s="34">
        <f t="shared" si="17"/>
        <v>1878.19</v>
      </c>
      <c r="BQ42" s="33">
        <v>1107.95</v>
      </c>
      <c r="BR42" s="33">
        <v>744.98</v>
      </c>
      <c r="BS42" s="82">
        <v>489.53</v>
      </c>
      <c r="BT42" s="34">
        <f t="shared" si="18"/>
        <v>2342.46</v>
      </c>
      <c r="BU42" s="35">
        <f t="shared" si="19"/>
        <v>7811.43</v>
      </c>
      <c r="BV42" s="33">
        <v>475.96</v>
      </c>
      <c r="BW42" s="33">
        <v>539.6999999999999</v>
      </c>
      <c r="BX42" s="33">
        <v>0</v>
      </c>
      <c r="BY42" s="33">
        <v>333.91</v>
      </c>
      <c r="BZ42" s="34">
        <f t="shared" si="20"/>
        <v>1349.57</v>
      </c>
      <c r="CA42" s="33">
        <v>626.5</v>
      </c>
      <c r="CB42" s="33">
        <v>539.6999999999999</v>
      </c>
      <c r="CC42" s="33">
        <v>356.96999999999997</v>
      </c>
      <c r="CD42" s="34">
        <f t="shared" si="21"/>
        <v>1523.17</v>
      </c>
      <c r="CE42" s="33">
        <v>301.71999999999997</v>
      </c>
      <c r="CF42" s="65">
        <v>538.27</v>
      </c>
      <c r="CG42" s="33">
        <v>423.09</v>
      </c>
      <c r="CH42" s="34">
        <f t="shared" si="22"/>
        <v>1263.08</v>
      </c>
      <c r="CI42" s="33">
        <v>677.38</v>
      </c>
      <c r="CJ42" s="33">
        <v>699.09</v>
      </c>
      <c r="CK42" s="82">
        <v>0</v>
      </c>
      <c r="CL42" s="34">
        <f t="shared" si="23"/>
        <v>1376.47</v>
      </c>
      <c r="CM42" s="35">
        <f t="shared" si="24"/>
        <v>5512.29</v>
      </c>
      <c r="CN42" s="152">
        <v>0</v>
      </c>
      <c r="CO42" s="153">
        <v>3676.69</v>
      </c>
      <c r="CP42" s="161">
        <v>0</v>
      </c>
      <c r="CQ42" s="161">
        <v>0</v>
      </c>
      <c r="CR42" s="34">
        <f t="shared" si="25"/>
        <v>3676.69</v>
      </c>
      <c r="CS42" s="35">
        <f t="shared" si="26"/>
        <v>3676.69</v>
      </c>
      <c r="CT42" s="111">
        <f t="shared" si="27"/>
        <v>326484.78</v>
      </c>
      <c r="CU42" s="160">
        <v>2795.39</v>
      </c>
      <c r="CV42" s="28">
        <v>2119.09</v>
      </c>
      <c r="CW42" s="28">
        <v>445.21</v>
      </c>
      <c r="CX42" s="28">
        <v>25.3</v>
      </c>
      <c r="CY42" s="28">
        <v>205.79</v>
      </c>
      <c r="CZ42" s="28">
        <v>0</v>
      </c>
      <c r="DA42" s="158">
        <v>0</v>
      </c>
      <c r="DB42" s="157">
        <f t="shared" si="28"/>
        <v>8824.73</v>
      </c>
      <c r="DC42" s="28">
        <v>8513.02</v>
      </c>
      <c r="DD42" s="28">
        <v>72.27</v>
      </c>
      <c r="DE42" s="158">
        <v>239.44</v>
      </c>
      <c r="DF42" s="157">
        <f t="shared" si="29"/>
        <v>448.39</v>
      </c>
      <c r="DG42" s="28">
        <v>448.39</v>
      </c>
      <c r="DH42" s="115">
        <f t="shared" si="30"/>
        <v>3480.59</v>
      </c>
      <c r="DI42" s="115">
        <v>3480.59</v>
      </c>
      <c r="DJ42" s="116">
        <f t="shared" si="31"/>
        <v>1958.09</v>
      </c>
      <c r="DK42" s="159">
        <v>0.83</v>
      </c>
      <c r="DL42" s="71">
        <v>345.26</v>
      </c>
      <c r="DM42" s="115">
        <v>1612</v>
      </c>
      <c r="DN42" s="116">
        <f t="shared" si="32"/>
        <v>2080.41</v>
      </c>
      <c r="DO42" s="71">
        <v>534.2799999999999</v>
      </c>
      <c r="DP42" s="71">
        <v>780.87</v>
      </c>
      <c r="DQ42" s="71">
        <v>100.12</v>
      </c>
      <c r="DR42" s="71">
        <v>471.7</v>
      </c>
      <c r="DS42" s="115">
        <v>193.44</v>
      </c>
      <c r="DT42" s="116">
        <f t="shared" si="33"/>
        <v>7519.09</v>
      </c>
      <c r="DU42" s="71">
        <f t="shared" si="34"/>
        <v>535.11</v>
      </c>
      <c r="DV42" s="71">
        <f t="shared" si="35"/>
        <v>780.87</v>
      </c>
      <c r="DW42" s="71">
        <f t="shared" si="35"/>
        <v>100.12</v>
      </c>
      <c r="DX42" s="71">
        <f t="shared" si="36"/>
        <v>816.96</v>
      </c>
      <c r="DY42" s="72">
        <f t="shared" si="37"/>
        <v>5286.03</v>
      </c>
    </row>
    <row r="43" spans="1:129" ht="12.75">
      <c r="A43" s="44" t="s">
        <v>97</v>
      </c>
      <c r="B43" s="47" t="s">
        <v>98</v>
      </c>
      <c r="C43" s="27">
        <v>38271.29</v>
      </c>
      <c r="D43" s="28">
        <v>30800.59</v>
      </c>
      <c r="E43" s="28">
        <v>32891.31</v>
      </c>
      <c r="F43" s="29">
        <f t="shared" si="4"/>
        <v>101963.19</v>
      </c>
      <c r="G43" s="28">
        <v>33074.39</v>
      </c>
      <c r="H43" s="28">
        <v>33268.14</v>
      </c>
      <c r="I43" s="28">
        <v>30857.84</v>
      </c>
      <c r="J43" s="29">
        <f t="shared" si="5"/>
        <v>97200.37</v>
      </c>
      <c r="K43" s="30">
        <v>32843.32</v>
      </c>
      <c r="L43" s="28">
        <v>32624.98</v>
      </c>
      <c r="M43" s="28">
        <v>28273.46</v>
      </c>
      <c r="N43" s="29">
        <f t="shared" si="6"/>
        <v>93741.76</v>
      </c>
      <c r="O43" s="28">
        <v>55906.07</v>
      </c>
      <c r="P43" s="28">
        <v>43369.56</v>
      </c>
      <c r="Q43" s="28">
        <v>43049.06</v>
      </c>
      <c r="R43" s="29">
        <f t="shared" si="0"/>
        <v>142324.69</v>
      </c>
      <c r="S43" s="31">
        <f t="shared" si="7"/>
        <v>435230.01</v>
      </c>
      <c r="T43" s="28">
        <v>2295.9299999999985</v>
      </c>
      <c r="U43" s="28">
        <v>2086.94</v>
      </c>
      <c r="V43" s="62">
        <v>0</v>
      </c>
      <c r="W43" s="28">
        <v>2019.4099999999994</v>
      </c>
      <c r="X43" s="29">
        <f t="shared" si="8"/>
        <v>6402.28</v>
      </c>
      <c r="Y43" s="28">
        <v>1838.919999999998</v>
      </c>
      <c r="Z43" s="32">
        <v>1901.3199999999977</v>
      </c>
      <c r="AA43" s="32">
        <v>1936.9399999999978</v>
      </c>
      <c r="AB43" s="29">
        <f t="shared" si="9"/>
        <v>5677.18</v>
      </c>
      <c r="AC43" s="28">
        <v>2172.0899999999992</v>
      </c>
      <c r="AD43" s="28">
        <v>2338.7499999999986</v>
      </c>
      <c r="AE43" s="28">
        <v>2046.05</v>
      </c>
      <c r="AF43" s="29">
        <f t="shared" si="10"/>
        <v>6556.89</v>
      </c>
      <c r="AG43" s="28">
        <v>2807.97</v>
      </c>
      <c r="AH43" s="28">
        <v>2433.66</v>
      </c>
      <c r="AI43" s="195">
        <v>0</v>
      </c>
      <c r="AJ43" s="29">
        <f t="shared" si="1"/>
        <v>5241.63</v>
      </c>
      <c r="AK43" s="31">
        <f t="shared" si="2"/>
        <v>23877.98</v>
      </c>
      <c r="AL43" s="33">
        <v>3390.85</v>
      </c>
      <c r="AM43" s="33">
        <v>4164.72</v>
      </c>
      <c r="AN43" s="62">
        <v>0</v>
      </c>
      <c r="AO43" s="62">
        <v>3527.85</v>
      </c>
      <c r="AP43" s="34">
        <f t="shared" si="3"/>
        <v>11083.42</v>
      </c>
      <c r="AQ43" s="33">
        <v>4300.51</v>
      </c>
      <c r="AR43" s="33">
        <v>2444.17</v>
      </c>
      <c r="AS43" s="64">
        <v>3194.38</v>
      </c>
      <c r="AT43" s="34">
        <f t="shared" si="11"/>
        <v>9939.06</v>
      </c>
      <c r="AU43" s="33">
        <v>2417.66</v>
      </c>
      <c r="AV43" s="33">
        <v>2790.48</v>
      </c>
      <c r="AW43" s="33">
        <v>2373.19</v>
      </c>
      <c r="AX43" s="34">
        <f t="shared" si="12"/>
        <v>7581.33</v>
      </c>
      <c r="AY43" s="33">
        <v>3027.81</v>
      </c>
      <c r="AZ43" s="33">
        <v>3568.52</v>
      </c>
      <c r="BA43" s="82">
        <v>3361.66</v>
      </c>
      <c r="BB43" s="34">
        <f t="shared" si="13"/>
        <v>9957.99</v>
      </c>
      <c r="BC43" s="35">
        <f t="shared" si="14"/>
        <v>38561.8</v>
      </c>
      <c r="BD43" s="33">
        <v>74.37</v>
      </c>
      <c r="BE43" s="33">
        <v>74.36</v>
      </c>
      <c r="BF43" s="33">
        <v>0</v>
      </c>
      <c r="BG43" s="33">
        <v>0</v>
      </c>
      <c r="BH43" s="34">
        <f t="shared" si="15"/>
        <v>148.73</v>
      </c>
      <c r="BI43" s="33">
        <v>223.09</v>
      </c>
      <c r="BJ43" s="33">
        <v>223.1</v>
      </c>
      <c r="BK43" s="64">
        <v>520.56</v>
      </c>
      <c r="BL43" s="34">
        <f t="shared" si="16"/>
        <v>966.75</v>
      </c>
      <c r="BM43" s="33">
        <v>378.92</v>
      </c>
      <c r="BN43" s="33">
        <v>387.56</v>
      </c>
      <c r="BO43" s="33">
        <v>703.7600000000001</v>
      </c>
      <c r="BP43" s="34">
        <f t="shared" si="17"/>
        <v>1470.24</v>
      </c>
      <c r="BQ43" s="33">
        <v>388.33000000000004</v>
      </c>
      <c r="BR43" s="33">
        <v>233</v>
      </c>
      <c r="BS43" s="82">
        <v>557.98</v>
      </c>
      <c r="BT43" s="34">
        <f t="shared" si="18"/>
        <v>1179.31</v>
      </c>
      <c r="BU43" s="35">
        <f t="shared" si="19"/>
        <v>3765.03</v>
      </c>
      <c r="BV43" s="33">
        <v>59.49</v>
      </c>
      <c r="BW43" s="33">
        <v>59.5</v>
      </c>
      <c r="BX43" s="33">
        <v>0</v>
      </c>
      <c r="BY43" s="33">
        <v>0</v>
      </c>
      <c r="BZ43" s="34">
        <f t="shared" si="20"/>
        <v>118.99</v>
      </c>
      <c r="CA43" s="33">
        <v>178.49</v>
      </c>
      <c r="CB43" s="33">
        <v>178.48</v>
      </c>
      <c r="CC43" s="33">
        <v>416.45</v>
      </c>
      <c r="CD43" s="34">
        <f t="shared" si="21"/>
        <v>773.42</v>
      </c>
      <c r="CE43" s="33">
        <v>303.15</v>
      </c>
      <c r="CF43" s="65">
        <v>310.03000000000003</v>
      </c>
      <c r="CG43" s="33">
        <v>359.53</v>
      </c>
      <c r="CH43" s="34">
        <f t="shared" si="22"/>
        <v>972.71</v>
      </c>
      <c r="CI43" s="33">
        <v>309.35</v>
      </c>
      <c r="CJ43" s="33">
        <v>261.84</v>
      </c>
      <c r="CK43" s="82">
        <v>0</v>
      </c>
      <c r="CL43" s="34">
        <f t="shared" si="23"/>
        <v>571.19</v>
      </c>
      <c r="CM43" s="35">
        <f t="shared" si="24"/>
        <v>2436.31</v>
      </c>
      <c r="CN43" s="152">
        <v>0</v>
      </c>
      <c r="CO43" s="153">
        <v>4397.5</v>
      </c>
      <c r="CP43" s="161">
        <v>0</v>
      </c>
      <c r="CQ43" s="161">
        <v>0</v>
      </c>
      <c r="CR43" s="34">
        <f t="shared" si="25"/>
        <v>4397.5</v>
      </c>
      <c r="CS43" s="35">
        <f t="shared" si="26"/>
        <v>4397.5</v>
      </c>
      <c r="CT43" s="111">
        <f t="shared" si="27"/>
        <v>508268.63</v>
      </c>
      <c r="CU43" s="160">
        <v>3893.19</v>
      </c>
      <c r="CV43" s="28">
        <v>3444.65</v>
      </c>
      <c r="CW43" s="28">
        <v>448.54</v>
      </c>
      <c r="CX43" s="28">
        <v>0</v>
      </c>
      <c r="CY43" s="28">
        <v>0</v>
      </c>
      <c r="CZ43" s="28">
        <v>0</v>
      </c>
      <c r="DA43" s="158">
        <v>0</v>
      </c>
      <c r="DB43" s="157">
        <f t="shared" si="28"/>
        <v>15823.89</v>
      </c>
      <c r="DC43" s="28">
        <v>15257.65</v>
      </c>
      <c r="DD43" s="28">
        <v>362.77</v>
      </c>
      <c r="DE43" s="158">
        <v>203.47</v>
      </c>
      <c r="DF43" s="157">
        <f t="shared" si="29"/>
        <v>204.77</v>
      </c>
      <c r="DG43" s="28">
        <v>204.77</v>
      </c>
      <c r="DH43" s="115">
        <f t="shared" si="30"/>
        <v>4162.95</v>
      </c>
      <c r="DI43" s="115">
        <v>4162.95</v>
      </c>
      <c r="DJ43" s="116">
        <f t="shared" si="31"/>
        <v>3277.39</v>
      </c>
      <c r="DK43" s="159">
        <v>5.85</v>
      </c>
      <c r="DL43" s="71">
        <v>129.32</v>
      </c>
      <c r="DM43" s="115">
        <v>3142.22</v>
      </c>
      <c r="DN43" s="116">
        <f t="shared" si="32"/>
        <v>3818.6</v>
      </c>
      <c r="DO43" s="71">
        <v>2470.690000000001</v>
      </c>
      <c r="DP43" s="71">
        <v>492.57</v>
      </c>
      <c r="DQ43" s="71">
        <v>114.12</v>
      </c>
      <c r="DR43" s="71">
        <v>537.6700000000001</v>
      </c>
      <c r="DS43" s="115">
        <v>203.55</v>
      </c>
      <c r="DT43" s="116">
        <f t="shared" si="33"/>
        <v>11258.94</v>
      </c>
      <c r="DU43" s="71">
        <f t="shared" si="34"/>
        <v>2476.54</v>
      </c>
      <c r="DV43" s="71">
        <f t="shared" si="35"/>
        <v>492.57</v>
      </c>
      <c r="DW43" s="71">
        <f t="shared" si="35"/>
        <v>114.12</v>
      </c>
      <c r="DX43" s="71">
        <f t="shared" si="36"/>
        <v>666.99</v>
      </c>
      <c r="DY43" s="72">
        <f t="shared" si="37"/>
        <v>7508.72</v>
      </c>
    </row>
    <row r="44" spans="1:129" ht="12.75">
      <c r="A44" s="44" t="s">
        <v>99</v>
      </c>
      <c r="B44" s="47" t="s">
        <v>100</v>
      </c>
      <c r="C44" s="27">
        <v>3152.16</v>
      </c>
      <c r="D44" s="28">
        <v>2307.22</v>
      </c>
      <c r="E44" s="28">
        <v>2424.23</v>
      </c>
      <c r="F44" s="29">
        <f t="shared" si="4"/>
        <v>7883.61</v>
      </c>
      <c r="G44" s="28">
        <v>2676.09</v>
      </c>
      <c r="H44" s="28">
        <v>3014.27</v>
      </c>
      <c r="I44" s="28">
        <v>1977.24</v>
      </c>
      <c r="J44" s="29">
        <f t="shared" si="5"/>
        <v>7667.6</v>
      </c>
      <c r="K44" s="30">
        <v>1987.08</v>
      </c>
      <c r="L44" s="28">
        <v>2016.73</v>
      </c>
      <c r="M44" s="28">
        <v>2401</v>
      </c>
      <c r="N44" s="29">
        <f t="shared" si="6"/>
        <v>6404.81</v>
      </c>
      <c r="O44" s="28">
        <v>3642.87</v>
      </c>
      <c r="P44" s="28">
        <v>2845.65</v>
      </c>
      <c r="Q44" s="28">
        <v>2633.89</v>
      </c>
      <c r="R44" s="29">
        <f t="shared" si="0"/>
        <v>9122.41</v>
      </c>
      <c r="S44" s="31">
        <f t="shared" si="7"/>
        <v>31078.43</v>
      </c>
      <c r="T44" s="28">
        <v>440.8299999999999</v>
      </c>
      <c r="U44" s="28">
        <v>381.37000000000006</v>
      </c>
      <c r="V44" s="62">
        <v>0</v>
      </c>
      <c r="W44" s="28">
        <v>397.96000000000004</v>
      </c>
      <c r="X44" s="29">
        <f t="shared" si="8"/>
        <v>1220.16</v>
      </c>
      <c r="Y44" s="28">
        <v>291.58</v>
      </c>
      <c r="Z44" s="28">
        <v>259.98</v>
      </c>
      <c r="AA44" s="28">
        <v>285.16999999999996</v>
      </c>
      <c r="AB44" s="29">
        <f t="shared" si="9"/>
        <v>836.73</v>
      </c>
      <c r="AC44" s="28">
        <v>247.66</v>
      </c>
      <c r="AD44" s="28">
        <v>325.56000000000006</v>
      </c>
      <c r="AE44" s="28">
        <v>291.89</v>
      </c>
      <c r="AF44" s="29">
        <f t="shared" si="10"/>
        <v>865.11</v>
      </c>
      <c r="AG44" s="28">
        <v>218.18</v>
      </c>
      <c r="AH44" s="28">
        <v>330.97</v>
      </c>
      <c r="AI44" s="195">
        <v>0</v>
      </c>
      <c r="AJ44" s="29">
        <f t="shared" si="1"/>
        <v>549.15</v>
      </c>
      <c r="AK44" s="31">
        <f t="shared" si="2"/>
        <v>3471.15</v>
      </c>
      <c r="AL44" s="33">
        <v>0</v>
      </c>
      <c r="AM44" s="33">
        <v>0</v>
      </c>
      <c r="AN44" s="62">
        <v>0</v>
      </c>
      <c r="AO44" s="62">
        <v>0</v>
      </c>
      <c r="AP44" s="34">
        <f t="shared" si="3"/>
        <v>0</v>
      </c>
      <c r="AQ44" s="33">
        <v>0</v>
      </c>
      <c r="AR44" s="33">
        <v>0</v>
      </c>
      <c r="AS44" s="64">
        <v>0</v>
      </c>
      <c r="AT44" s="34">
        <f t="shared" si="11"/>
        <v>0</v>
      </c>
      <c r="AU44" s="33">
        <v>0</v>
      </c>
      <c r="AV44" s="33">
        <v>0</v>
      </c>
      <c r="AW44" s="33">
        <v>0</v>
      </c>
      <c r="AX44" s="34">
        <f t="shared" si="12"/>
        <v>0</v>
      </c>
      <c r="AY44" s="33">
        <v>0</v>
      </c>
      <c r="AZ44" s="33">
        <v>0</v>
      </c>
      <c r="BA44" s="82">
        <v>0</v>
      </c>
      <c r="BB44" s="34">
        <f t="shared" si="13"/>
        <v>0</v>
      </c>
      <c r="BC44" s="35">
        <f t="shared" si="14"/>
        <v>0</v>
      </c>
      <c r="BD44" s="33">
        <v>0</v>
      </c>
      <c r="BE44" s="33">
        <v>0</v>
      </c>
      <c r="BF44" s="33">
        <v>0</v>
      </c>
      <c r="BG44" s="33">
        <v>0</v>
      </c>
      <c r="BH44" s="34">
        <f t="shared" si="15"/>
        <v>0</v>
      </c>
      <c r="BI44" s="33">
        <v>0</v>
      </c>
      <c r="BJ44" s="33">
        <v>0</v>
      </c>
      <c r="BK44" s="64">
        <v>0</v>
      </c>
      <c r="BL44" s="34">
        <f t="shared" si="16"/>
        <v>0</v>
      </c>
      <c r="BM44" s="33">
        <v>0</v>
      </c>
      <c r="BN44" s="33">
        <v>0</v>
      </c>
      <c r="BO44" s="33">
        <v>0</v>
      </c>
      <c r="BP44" s="34">
        <f t="shared" si="17"/>
        <v>0</v>
      </c>
      <c r="BQ44" s="33">
        <v>0</v>
      </c>
      <c r="BR44" s="33">
        <v>0</v>
      </c>
      <c r="BS44" s="82">
        <v>0</v>
      </c>
      <c r="BT44" s="34">
        <f t="shared" si="18"/>
        <v>0</v>
      </c>
      <c r="BU44" s="35">
        <f t="shared" si="19"/>
        <v>0</v>
      </c>
      <c r="BV44" s="33">
        <v>0</v>
      </c>
      <c r="BW44" s="33">
        <v>0</v>
      </c>
      <c r="BX44" s="33">
        <v>0</v>
      </c>
      <c r="BY44" s="33">
        <v>0</v>
      </c>
      <c r="BZ44" s="34">
        <f t="shared" si="20"/>
        <v>0</v>
      </c>
      <c r="CA44" s="33">
        <v>0</v>
      </c>
      <c r="CB44" s="33">
        <v>0</v>
      </c>
      <c r="CC44" s="33">
        <v>0</v>
      </c>
      <c r="CD44" s="34">
        <f t="shared" si="21"/>
        <v>0</v>
      </c>
      <c r="CE44" s="33">
        <v>0</v>
      </c>
      <c r="CF44" s="65">
        <v>0</v>
      </c>
      <c r="CG44" s="33">
        <v>0</v>
      </c>
      <c r="CH44" s="34">
        <f t="shared" si="22"/>
        <v>0</v>
      </c>
      <c r="CI44" s="33">
        <v>0</v>
      </c>
      <c r="CJ44" s="33">
        <v>0</v>
      </c>
      <c r="CK44" s="82">
        <v>0</v>
      </c>
      <c r="CL44" s="34">
        <f t="shared" si="23"/>
        <v>0</v>
      </c>
      <c r="CM44" s="35">
        <f t="shared" si="24"/>
        <v>0</v>
      </c>
      <c r="CN44" s="152">
        <v>0</v>
      </c>
      <c r="CO44" s="153">
        <v>0</v>
      </c>
      <c r="CP44" s="161">
        <v>0</v>
      </c>
      <c r="CQ44" s="161">
        <v>0</v>
      </c>
      <c r="CR44" s="34">
        <f t="shared" si="25"/>
        <v>0</v>
      </c>
      <c r="CS44" s="35">
        <f t="shared" si="26"/>
        <v>0</v>
      </c>
      <c r="CT44" s="111">
        <f t="shared" si="27"/>
        <v>34549.58</v>
      </c>
      <c r="CU44" s="160">
        <v>253.89</v>
      </c>
      <c r="CV44" s="28">
        <v>253.89</v>
      </c>
      <c r="CW44" s="28">
        <v>0</v>
      </c>
      <c r="CX44" s="28">
        <v>0</v>
      </c>
      <c r="CY44" s="28">
        <v>0</v>
      </c>
      <c r="CZ44" s="28">
        <v>0</v>
      </c>
      <c r="DA44" s="158">
        <v>0</v>
      </c>
      <c r="DB44" s="157">
        <f t="shared" si="28"/>
        <v>1347.44</v>
      </c>
      <c r="DC44" s="28">
        <v>1295.69</v>
      </c>
      <c r="DD44" s="28">
        <v>51.75</v>
      </c>
      <c r="DE44" s="158">
        <v>0</v>
      </c>
      <c r="DF44" s="157">
        <f t="shared" si="29"/>
        <v>0</v>
      </c>
      <c r="DG44" s="28">
        <v>0</v>
      </c>
      <c r="DH44" s="115">
        <f t="shared" si="30"/>
        <v>0</v>
      </c>
      <c r="DI44" s="115">
        <v>0</v>
      </c>
      <c r="DJ44" s="116">
        <f t="shared" si="31"/>
        <v>0.8</v>
      </c>
      <c r="DK44" s="159">
        <v>0.8</v>
      </c>
      <c r="DL44" s="71">
        <v>0</v>
      </c>
      <c r="DM44" s="115">
        <v>0</v>
      </c>
      <c r="DN44" s="116">
        <f t="shared" si="32"/>
        <v>316.39</v>
      </c>
      <c r="DO44" s="71">
        <v>316.39</v>
      </c>
      <c r="DP44" s="71">
        <v>0</v>
      </c>
      <c r="DQ44" s="71">
        <v>0</v>
      </c>
      <c r="DR44" s="71">
        <v>0</v>
      </c>
      <c r="DS44" s="115">
        <v>0</v>
      </c>
      <c r="DT44" s="116">
        <f t="shared" si="33"/>
        <v>317.19</v>
      </c>
      <c r="DU44" s="71">
        <f t="shared" si="34"/>
        <v>317.19</v>
      </c>
      <c r="DV44" s="71">
        <f t="shared" si="35"/>
        <v>0</v>
      </c>
      <c r="DW44" s="71">
        <f t="shared" si="35"/>
        <v>0</v>
      </c>
      <c r="DX44" s="71">
        <f t="shared" si="36"/>
        <v>0</v>
      </c>
      <c r="DY44" s="72">
        <f t="shared" si="37"/>
        <v>0</v>
      </c>
    </row>
    <row r="45" spans="1:129" ht="12.75">
      <c r="A45" s="44" t="s">
        <v>101</v>
      </c>
      <c r="B45" s="47" t="s">
        <v>102</v>
      </c>
      <c r="C45" s="27">
        <v>8832.58</v>
      </c>
      <c r="D45" s="28">
        <v>10131.29</v>
      </c>
      <c r="E45" s="28">
        <v>10380.8</v>
      </c>
      <c r="F45" s="29">
        <f t="shared" si="4"/>
        <v>29344.67</v>
      </c>
      <c r="G45" s="28">
        <v>8892.01</v>
      </c>
      <c r="H45" s="28">
        <v>9539.2</v>
      </c>
      <c r="I45" s="28">
        <v>8923.58</v>
      </c>
      <c r="J45" s="29">
        <f t="shared" si="5"/>
        <v>27354.79</v>
      </c>
      <c r="K45" s="30">
        <v>9948.42</v>
      </c>
      <c r="L45" s="28">
        <v>10058.8</v>
      </c>
      <c r="M45" s="28">
        <v>6697.42</v>
      </c>
      <c r="N45" s="29">
        <f t="shared" si="6"/>
        <v>26704.64</v>
      </c>
      <c r="O45" s="28">
        <v>15520.05</v>
      </c>
      <c r="P45" s="28">
        <v>9883.64</v>
      </c>
      <c r="Q45" s="28">
        <v>9370.91</v>
      </c>
      <c r="R45" s="29">
        <f t="shared" si="0"/>
        <v>34774.6</v>
      </c>
      <c r="S45" s="31">
        <f>ROUND(F45+J45+N45+R45,2)</f>
        <v>118178.7</v>
      </c>
      <c r="T45" s="28">
        <v>851.18</v>
      </c>
      <c r="U45" s="28">
        <v>520.4500000000003</v>
      </c>
      <c r="V45" s="62">
        <v>0</v>
      </c>
      <c r="W45" s="28">
        <v>637.7500000000001</v>
      </c>
      <c r="X45" s="29">
        <f t="shared" si="8"/>
        <v>2009.38</v>
      </c>
      <c r="Y45" s="28">
        <v>374.64</v>
      </c>
      <c r="Z45" s="28">
        <v>383.03</v>
      </c>
      <c r="AA45" s="28">
        <v>632.1900000000002</v>
      </c>
      <c r="AB45" s="29">
        <f t="shared" si="9"/>
        <v>1389.86</v>
      </c>
      <c r="AC45" s="28">
        <v>520.3600000000002</v>
      </c>
      <c r="AD45" s="28">
        <v>723.7699999999999</v>
      </c>
      <c r="AE45" s="28">
        <v>454.99</v>
      </c>
      <c r="AF45" s="29">
        <f t="shared" si="10"/>
        <v>1699.12</v>
      </c>
      <c r="AG45" s="28">
        <v>577.51</v>
      </c>
      <c r="AH45" s="28">
        <v>754.57</v>
      </c>
      <c r="AI45" s="195">
        <v>0</v>
      </c>
      <c r="AJ45" s="29">
        <f t="shared" si="1"/>
        <v>1332.08</v>
      </c>
      <c r="AK45" s="31">
        <f t="shared" si="2"/>
        <v>6430.44</v>
      </c>
      <c r="AL45" s="33">
        <v>759.5</v>
      </c>
      <c r="AM45" s="33">
        <v>311.51</v>
      </c>
      <c r="AN45" s="62">
        <v>0</v>
      </c>
      <c r="AO45" s="62">
        <v>805.78</v>
      </c>
      <c r="AP45" s="34">
        <f t="shared" si="3"/>
        <v>1876.79</v>
      </c>
      <c r="AQ45" s="33">
        <v>1697.78</v>
      </c>
      <c r="AR45" s="33">
        <v>1412.76</v>
      </c>
      <c r="AS45" s="64">
        <v>1110.08</v>
      </c>
      <c r="AT45" s="34">
        <f t="shared" si="11"/>
        <v>4220.62</v>
      </c>
      <c r="AU45" s="33">
        <v>1269.43</v>
      </c>
      <c r="AV45" s="33">
        <v>998.56</v>
      </c>
      <c r="AW45" s="33">
        <v>812.5899999999999</v>
      </c>
      <c r="AX45" s="34">
        <f t="shared" si="12"/>
        <v>3080.58</v>
      </c>
      <c r="AY45" s="33">
        <v>1145.44</v>
      </c>
      <c r="AZ45" s="33">
        <v>978.18</v>
      </c>
      <c r="BA45" s="82">
        <v>679.86</v>
      </c>
      <c r="BB45" s="34">
        <f t="shared" si="13"/>
        <v>2803.48</v>
      </c>
      <c r="BC45" s="35">
        <f t="shared" si="14"/>
        <v>11981.47</v>
      </c>
      <c r="BD45" s="33">
        <v>464</v>
      </c>
      <c r="BE45" s="33">
        <v>315.27</v>
      </c>
      <c r="BF45" s="33">
        <v>0</v>
      </c>
      <c r="BG45" s="33">
        <v>143.15</v>
      </c>
      <c r="BH45" s="34">
        <f t="shared" si="15"/>
        <v>922.42</v>
      </c>
      <c r="BI45" s="33">
        <v>5.58</v>
      </c>
      <c r="BJ45" s="33">
        <v>166.54</v>
      </c>
      <c r="BK45" s="64">
        <v>325.89</v>
      </c>
      <c r="BL45" s="34">
        <f t="shared" si="16"/>
        <v>498.01</v>
      </c>
      <c r="BM45" s="33">
        <v>318.7</v>
      </c>
      <c r="BN45" s="33">
        <v>332.02</v>
      </c>
      <c r="BO45" s="33">
        <v>498.43999999999994</v>
      </c>
      <c r="BP45" s="34">
        <f t="shared" si="17"/>
        <v>1149.16</v>
      </c>
      <c r="BQ45" s="33">
        <v>332.02</v>
      </c>
      <c r="BR45" s="33">
        <v>332.86</v>
      </c>
      <c r="BS45" s="82">
        <v>275.64</v>
      </c>
      <c r="BT45" s="34">
        <f t="shared" si="18"/>
        <v>940.52</v>
      </c>
      <c r="BU45" s="35">
        <f t="shared" si="19"/>
        <v>3510.11</v>
      </c>
      <c r="BV45" s="33">
        <v>371.22</v>
      </c>
      <c r="BW45" s="33">
        <v>252.23000000000002</v>
      </c>
      <c r="BX45" s="33">
        <v>0</v>
      </c>
      <c r="BY45" s="33">
        <v>73.62</v>
      </c>
      <c r="BZ45" s="34">
        <f t="shared" si="20"/>
        <v>697.07</v>
      </c>
      <c r="CA45" s="33">
        <v>45.37</v>
      </c>
      <c r="CB45" s="33">
        <v>133.24</v>
      </c>
      <c r="CC45" s="33">
        <v>260.73</v>
      </c>
      <c r="CD45" s="34">
        <f t="shared" si="21"/>
        <v>439.34</v>
      </c>
      <c r="CE45" s="33">
        <v>254.98</v>
      </c>
      <c r="CF45" s="65">
        <v>265.62</v>
      </c>
      <c r="CG45" s="33">
        <v>254.65</v>
      </c>
      <c r="CH45" s="34">
        <f t="shared" si="22"/>
        <v>775.25</v>
      </c>
      <c r="CI45" s="33">
        <v>246.53</v>
      </c>
      <c r="CJ45" s="33">
        <v>287.49</v>
      </c>
      <c r="CK45" s="82">
        <v>0</v>
      </c>
      <c r="CL45" s="34">
        <f t="shared" si="23"/>
        <v>534.02</v>
      </c>
      <c r="CM45" s="35">
        <f t="shared" si="24"/>
        <v>2445.68</v>
      </c>
      <c r="CN45" s="152">
        <v>0</v>
      </c>
      <c r="CO45" s="153">
        <v>1309.12</v>
      </c>
      <c r="CP45" s="161">
        <v>0</v>
      </c>
      <c r="CQ45" s="161">
        <v>0</v>
      </c>
      <c r="CR45" s="34">
        <f t="shared" si="25"/>
        <v>1309.12</v>
      </c>
      <c r="CS45" s="35">
        <f t="shared" si="26"/>
        <v>1309.12</v>
      </c>
      <c r="CT45" s="111">
        <f t="shared" si="27"/>
        <v>143855.52</v>
      </c>
      <c r="CU45" s="160">
        <v>1240.56</v>
      </c>
      <c r="CV45" s="28">
        <v>1087.16</v>
      </c>
      <c r="CW45" s="28">
        <v>102.45</v>
      </c>
      <c r="CX45" s="28">
        <v>5.58</v>
      </c>
      <c r="CY45" s="28">
        <v>45.37</v>
      </c>
      <c r="CZ45" s="28">
        <v>0</v>
      </c>
      <c r="DA45" s="158">
        <v>0</v>
      </c>
      <c r="DB45" s="157">
        <f t="shared" si="28"/>
        <v>3839.01</v>
      </c>
      <c r="DC45" s="28">
        <v>3614.23</v>
      </c>
      <c r="DD45" s="28">
        <v>80.67</v>
      </c>
      <c r="DE45" s="158">
        <v>144.11</v>
      </c>
      <c r="DF45" s="157">
        <f t="shared" si="29"/>
        <v>163.2</v>
      </c>
      <c r="DG45" s="28">
        <v>163.2</v>
      </c>
      <c r="DH45" s="115">
        <f t="shared" si="30"/>
        <v>1239.3</v>
      </c>
      <c r="DI45" s="115">
        <v>1239.3</v>
      </c>
      <c r="DJ45" s="116">
        <f t="shared" si="31"/>
        <v>3247.84</v>
      </c>
      <c r="DK45" s="159">
        <v>1.82</v>
      </c>
      <c r="DL45" s="71">
        <v>141.99</v>
      </c>
      <c r="DM45" s="115">
        <v>3104.03</v>
      </c>
      <c r="DN45" s="116">
        <f t="shared" si="32"/>
        <v>1414.88</v>
      </c>
      <c r="DO45" s="71">
        <v>310.34</v>
      </c>
      <c r="DP45" s="71">
        <v>99.62</v>
      </c>
      <c r="DQ45" s="71">
        <v>56.38</v>
      </c>
      <c r="DR45" s="71">
        <v>265.62</v>
      </c>
      <c r="DS45" s="115">
        <v>682.92</v>
      </c>
      <c r="DT45" s="116">
        <f t="shared" si="33"/>
        <v>5902.02</v>
      </c>
      <c r="DU45" s="71">
        <f t="shared" si="34"/>
        <v>312.16</v>
      </c>
      <c r="DV45" s="71">
        <f t="shared" si="35"/>
        <v>99.62</v>
      </c>
      <c r="DW45" s="71">
        <f t="shared" si="35"/>
        <v>56.38</v>
      </c>
      <c r="DX45" s="71">
        <f t="shared" si="36"/>
        <v>407.61</v>
      </c>
      <c r="DY45" s="72">
        <f t="shared" si="37"/>
        <v>5026.25</v>
      </c>
    </row>
    <row r="46" spans="1:129" ht="12.75">
      <c r="A46" s="44" t="s">
        <v>103</v>
      </c>
      <c r="B46" s="47" t="s">
        <v>104</v>
      </c>
      <c r="C46" s="27">
        <v>34029.94</v>
      </c>
      <c r="D46" s="28">
        <v>30983.9</v>
      </c>
      <c r="E46" s="28">
        <v>29566.57</v>
      </c>
      <c r="F46" s="29">
        <f t="shared" si="4"/>
        <v>94580.41</v>
      </c>
      <c r="G46" s="28">
        <v>31351.73</v>
      </c>
      <c r="H46" s="28">
        <v>31166.01</v>
      </c>
      <c r="I46" s="28">
        <v>25898.09</v>
      </c>
      <c r="J46" s="29">
        <f t="shared" si="5"/>
        <v>88415.83</v>
      </c>
      <c r="K46" s="30">
        <v>29598.37</v>
      </c>
      <c r="L46" s="28">
        <v>28409.05</v>
      </c>
      <c r="M46" s="28">
        <v>21576.53</v>
      </c>
      <c r="N46" s="29">
        <f t="shared" si="6"/>
        <v>79583.95</v>
      </c>
      <c r="O46" s="28">
        <v>48664.37</v>
      </c>
      <c r="P46" s="28">
        <v>37100.64</v>
      </c>
      <c r="Q46" s="48">
        <v>35239.45</v>
      </c>
      <c r="R46" s="29">
        <f t="shared" si="0"/>
        <v>121004.46</v>
      </c>
      <c r="S46" s="31">
        <f t="shared" si="7"/>
        <v>383584.65</v>
      </c>
      <c r="T46" s="28">
        <v>1663.4399999999998</v>
      </c>
      <c r="U46" s="28">
        <v>1601.4400000000003</v>
      </c>
      <c r="V46" s="62">
        <v>0</v>
      </c>
      <c r="W46" s="28">
        <v>1736.759999999999</v>
      </c>
      <c r="X46" s="29">
        <f t="shared" si="8"/>
        <v>5001.64</v>
      </c>
      <c r="Y46" s="28">
        <v>1383.2999999999995</v>
      </c>
      <c r="Z46" s="28">
        <v>1820.8799999999992</v>
      </c>
      <c r="AA46" s="28">
        <v>1456.9500000000007</v>
      </c>
      <c r="AB46" s="29">
        <f t="shared" si="9"/>
        <v>4661.13</v>
      </c>
      <c r="AC46" s="28">
        <v>1473.1699999999994</v>
      </c>
      <c r="AD46" s="28">
        <v>2007.23</v>
      </c>
      <c r="AE46" s="28">
        <v>1559.43</v>
      </c>
      <c r="AF46" s="29">
        <f t="shared" si="10"/>
        <v>5039.83</v>
      </c>
      <c r="AG46" s="28">
        <v>1802.27</v>
      </c>
      <c r="AH46" s="28">
        <v>2074.61</v>
      </c>
      <c r="AI46" s="195">
        <v>0</v>
      </c>
      <c r="AJ46" s="29">
        <f t="shared" si="1"/>
        <v>3876.88</v>
      </c>
      <c r="AK46" s="31">
        <f t="shared" si="2"/>
        <v>18579.48</v>
      </c>
      <c r="AL46" s="33">
        <v>2854.5</v>
      </c>
      <c r="AM46" s="33">
        <v>2940.89</v>
      </c>
      <c r="AN46" s="62">
        <v>0</v>
      </c>
      <c r="AO46" s="62">
        <v>2918.23</v>
      </c>
      <c r="AP46" s="34">
        <f t="shared" si="3"/>
        <v>8713.62</v>
      </c>
      <c r="AQ46" s="33">
        <v>3663.15</v>
      </c>
      <c r="AR46" s="33">
        <v>3964.79</v>
      </c>
      <c r="AS46" s="64">
        <v>2473.7</v>
      </c>
      <c r="AT46" s="34">
        <f t="shared" si="11"/>
        <v>10101.64</v>
      </c>
      <c r="AU46" s="33">
        <v>3349.74</v>
      </c>
      <c r="AV46" s="33">
        <v>2943.46</v>
      </c>
      <c r="AW46" s="33">
        <v>2995.16</v>
      </c>
      <c r="AX46" s="34">
        <f t="shared" si="12"/>
        <v>9288.36</v>
      </c>
      <c r="AY46" s="33">
        <v>5792.67</v>
      </c>
      <c r="AZ46" s="33">
        <v>4520.49</v>
      </c>
      <c r="BA46" s="82">
        <v>4924.35</v>
      </c>
      <c r="BB46" s="34">
        <f t="shared" si="13"/>
        <v>15237.51</v>
      </c>
      <c r="BC46" s="35">
        <f t="shared" si="14"/>
        <v>43341.13</v>
      </c>
      <c r="BD46" s="33">
        <v>233.72</v>
      </c>
      <c r="BE46" s="33">
        <v>1185.01</v>
      </c>
      <c r="BF46" s="33">
        <v>0</v>
      </c>
      <c r="BG46" s="33">
        <v>377.6</v>
      </c>
      <c r="BH46" s="34">
        <f t="shared" si="15"/>
        <v>1796.33</v>
      </c>
      <c r="BI46" s="33">
        <v>727.31</v>
      </c>
      <c r="BJ46" s="33">
        <v>1030.89</v>
      </c>
      <c r="BK46" s="64">
        <v>791.9399999999999</v>
      </c>
      <c r="BL46" s="34">
        <f t="shared" si="16"/>
        <v>2550.14</v>
      </c>
      <c r="BM46" s="33">
        <v>1350.8500000000001</v>
      </c>
      <c r="BN46" s="33">
        <v>728.14</v>
      </c>
      <c r="BO46" s="33">
        <v>723.81</v>
      </c>
      <c r="BP46" s="34">
        <f t="shared" si="17"/>
        <v>2802.8</v>
      </c>
      <c r="BQ46" s="33">
        <v>811.35</v>
      </c>
      <c r="BR46" s="33">
        <v>774.66</v>
      </c>
      <c r="BS46" s="82">
        <v>405.3</v>
      </c>
      <c r="BT46" s="34">
        <f t="shared" si="18"/>
        <v>1991.31</v>
      </c>
      <c r="BU46" s="35">
        <f t="shared" si="19"/>
        <v>9140.58</v>
      </c>
      <c r="BV46" s="33">
        <v>186.98</v>
      </c>
      <c r="BW46" s="33">
        <v>948.02</v>
      </c>
      <c r="BX46" s="33">
        <v>0</v>
      </c>
      <c r="BY46" s="33">
        <v>194.19</v>
      </c>
      <c r="BZ46" s="34">
        <f t="shared" si="20"/>
        <v>1329.19</v>
      </c>
      <c r="CA46" s="33">
        <v>689.77</v>
      </c>
      <c r="CB46" s="33">
        <v>824.75</v>
      </c>
      <c r="CC46" s="33">
        <v>633.55</v>
      </c>
      <c r="CD46" s="34">
        <f t="shared" si="21"/>
        <v>2148.07</v>
      </c>
      <c r="CE46" s="33">
        <v>1080.69</v>
      </c>
      <c r="CF46" s="65">
        <v>582.52</v>
      </c>
      <c r="CG46" s="33">
        <v>369.8</v>
      </c>
      <c r="CH46" s="34">
        <f t="shared" si="22"/>
        <v>2033.01</v>
      </c>
      <c r="CI46" s="33">
        <v>516.48</v>
      </c>
      <c r="CJ46" s="33">
        <v>643.7</v>
      </c>
      <c r="CK46" s="82">
        <v>0</v>
      </c>
      <c r="CL46" s="34">
        <f t="shared" si="23"/>
        <v>1160.18</v>
      </c>
      <c r="CM46" s="35">
        <f t="shared" si="24"/>
        <v>6670.45</v>
      </c>
      <c r="CN46" s="152">
        <v>0</v>
      </c>
      <c r="CO46" s="153">
        <v>3461.91</v>
      </c>
      <c r="CP46" s="161">
        <v>0</v>
      </c>
      <c r="CQ46" s="161">
        <v>0</v>
      </c>
      <c r="CR46" s="34">
        <f t="shared" si="25"/>
        <v>3461.91</v>
      </c>
      <c r="CS46" s="35">
        <f t="shared" si="26"/>
        <v>3461.91</v>
      </c>
      <c r="CT46" s="111">
        <f t="shared" si="27"/>
        <v>464778.2</v>
      </c>
      <c r="CU46" s="160">
        <v>3601.86</v>
      </c>
      <c r="CV46" s="28">
        <v>3096.45</v>
      </c>
      <c r="CW46" s="28">
        <v>371.03</v>
      </c>
      <c r="CX46" s="28">
        <v>14.71</v>
      </c>
      <c r="CY46" s="28">
        <v>119.67</v>
      </c>
      <c r="CZ46" s="28">
        <v>0</v>
      </c>
      <c r="DA46" s="158">
        <v>0</v>
      </c>
      <c r="DB46" s="157">
        <f t="shared" si="28"/>
        <v>12129.45</v>
      </c>
      <c r="DC46" s="28">
        <v>11643.68</v>
      </c>
      <c r="DD46" s="28">
        <v>276.49</v>
      </c>
      <c r="DE46" s="158">
        <v>209.28</v>
      </c>
      <c r="DF46" s="157">
        <f t="shared" si="29"/>
        <v>341.89</v>
      </c>
      <c r="DG46" s="28">
        <v>341.89</v>
      </c>
      <c r="DH46" s="115">
        <f t="shared" si="30"/>
        <v>3277.26</v>
      </c>
      <c r="DI46" s="115">
        <v>3277.26</v>
      </c>
      <c r="DJ46" s="116">
        <f t="shared" si="31"/>
        <v>2966.58</v>
      </c>
      <c r="DK46" s="159">
        <v>4.99</v>
      </c>
      <c r="DL46" s="71">
        <v>317.91</v>
      </c>
      <c r="DM46" s="115">
        <v>2643.68</v>
      </c>
      <c r="DN46" s="116">
        <f t="shared" si="32"/>
        <v>3101.3</v>
      </c>
      <c r="DO46" s="71">
        <v>1712.8900000000003</v>
      </c>
      <c r="DP46" s="71">
        <v>721.54</v>
      </c>
      <c r="DQ46" s="71">
        <v>82.89</v>
      </c>
      <c r="DR46" s="71">
        <v>390.53999999999996</v>
      </c>
      <c r="DS46" s="115">
        <v>193.44</v>
      </c>
      <c r="DT46" s="116">
        <f t="shared" si="33"/>
        <v>9345.14</v>
      </c>
      <c r="DU46" s="71">
        <f t="shared" si="34"/>
        <v>1717.88</v>
      </c>
      <c r="DV46" s="71">
        <f t="shared" si="35"/>
        <v>721.54</v>
      </c>
      <c r="DW46" s="71">
        <f t="shared" si="35"/>
        <v>82.89</v>
      </c>
      <c r="DX46" s="71">
        <f t="shared" si="36"/>
        <v>708.45</v>
      </c>
      <c r="DY46" s="72">
        <f t="shared" si="37"/>
        <v>6114.38</v>
      </c>
    </row>
    <row r="47" spans="1:129" ht="12.75">
      <c r="A47" s="44" t="s">
        <v>105</v>
      </c>
      <c r="B47" s="47" t="s">
        <v>106</v>
      </c>
      <c r="C47" s="27">
        <v>74104.92</v>
      </c>
      <c r="D47" s="28">
        <v>112318.57</v>
      </c>
      <c r="E47" s="28">
        <v>106110.19</v>
      </c>
      <c r="F47" s="29">
        <f t="shared" si="4"/>
        <v>292533.68</v>
      </c>
      <c r="G47" s="28">
        <v>83904.12</v>
      </c>
      <c r="H47" s="28">
        <v>101713.08</v>
      </c>
      <c r="I47" s="28">
        <v>149389.26</v>
      </c>
      <c r="J47" s="29">
        <f t="shared" si="5"/>
        <v>335006.46</v>
      </c>
      <c r="K47" s="30">
        <v>68737.83</v>
      </c>
      <c r="L47" s="28">
        <v>139800.42</v>
      </c>
      <c r="M47" s="28">
        <v>90300.87</v>
      </c>
      <c r="N47" s="29">
        <f t="shared" si="6"/>
        <v>298839.12</v>
      </c>
      <c r="O47" s="28">
        <v>142574.55</v>
      </c>
      <c r="P47" s="28">
        <v>151863.83</v>
      </c>
      <c r="Q47" s="48">
        <v>104994.39</v>
      </c>
      <c r="R47" s="29">
        <f t="shared" si="0"/>
        <v>399432.77</v>
      </c>
      <c r="S47" s="31">
        <f t="shared" si="7"/>
        <v>1325812.03</v>
      </c>
      <c r="T47" s="28">
        <v>65.21000000000001</v>
      </c>
      <c r="U47" s="28">
        <v>25.619999999999997</v>
      </c>
      <c r="V47" s="62">
        <v>0</v>
      </c>
      <c r="W47" s="28">
        <v>23.13</v>
      </c>
      <c r="X47" s="29">
        <f t="shared" si="8"/>
        <v>113.96</v>
      </c>
      <c r="Y47" s="28">
        <v>43.839999999999996</v>
      </c>
      <c r="Z47" s="28">
        <v>16.29</v>
      </c>
      <c r="AA47" s="28">
        <v>62.260000000000005</v>
      </c>
      <c r="AB47" s="29">
        <f t="shared" si="9"/>
        <v>122.39</v>
      </c>
      <c r="AC47" s="28">
        <v>0</v>
      </c>
      <c r="AD47" s="28">
        <v>8.96</v>
      </c>
      <c r="AE47" s="28">
        <v>55.7</v>
      </c>
      <c r="AF47" s="29">
        <f t="shared" si="10"/>
        <v>64.66</v>
      </c>
      <c r="AG47" s="28">
        <v>9.87</v>
      </c>
      <c r="AH47" s="28">
        <v>16.19</v>
      </c>
      <c r="AI47" s="195">
        <v>0</v>
      </c>
      <c r="AJ47" s="29">
        <f t="shared" si="1"/>
        <v>26.06</v>
      </c>
      <c r="AK47" s="31">
        <f t="shared" si="2"/>
        <v>327.07</v>
      </c>
      <c r="AL47" s="33">
        <v>1416.7</v>
      </c>
      <c r="AM47" s="33">
        <v>952.7</v>
      </c>
      <c r="AN47" s="62">
        <v>0</v>
      </c>
      <c r="AO47" s="62">
        <v>414.7</v>
      </c>
      <c r="AP47" s="34">
        <f t="shared" si="3"/>
        <v>2784.1</v>
      </c>
      <c r="AQ47" s="33">
        <v>498.92</v>
      </c>
      <c r="AR47" s="33">
        <v>474.63</v>
      </c>
      <c r="AS47" s="64">
        <v>318.7</v>
      </c>
      <c r="AT47" s="34">
        <f t="shared" si="11"/>
        <v>1292.25</v>
      </c>
      <c r="AU47" s="33">
        <v>325.9</v>
      </c>
      <c r="AV47" s="33">
        <v>455.07</v>
      </c>
      <c r="AW47" s="33">
        <v>166.43</v>
      </c>
      <c r="AX47" s="34">
        <f t="shared" si="12"/>
        <v>947.4</v>
      </c>
      <c r="AY47" s="33">
        <v>632.59</v>
      </c>
      <c r="AZ47" s="33">
        <v>1876.45</v>
      </c>
      <c r="BA47" s="82">
        <v>1501.13</v>
      </c>
      <c r="BB47" s="34">
        <f t="shared" si="13"/>
        <v>4010.17</v>
      </c>
      <c r="BC47" s="35">
        <f t="shared" si="14"/>
        <v>9033.92</v>
      </c>
      <c r="BD47" s="33">
        <v>0</v>
      </c>
      <c r="BE47" s="33">
        <v>79.68</v>
      </c>
      <c r="BF47" s="33">
        <v>0</v>
      </c>
      <c r="BG47" s="33">
        <v>0</v>
      </c>
      <c r="BH47" s="34">
        <f t="shared" si="15"/>
        <v>79.68</v>
      </c>
      <c r="BI47" s="33">
        <v>0</v>
      </c>
      <c r="BJ47" s="33">
        <v>159.35</v>
      </c>
      <c r="BK47" s="64">
        <v>239.03</v>
      </c>
      <c r="BL47" s="34">
        <f t="shared" si="16"/>
        <v>398.38</v>
      </c>
      <c r="BM47" s="33">
        <v>0</v>
      </c>
      <c r="BN47" s="33">
        <v>133.31</v>
      </c>
      <c r="BO47" s="33">
        <v>133.31</v>
      </c>
      <c r="BP47" s="34">
        <f t="shared" si="17"/>
        <v>266.62</v>
      </c>
      <c r="BQ47" s="33">
        <v>133.31</v>
      </c>
      <c r="BR47" s="33">
        <v>133.31</v>
      </c>
      <c r="BS47" s="82">
        <v>246.54</v>
      </c>
      <c r="BT47" s="34">
        <f t="shared" si="18"/>
        <v>513.16</v>
      </c>
      <c r="BU47" s="35">
        <f t="shared" si="19"/>
        <v>1257.84</v>
      </c>
      <c r="BV47" s="33">
        <v>0</v>
      </c>
      <c r="BW47" s="33">
        <v>63.74</v>
      </c>
      <c r="BX47" s="33">
        <v>0</v>
      </c>
      <c r="BY47" s="33">
        <v>0</v>
      </c>
      <c r="BZ47" s="34">
        <f t="shared" si="20"/>
        <v>63.74</v>
      </c>
      <c r="CA47" s="33">
        <v>0</v>
      </c>
      <c r="CB47" s="33">
        <v>127.49</v>
      </c>
      <c r="CC47" s="33">
        <v>191.23</v>
      </c>
      <c r="CD47" s="34">
        <f t="shared" si="21"/>
        <v>318.72</v>
      </c>
      <c r="CE47" s="33">
        <v>0</v>
      </c>
      <c r="CF47" s="65">
        <v>106.66</v>
      </c>
      <c r="CG47" s="33">
        <v>68.11</v>
      </c>
      <c r="CH47" s="34">
        <f t="shared" si="22"/>
        <v>174.77</v>
      </c>
      <c r="CI47" s="33">
        <v>87.37</v>
      </c>
      <c r="CJ47" s="33">
        <v>110.12</v>
      </c>
      <c r="CK47" s="82">
        <v>0</v>
      </c>
      <c r="CL47" s="34">
        <f t="shared" si="23"/>
        <v>197.49</v>
      </c>
      <c r="CM47" s="35">
        <f t="shared" si="24"/>
        <v>754.72</v>
      </c>
      <c r="CN47" s="152">
        <v>0</v>
      </c>
      <c r="CO47" s="153">
        <v>2727.77</v>
      </c>
      <c r="CP47" s="161">
        <v>0</v>
      </c>
      <c r="CQ47" s="161">
        <v>0</v>
      </c>
      <c r="CR47" s="34">
        <f t="shared" si="25"/>
        <v>2727.77</v>
      </c>
      <c r="CS47" s="35">
        <f t="shared" si="26"/>
        <v>2727.77</v>
      </c>
      <c r="CT47" s="111">
        <f t="shared" si="27"/>
        <v>1339913.35</v>
      </c>
      <c r="CU47" s="160">
        <v>11165.46</v>
      </c>
      <c r="CV47" s="28">
        <v>11112.73</v>
      </c>
      <c r="CW47" s="28">
        <v>52.73</v>
      </c>
      <c r="CX47" s="28">
        <v>0</v>
      </c>
      <c r="CY47" s="28">
        <v>0</v>
      </c>
      <c r="CZ47" s="28">
        <v>0</v>
      </c>
      <c r="DA47" s="158">
        <v>0</v>
      </c>
      <c r="DB47" s="157">
        <f t="shared" si="28"/>
        <v>48778.91</v>
      </c>
      <c r="DC47" s="28">
        <v>48730.49</v>
      </c>
      <c r="DD47" s="28">
        <v>9.87</v>
      </c>
      <c r="DE47" s="158">
        <v>38.55</v>
      </c>
      <c r="DF47" s="157">
        <f t="shared" si="29"/>
        <v>57.84</v>
      </c>
      <c r="DG47" s="28">
        <v>57.84</v>
      </c>
      <c r="DH47" s="115">
        <f t="shared" si="30"/>
        <v>2582.28</v>
      </c>
      <c r="DI47" s="115">
        <v>2582.28</v>
      </c>
      <c r="DJ47" s="116">
        <f t="shared" si="31"/>
        <v>3189.45</v>
      </c>
      <c r="DK47" s="159">
        <v>0.04</v>
      </c>
      <c r="DL47" s="71">
        <v>54.38</v>
      </c>
      <c r="DM47" s="115">
        <v>3135.03</v>
      </c>
      <c r="DN47" s="116">
        <f t="shared" si="32"/>
        <v>667.68</v>
      </c>
      <c r="DO47" s="71">
        <v>91.87</v>
      </c>
      <c r="DP47" s="71">
        <v>219.96</v>
      </c>
      <c r="DQ47" s="71">
        <v>50.42</v>
      </c>
      <c r="DR47" s="71">
        <v>237.57999999999998</v>
      </c>
      <c r="DS47" s="115">
        <v>67.85</v>
      </c>
      <c r="DT47" s="116">
        <f t="shared" si="33"/>
        <v>6439.41</v>
      </c>
      <c r="DU47" s="71">
        <f t="shared" si="34"/>
        <v>91.91</v>
      </c>
      <c r="DV47" s="71">
        <f t="shared" si="35"/>
        <v>219.96</v>
      </c>
      <c r="DW47" s="71">
        <f t="shared" si="35"/>
        <v>50.42</v>
      </c>
      <c r="DX47" s="71">
        <f t="shared" si="36"/>
        <v>291.96</v>
      </c>
      <c r="DY47" s="72">
        <f t="shared" si="37"/>
        <v>5785.16</v>
      </c>
    </row>
    <row r="48" spans="1:129" ht="12.75">
      <c r="A48" s="44" t="s">
        <v>107</v>
      </c>
      <c r="B48" s="47" t="s">
        <v>108</v>
      </c>
      <c r="C48" s="27">
        <v>18672.11</v>
      </c>
      <c r="D48" s="28">
        <v>16949.68</v>
      </c>
      <c r="E48" s="28">
        <v>16099.98</v>
      </c>
      <c r="F48" s="29">
        <f t="shared" si="4"/>
        <v>51721.77</v>
      </c>
      <c r="G48" s="28">
        <v>20549.65</v>
      </c>
      <c r="H48" s="28">
        <v>18686.65</v>
      </c>
      <c r="I48" s="28">
        <v>16602.17</v>
      </c>
      <c r="J48" s="29">
        <f t="shared" si="5"/>
        <v>55838.47</v>
      </c>
      <c r="K48" s="30">
        <v>17365.93</v>
      </c>
      <c r="L48" s="28">
        <v>19630.65</v>
      </c>
      <c r="M48" s="28">
        <v>13503.22</v>
      </c>
      <c r="N48" s="29">
        <f t="shared" si="6"/>
        <v>50499.8</v>
      </c>
      <c r="O48" s="28">
        <v>26680.25</v>
      </c>
      <c r="P48" s="28">
        <v>18422.39</v>
      </c>
      <c r="Q48" s="48">
        <v>22317.08</v>
      </c>
      <c r="R48" s="29">
        <f t="shared" si="0"/>
        <v>67419.72</v>
      </c>
      <c r="S48" s="31">
        <f t="shared" si="7"/>
        <v>225479.76</v>
      </c>
      <c r="T48" s="28">
        <v>1573.6999999999996</v>
      </c>
      <c r="U48" s="28">
        <v>1406.4099999999994</v>
      </c>
      <c r="V48" s="62">
        <v>0</v>
      </c>
      <c r="W48" s="28">
        <v>1791.319999999999</v>
      </c>
      <c r="X48" s="29">
        <f t="shared" si="8"/>
        <v>4771.43</v>
      </c>
      <c r="Y48" s="28">
        <v>1716.519999999999</v>
      </c>
      <c r="Z48" s="28">
        <v>1676.6299999999997</v>
      </c>
      <c r="AA48" s="28">
        <v>1568.6199999999988</v>
      </c>
      <c r="AB48" s="29">
        <f t="shared" si="9"/>
        <v>4961.77</v>
      </c>
      <c r="AC48" s="28">
        <v>1726.1099999999992</v>
      </c>
      <c r="AD48" s="28">
        <v>1409.6099999999994</v>
      </c>
      <c r="AE48" s="28">
        <v>1174.82</v>
      </c>
      <c r="AF48" s="29">
        <f t="shared" si="10"/>
        <v>4310.54</v>
      </c>
      <c r="AG48" s="28">
        <v>1692.78</v>
      </c>
      <c r="AH48" s="28">
        <v>1131.91</v>
      </c>
      <c r="AI48" s="195">
        <v>0</v>
      </c>
      <c r="AJ48" s="29">
        <f t="shared" si="1"/>
        <v>2824.69</v>
      </c>
      <c r="AK48" s="31">
        <f t="shared" si="2"/>
        <v>16868.43</v>
      </c>
      <c r="AL48" s="33">
        <v>148.73</v>
      </c>
      <c r="AM48" s="33">
        <v>914.46</v>
      </c>
      <c r="AN48" s="62">
        <v>0</v>
      </c>
      <c r="AO48" s="62">
        <v>811.31</v>
      </c>
      <c r="AP48" s="34">
        <f t="shared" si="3"/>
        <v>1874.5</v>
      </c>
      <c r="AQ48" s="33">
        <v>1792.96</v>
      </c>
      <c r="AR48" s="33">
        <v>1392.35</v>
      </c>
      <c r="AS48" s="64">
        <v>1073.81</v>
      </c>
      <c r="AT48" s="34">
        <f t="shared" si="11"/>
        <v>4259.12</v>
      </c>
      <c r="AU48" s="33">
        <v>1971.42</v>
      </c>
      <c r="AV48" s="33">
        <v>1712.09</v>
      </c>
      <c r="AW48" s="33">
        <v>1209.87</v>
      </c>
      <c r="AX48" s="34">
        <f t="shared" si="12"/>
        <v>4893.38</v>
      </c>
      <c r="AY48" s="33">
        <v>1269.84</v>
      </c>
      <c r="AZ48" s="33">
        <v>1214.39</v>
      </c>
      <c r="BA48" s="82">
        <v>1312.14</v>
      </c>
      <c r="BB48" s="34">
        <f t="shared" si="13"/>
        <v>3796.37</v>
      </c>
      <c r="BC48" s="35">
        <f t="shared" si="14"/>
        <v>14823.37</v>
      </c>
      <c r="BD48" s="33">
        <v>0</v>
      </c>
      <c r="BE48" s="33">
        <v>0</v>
      </c>
      <c r="BF48" s="33">
        <v>0</v>
      </c>
      <c r="BG48" s="33">
        <v>0</v>
      </c>
      <c r="BH48" s="34">
        <f t="shared" si="15"/>
        <v>0</v>
      </c>
      <c r="BI48" s="33">
        <v>0</v>
      </c>
      <c r="BJ48" s="33">
        <v>0</v>
      </c>
      <c r="BK48" s="64">
        <v>0</v>
      </c>
      <c r="BL48" s="34">
        <f t="shared" si="16"/>
        <v>0</v>
      </c>
      <c r="BM48" s="33">
        <v>0</v>
      </c>
      <c r="BN48" s="33">
        <v>0</v>
      </c>
      <c r="BO48" s="33">
        <v>0</v>
      </c>
      <c r="BP48" s="34">
        <f t="shared" si="17"/>
        <v>0</v>
      </c>
      <c r="BQ48" s="33">
        <v>0</v>
      </c>
      <c r="BR48" s="33">
        <v>0</v>
      </c>
      <c r="BS48" s="82">
        <v>0</v>
      </c>
      <c r="BT48" s="34">
        <f t="shared" si="18"/>
        <v>0</v>
      </c>
      <c r="BU48" s="35">
        <f t="shared" si="19"/>
        <v>0</v>
      </c>
      <c r="BV48" s="33">
        <v>0</v>
      </c>
      <c r="BW48" s="33">
        <v>0</v>
      </c>
      <c r="BX48" s="33">
        <v>0</v>
      </c>
      <c r="BY48" s="33">
        <v>0</v>
      </c>
      <c r="BZ48" s="34">
        <f t="shared" si="20"/>
        <v>0</v>
      </c>
      <c r="CA48" s="33">
        <v>0</v>
      </c>
      <c r="CB48" s="33">
        <v>0</v>
      </c>
      <c r="CC48" s="33">
        <v>0</v>
      </c>
      <c r="CD48" s="34">
        <f t="shared" si="21"/>
        <v>0</v>
      </c>
      <c r="CE48" s="33">
        <v>0</v>
      </c>
      <c r="CF48" s="65">
        <v>0</v>
      </c>
      <c r="CG48" s="33">
        <v>0</v>
      </c>
      <c r="CH48" s="34">
        <f t="shared" si="22"/>
        <v>0</v>
      </c>
      <c r="CI48" s="33">
        <v>0</v>
      </c>
      <c r="CJ48" s="33">
        <v>0</v>
      </c>
      <c r="CK48" s="82">
        <v>0</v>
      </c>
      <c r="CL48" s="34">
        <f t="shared" si="23"/>
        <v>0</v>
      </c>
      <c r="CM48" s="35">
        <f t="shared" si="24"/>
        <v>0</v>
      </c>
      <c r="CN48" s="152">
        <v>0</v>
      </c>
      <c r="CO48" s="153">
        <v>2335.25</v>
      </c>
      <c r="CP48" s="161">
        <v>0</v>
      </c>
      <c r="CQ48" s="161">
        <v>0</v>
      </c>
      <c r="CR48" s="34">
        <f t="shared" si="25"/>
        <v>2335.25</v>
      </c>
      <c r="CS48" s="35">
        <f t="shared" si="26"/>
        <v>2335.25</v>
      </c>
      <c r="CT48" s="111">
        <f t="shared" si="27"/>
        <v>259506.81</v>
      </c>
      <c r="CU48" s="160">
        <v>1789.27</v>
      </c>
      <c r="CV48" s="28">
        <v>1686.12</v>
      </c>
      <c r="CW48" s="28">
        <v>103.15</v>
      </c>
      <c r="CX48" s="28">
        <v>0</v>
      </c>
      <c r="CY48" s="28">
        <v>0</v>
      </c>
      <c r="CZ48" s="28">
        <v>0</v>
      </c>
      <c r="DA48" s="158">
        <v>0</v>
      </c>
      <c r="DB48" s="157">
        <f t="shared" si="28"/>
        <v>7495.26</v>
      </c>
      <c r="DC48" s="28">
        <v>7286.96</v>
      </c>
      <c r="DD48" s="28">
        <v>208.3</v>
      </c>
      <c r="DE48" s="158">
        <v>0</v>
      </c>
      <c r="DF48" s="157">
        <f t="shared" si="29"/>
        <v>0</v>
      </c>
      <c r="DG48" s="28">
        <v>0</v>
      </c>
      <c r="DH48" s="115">
        <f t="shared" si="30"/>
        <v>2210.7</v>
      </c>
      <c r="DI48" s="115">
        <v>2210.7</v>
      </c>
      <c r="DJ48" s="116">
        <f t="shared" si="31"/>
        <v>2.72</v>
      </c>
      <c r="DK48" s="159">
        <v>2.72</v>
      </c>
      <c r="DL48" s="71">
        <v>0</v>
      </c>
      <c r="DM48" s="115">
        <v>0</v>
      </c>
      <c r="DN48" s="116">
        <f t="shared" si="32"/>
        <v>1741.46</v>
      </c>
      <c r="DO48" s="71">
        <v>1549.2000000000003</v>
      </c>
      <c r="DP48" s="71">
        <v>192.26</v>
      </c>
      <c r="DQ48" s="71">
        <v>0</v>
      </c>
      <c r="DR48" s="71">
        <v>0</v>
      </c>
      <c r="DS48" s="115">
        <v>0</v>
      </c>
      <c r="DT48" s="116">
        <f t="shared" si="33"/>
        <v>3954.88</v>
      </c>
      <c r="DU48" s="71">
        <f t="shared" si="34"/>
        <v>1551.92</v>
      </c>
      <c r="DV48" s="71">
        <f t="shared" si="35"/>
        <v>192.26</v>
      </c>
      <c r="DW48" s="71">
        <f t="shared" si="35"/>
        <v>0</v>
      </c>
      <c r="DX48" s="71">
        <f t="shared" si="36"/>
        <v>0</v>
      </c>
      <c r="DY48" s="72">
        <f t="shared" si="37"/>
        <v>2210.7</v>
      </c>
    </row>
    <row r="49" spans="1:129" ht="12.75">
      <c r="A49" s="44" t="s">
        <v>109</v>
      </c>
      <c r="B49" s="47" t="s">
        <v>110</v>
      </c>
      <c r="C49" s="27">
        <v>36636.15</v>
      </c>
      <c r="D49" s="28">
        <v>40936.32</v>
      </c>
      <c r="E49" s="28">
        <v>35281.12</v>
      </c>
      <c r="F49" s="29">
        <f t="shared" si="4"/>
        <v>112853.59</v>
      </c>
      <c r="G49" s="28">
        <v>41868.86</v>
      </c>
      <c r="H49" s="28">
        <v>39114.47</v>
      </c>
      <c r="I49" s="28">
        <v>34697.46</v>
      </c>
      <c r="J49" s="29">
        <f t="shared" si="5"/>
        <v>115680.79</v>
      </c>
      <c r="K49" s="30">
        <v>38458.93</v>
      </c>
      <c r="L49" s="28">
        <v>41792.48</v>
      </c>
      <c r="M49" s="28">
        <v>23923.12</v>
      </c>
      <c r="N49" s="29">
        <f t="shared" si="6"/>
        <v>104174.53</v>
      </c>
      <c r="O49" s="28">
        <v>58845.13</v>
      </c>
      <c r="P49" s="28">
        <v>40197.53</v>
      </c>
      <c r="Q49" s="48">
        <v>38409.88</v>
      </c>
      <c r="R49" s="29">
        <f t="shared" si="0"/>
        <v>137452.54</v>
      </c>
      <c r="S49" s="31">
        <f t="shared" si="7"/>
        <v>470161.45</v>
      </c>
      <c r="T49" s="28">
        <v>349.83000000000004</v>
      </c>
      <c r="U49" s="28">
        <v>329.49</v>
      </c>
      <c r="V49" s="62">
        <v>0</v>
      </c>
      <c r="W49" s="28">
        <v>385.19000000000005</v>
      </c>
      <c r="X49" s="29">
        <f t="shared" si="8"/>
        <v>1064.51</v>
      </c>
      <c r="Y49" s="28">
        <v>342.2600000000001</v>
      </c>
      <c r="Z49" s="28">
        <v>335.49</v>
      </c>
      <c r="AA49" s="28">
        <v>343.56</v>
      </c>
      <c r="AB49" s="29">
        <f t="shared" si="9"/>
        <v>1021.31</v>
      </c>
      <c r="AC49" s="28">
        <v>220.48</v>
      </c>
      <c r="AD49" s="28">
        <v>218.82000000000002</v>
      </c>
      <c r="AE49" s="28">
        <v>266.48</v>
      </c>
      <c r="AF49" s="29">
        <f t="shared" si="10"/>
        <v>705.78</v>
      </c>
      <c r="AG49" s="28">
        <v>353.58</v>
      </c>
      <c r="AH49" s="28">
        <v>307.08</v>
      </c>
      <c r="AI49" s="195">
        <v>0</v>
      </c>
      <c r="AJ49" s="29">
        <f t="shared" si="1"/>
        <v>660.66</v>
      </c>
      <c r="AK49" s="31">
        <f t="shared" si="2"/>
        <v>3452.26</v>
      </c>
      <c r="AL49" s="33">
        <v>15032.7</v>
      </c>
      <c r="AM49" s="33">
        <v>4421.35</v>
      </c>
      <c r="AN49" s="62">
        <v>0</v>
      </c>
      <c r="AO49" s="62">
        <v>6603.67</v>
      </c>
      <c r="AP49" s="34">
        <f t="shared" si="3"/>
        <v>26057.72</v>
      </c>
      <c r="AQ49" s="33">
        <v>4488.73</v>
      </c>
      <c r="AR49" s="33">
        <v>5673.48</v>
      </c>
      <c r="AS49" s="64">
        <v>9585.89</v>
      </c>
      <c r="AT49" s="34">
        <f t="shared" si="11"/>
        <v>19748.1</v>
      </c>
      <c r="AU49" s="33">
        <v>5327.03</v>
      </c>
      <c r="AV49" s="33">
        <v>7407.67</v>
      </c>
      <c r="AW49" s="33">
        <v>7248.8</v>
      </c>
      <c r="AX49" s="34">
        <f t="shared" si="12"/>
        <v>19983.5</v>
      </c>
      <c r="AY49" s="33">
        <v>6915.27</v>
      </c>
      <c r="AZ49" s="33">
        <v>11690.31</v>
      </c>
      <c r="BA49" s="82">
        <v>8431.23</v>
      </c>
      <c r="BB49" s="34">
        <f t="shared" si="13"/>
        <v>27036.81</v>
      </c>
      <c r="BC49" s="35">
        <f t="shared" si="14"/>
        <v>92826.13</v>
      </c>
      <c r="BD49" s="33">
        <v>0</v>
      </c>
      <c r="BE49" s="33">
        <v>159.35</v>
      </c>
      <c r="BF49" s="33">
        <v>0</v>
      </c>
      <c r="BG49" s="33">
        <v>153.37</v>
      </c>
      <c r="BH49" s="34">
        <f t="shared" si="15"/>
        <v>312.72</v>
      </c>
      <c r="BI49" s="33">
        <v>165.33</v>
      </c>
      <c r="BJ49" s="33">
        <v>159.35</v>
      </c>
      <c r="BK49" s="64">
        <v>0</v>
      </c>
      <c r="BL49" s="34">
        <f t="shared" si="16"/>
        <v>324.68</v>
      </c>
      <c r="BM49" s="33">
        <v>159.35</v>
      </c>
      <c r="BN49" s="33">
        <v>160.88</v>
      </c>
      <c r="BO49" s="33">
        <v>160.88</v>
      </c>
      <c r="BP49" s="34">
        <f t="shared" si="17"/>
        <v>481.11</v>
      </c>
      <c r="BQ49" s="33">
        <v>160.88</v>
      </c>
      <c r="BR49" s="33">
        <v>160.88</v>
      </c>
      <c r="BS49" s="82">
        <v>0</v>
      </c>
      <c r="BT49" s="34">
        <f t="shared" si="18"/>
        <v>321.76</v>
      </c>
      <c r="BU49" s="35">
        <f t="shared" si="19"/>
        <v>1440.27</v>
      </c>
      <c r="BV49" s="33">
        <v>0</v>
      </c>
      <c r="BW49" s="33">
        <v>127.49</v>
      </c>
      <c r="BX49" s="33">
        <v>0</v>
      </c>
      <c r="BY49" s="33">
        <v>78.88</v>
      </c>
      <c r="BZ49" s="34">
        <f t="shared" si="20"/>
        <v>206.37</v>
      </c>
      <c r="CA49" s="33">
        <v>176.1</v>
      </c>
      <c r="CB49" s="33">
        <v>127.49</v>
      </c>
      <c r="CC49" s="33">
        <v>0</v>
      </c>
      <c r="CD49" s="34">
        <f t="shared" si="21"/>
        <v>303.59</v>
      </c>
      <c r="CE49" s="33">
        <v>127.49</v>
      </c>
      <c r="CF49" s="65">
        <v>128.7</v>
      </c>
      <c r="CG49" s="33">
        <v>82.19</v>
      </c>
      <c r="CH49" s="34">
        <f t="shared" si="22"/>
        <v>338.38</v>
      </c>
      <c r="CI49" s="33">
        <v>105.42</v>
      </c>
      <c r="CJ49" s="33">
        <v>132.87</v>
      </c>
      <c r="CK49" s="82">
        <v>0</v>
      </c>
      <c r="CL49" s="34">
        <f t="shared" si="23"/>
        <v>238.29</v>
      </c>
      <c r="CM49" s="35">
        <f t="shared" si="24"/>
        <v>1086.63</v>
      </c>
      <c r="CN49" s="152">
        <v>0</v>
      </c>
      <c r="CO49" s="153">
        <v>4245.14</v>
      </c>
      <c r="CP49" s="161">
        <v>0</v>
      </c>
      <c r="CQ49" s="161">
        <v>0</v>
      </c>
      <c r="CR49" s="34">
        <f t="shared" si="25"/>
        <v>4245.14</v>
      </c>
      <c r="CS49" s="35">
        <f t="shared" si="26"/>
        <v>4245.14</v>
      </c>
      <c r="CT49" s="111">
        <f t="shared" si="27"/>
        <v>573211.88</v>
      </c>
      <c r="CU49" s="160">
        <v>4589.12</v>
      </c>
      <c r="CV49" s="28">
        <v>3694.93</v>
      </c>
      <c r="CW49" s="28">
        <v>839.6</v>
      </c>
      <c r="CX49" s="28">
        <v>5.98</v>
      </c>
      <c r="CY49" s="28">
        <v>48.61</v>
      </c>
      <c r="CZ49" s="28">
        <v>0</v>
      </c>
      <c r="DA49" s="158">
        <v>0</v>
      </c>
      <c r="DB49" s="157">
        <f t="shared" si="28"/>
        <v>13003.77</v>
      </c>
      <c r="DC49" s="28">
        <v>12910.01</v>
      </c>
      <c r="DD49" s="28">
        <v>47.25</v>
      </c>
      <c r="DE49" s="158">
        <v>46.51</v>
      </c>
      <c r="DF49" s="157">
        <f t="shared" si="29"/>
        <v>69.79</v>
      </c>
      <c r="DG49" s="28">
        <v>69.79</v>
      </c>
      <c r="DH49" s="115">
        <f t="shared" si="30"/>
        <v>4018.71</v>
      </c>
      <c r="DI49" s="115">
        <v>4018.71</v>
      </c>
      <c r="DJ49" s="116">
        <f t="shared" si="31"/>
        <v>2588.83</v>
      </c>
      <c r="DK49" s="159">
        <v>0.74</v>
      </c>
      <c r="DL49" s="71">
        <v>65.62</v>
      </c>
      <c r="DM49" s="115">
        <v>2522.47</v>
      </c>
      <c r="DN49" s="116">
        <f t="shared" si="32"/>
        <v>1777.01</v>
      </c>
      <c r="DO49" s="71">
        <v>219.21</v>
      </c>
      <c r="DP49" s="71">
        <v>1235.4</v>
      </c>
      <c r="DQ49" s="71">
        <v>0</v>
      </c>
      <c r="DR49" s="71">
        <v>0</v>
      </c>
      <c r="DS49" s="115">
        <v>322.4</v>
      </c>
      <c r="DT49" s="116">
        <f t="shared" si="33"/>
        <v>8384.55</v>
      </c>
      <c r="DU49" s="71">
        <f t="shared" si="34"/>
        <v>219.95</v>
      </c>
      <c r="DV49" s="71">
        <f t="shared" si="35"/>
        <v>1235.4</v>
      </c>
      <c r="DW49" s="71">
        <f t="shared" si="35"/>
        <v>0</v>
      </c>
      <c r="DX49" s="71">
        <f t="shared" si="36"/>
        <v>65.62</v>
      </c>
      <c r="DY49" s="72">
        <f t="shared" si="37"/>
        <v>6863.58</v>
      </c>
    </row>
    <row r="50" spans="1:129" ht="12.75">
      <c r="A50" s="44" t="s">
        <v>111</v>
      </c>
      <c r="B50" s="49" t="s">
        <v>112</v>
      </c>
      <c r="C50" s="27">
        <v>28853.55</v>
      </c>
      <c r="D50" s="28">
        <v>24678.97</v>
      </c>
      <c r="E50" s="28">
        <v>24345.03</v>
      </c>
      <c r="F50" s="29">
        <f t="shared" si="4"/>
        <v>77877.55</v>
      </c>
      <c r="G50" s="28">
        <v>33446.83</v>
      </c>
      <c r="H50" s="28">
        <v>29026.68</v>
      </c>
      <c r="I50" s="28">
        <v>31197.72</v>
      </c>
      <c r="J50" s="29">
        <f t="shared" si="5"/>
        <v>93671.23</v>
      </c>
      <c r="K50" s="30">
        <v>29240.01</v>
      </c>
      <c r="L50" s="28">
        <v>35883.32</v>
      </c>
      <c r="M50" s="28">
        <v>23618.2</v>
      </c>
      <c r="N50" s="29">
        <f t="shared" si="6"/>
        <v>88741.53</v>
      </c>
      <c r="O50" s="28">
        <v>47079.07</v>
      </c>
      <c r="P50" s="28">
        <v>34986.36</v>
      </c>
      <c r="Q50" s="48">
        <v>34366.79</v>
      </c>
      <c r="R50" s="29">
        <f t="shared" si="0"/>
        <v>116432.22</v>
      </c>
      <c r="S50" s="31">
        <f t="shared" si="7"/>
        <v>376722.53</v>
      </c>
      <c r="T50" s="28">
        <v>24.71</v>
      </c>
      <c r="U50" s="28">
        <v>0</v>
      </c>
      <c r="V50" s="62">
        <v>0</v>
      </c>
      <c r="W50" s="28">
        <v>107.96</v>
      </c>
      <c r="X50" s="29">
        <f t="shared" si="8"/>
        <v>132.67</v>
      </c>
      <c r="Y50" s="28">
        <v>61.26</v>
      </c>
      <c r="Z50" s="28">
        <v>0</v>
      </c>
      <c r="AA50" s="28">
        <v>48.019999999999996</v>
      </c>
      <c r="AB50" s="29">
        <f t="shared" si="9"/>
        <v>109.28</v>
      </c>
      <c r="AC50" s="28">
        <v>51.57</v>
      </c>
      <c r="AD50" s="28">
        <v>12.45</v>
      </c>
      <c r="AE50" s="28">
        <v>121.48</v>
      </c>
      <c r="AF50" s="29">
        <f t="shared" si="10"/>
        <v>185.5</v>
      </c>
      <c r="AG50" s="28">
        <v>67.99</v>
      </c>
      <c r="AH50" s="28">
        <v>148.68</v>
      </c>
      <c r="AI50" s="195">
        <v>0</v>
      </c>
      <c r="AJ50" s="29">
        <f t="shared" si="1"/>
        <v>216.67</v>
      </c>
      <c r="AK50" s="31">
        <f t="shared" si="2"/>
        <v>644.12</v>
      </c>
      <c r="AL50" s="33">
        <v>2820.64</v>
      </c>
      <c r="AM50" s="33">
        <v>4015.73</v>
      </c>
      <c r="AN50" s="62">
        <v>0</v>
      </c>
      <c r="AO50" s="62">
        <v>5269.99</v>
      </c>
      <c r="AP50" s="34">
        <f t="shared" si="3"/>
        <v>12106.36</v>
      </c>
      <c r="AQ50" s="33">
        <v>5469.18</v>
      </c>
      <c r="AR50" s="33">
        <v>7452.26</v>
      </c>
      <c r="AS50" s="64">
        <v>5400.6900000000005</v>
      </c>
      <c r="AT50" s="34">
        <f t="shared" si="11"/>
        <v>18322.13</v>
      </c>
      <c r="AU50" s="33">
        <v>8752.02</v>
      </c>
      <c r="AV50" s="33">
        <v>2485.03</v>
      </c>
      <c r="AW50" s="33">
        <v>2607.3199999999997</v>
      </c>
      <c r="AX50" s="34">
        <f t="shared" si="12"/>
        <v>13844.37</v>
      </c>
      <c r="AY50" s="33">
        <v>4413.7</v>
      </c>
      <c r="AZ50" s="33">
        <v>5678.73</v>
      </c>
      <c r="BA50" s="82">
        <v>3482.19</v>
      </c>
      <c r="BB50" s="34">
        <f t="shared" si="13"/>
        <v>13574.62</v>
      </c>
      <c r="BC50" s="35">
        <f t="shared" si="14"/>
        <v>57847.48</v>
      </c>
      <c r="BD50" s="33">
        <v>148.73</v>
      </c>
      <c r="BE50" s="33">
        <v>148.73</v>
      </c>
      <c r="BF50" s="33">
        <v>0</v>
      </c>
      <c r="BG50" s="33">
        <v>0</v>
      </c>
      <c r="BH50" s="34">
        <f t="shared" si="15"/>
        <v>297.46</v>
      </c>
      <c r="BI50" s="33">
        <v>148.73</v>
      </c>
      <c r="BJ50" s="33">
        <v>0</v>
      </c>
      <c r="BK50" s="64">
        <v>297.46</v>
      </c>
      <c r="BL50" s="34">
        <f t="shared" si="16"/>
        <v>446.19</v>
      </c>
      <c r="BM50" s="33">
        <v>297.46</v>
      </c>
      <c r="BN50" s="33">
        <v>0</v>
      </c>
      <c r="BO50" s="33">
        <v>155.33</v>
      </c>
      <c r="BP50" s="34">
        <f t="shared" si="17"/>
        <v>452.79</v>
      </c>
      <c r="BQ50" s="33">
        <v>155.33</v>
      </c>
      <c r="BR50" s="33">
        <v>155.33</v>
      </c>
      <c r="BS50" s="82">
        <v>128.95</v>
      </c>
      <c r="BT50" s="34">
        <f t="shared" si="18"/>
        <v>439.61</v>
      </c>
      <c r="BU50" s="35">
        <f t="shared" si="19"/>
        <v>1636.05</v>
      </c>
      <c r="BV50" s="33">
        <v>118.99</v>
      </c>
      <c r="BW50" s="33">
        <v>118.99</v>
      </c>
      <c r="BX50" s="33">
        <v>0</v>
      </c>
      <c r="BY50" s="33">
        <v>0</v>
      </c>
      <c r="BZ50" s="34">
        <f t="shared" si="20"/>
        <v>237.98</v>
      </c>
      <c r="CA50" s="33">
        <v>118.99</v>
      </c>
      <c r="CB50" s="33">
        <v>0</v>
      </c>
      <c r="CC50" s="33">
        <v>237.98</v>
      </c>
      <c r="CD50" s="34">
        <f t="shared" si="21"/>
        <v>356.97</v>
      </c>
      <c r="CE50" s="33">
        <v>237.98</v>
      </c>
      <c r="CF50" s="65">
        <v>0</v>
      </c>
      <c r="CG50" s="33">
        <v>79.35</v>
      </c>
      <c r="CH50" s="34">
        <f t="shared" si="22"/>
        <v>317.33</v>
      </c>
      <c r="CI50" s="33">
        <v>101.79</v>
      </c>
      <c r="CJ50" s="33">
        <v>128.28</v>
      </c>
      <c r="CK50" s="82">
        <v>0</v>
      </c>
      <c r="CL50" s="34">
        <f t="shared" si="23"/>
        <v>230.07</v>
      </c>
      <c r="CM50" s="35">
        <f t="shared" si="24"/>
        <v>1142.35</v>
      </c>
      <c r="CN50" s="152">
        <v>0</v>
      </c>
      <c r="CO50" s="153">
        <v>13209.9</v>
      </c>
      <c r="CP50" s="161">
        <v>0</v>
      </c>
      <c r="CQ50" s="161">
        <v>0</v>
      </c>
      <c r="CR50" s="34">
        <f t="shared" si="25"/>
        <v>13209.9</v>
      </c>
      <c r="CS50" s="35">
        <f t="shared" si="26"/>
        <v>13209.9</v>
      </c>
      <c r="CT50" s="111">
        <f t="shared" si="27"/>
        <v>451202.43</v>
      </c>
      <c r="CU50" s="160">
        <v>3219.65</v>
      </c>
      <c r="CV50" s="28">
        <v>2549.61</v>
      </c>
      <c r="CW50" s="28">
        <v>670.04</v>
      </c>
      <c r="CX50" s="28">
        <v>0</v>
      </c>
      <c r="CY50" s="28">
        <v>0</v>
      </c>
      <c r="CZ50" s="28">
        <v>0</v>
      </c>
      <c r="DA50" s="158">
        <v>0</v>
      </c>
      <c r="DB50" s="157">
        <f t="shared" si="28"/>
        <v>12811.92</v>
      </c>
      <c r="DC50" s="28">
        <v>12745.47</v>
      </c>
      <c r="DD50" s="28">
        <v>21.54</v>
      </c>
      <c r="DE50" s="158">
        <v>44.91</v>
      </c>
      <c r="DF50" s="157">
        <f t="shared" si="29"/>
        <v>67.38</v>
      </c>
      <c r="DG50" s="28">
        <v>67.38</v>
      </c>
      <c r="DH50" s="115">
        <f t="shared" si="30"/>
        <v>12505.3</v>
      </c>
      <c r="DI50" s="115">
        <v>12505.3</v>
      </c>
      <c r="DJ50" s="116">
        <f t="shared" si="31"/>
        <v>12276.72</v>
      </c>
      <c r="DK50" s="159">
        <v>0.36</v>
      </c>
      <c r="DL50" s="71">
        <v>63.36</v>
      </c>
      <c r="DM50" s="115">
        <v>12213</v>
      </c>
      <c r="DN50" s="116">
        <f t="shared" si="32"/>
        <v>698.65</v>
      </c>
      <c r="DO50" s="71">
        <v>37.78</v>
      </c>
      <c r="DP50" s="71">
        <v>510.23</v>
      </c>
      <c r="DQ50" s="71">
        <v>26.38</v>
      </c>
      <c r="DR50" s="71">
        <v>124.26</v>
      </c>
      <c r="DS50" s="115">
        <v>0</v>
      </c>
      <c r="DT50" s="116">
        <f t="shared" si="33"/>
        <v>25480.67</v>
      </c>
      <c r="DU50" s="71">
        <f t="shared" si="34"/>
        <v>38.14</v>
      </c>
      <c r="DV50" s="71">
        <f t="shared" si="35"/>
        <v>510.23</v>
      </c>
      <c r="DW50" s="71">
        <f t="shared" si="35"/>
        <v>26.38</v>
      </c>
      <c r="DX50" s="71">
        <f t="shared" si="36"/>
        <v>187.62</v>
      </c>
      <c r="DY50" s="72">
        <f t="shared" si="37"/>
        <v>24718.3</v>
      </c>
    </row>
    <row r="51" spans="1:129" ht="12.75">
      <c r="A51" s="44" t="s">
        <v>113</v>
      </c>
      <c r="B51" s="50" t="s">
        <v>114</v>
      </c>
      <c r="C51" s="27">
        <v>77010.35</v>
      </c>
      <c r="D51" s="28">
        <v>80760.13</v>
      </c>
      <c r="E51" s="28">
        <v>81532.42</v>
      </c>
      <c r="F51" s="29">
        <f t="shared" si="4"/>
        <v>239302.9</v>
      </c>
      <c r="G51" s="28">
        <v>91152.48</v>
      </c>
      <c r="H51" s="28">
        <v>93693.64</v>
      </c>
      <c r="I51" s="28">
        <v>86719.58</v>
      </c>
      <c r="J51" s="29">
        <f t="shared" si="5"/>
        <v>271565.7</v>
      </c>
      <c r="K51" s="30">
        <v>86411.73</v>
      </c>
      <c r="L51" s="28">
        <v>97680.14</v>
      </c>
      <c r="M51" s="28">
        <v>81052.46</v>
      </c>
      <c r="N51" s="29">
        <f t="shared" si="6"/>
        <v>265144.33</v>
      </c>
      <c r="O51" s="28">
        <v>178279.37</v>
      </c>
      <c r="P51" s="28">
        <v>110320.96</v>
      </c>
      <c r="Q51" s="48">
        <v>117990.19</v>
      </c>
      <c r="R51" s="29">
        <f t="shared" si="0"/>
        <v>406590.52</v>
      </c>
      <c r="S51" s="31">
        <f>ROUND(F51+J51+N51+R51,2)</f>
        <v>1182603.45</v>
      </c>
      <c r="T51" s="28">
        <v>1807.59</v>
      </c>
      <c r="U51" s="28">
        <v>2043.7700000000004</v>
      </c>
      <c r="V51" s="62">
        <v>0</v>
      </c>
      <c r="W51" s="28">
        <v>2238.169999999999</v>
      </c>
      <c r="X51" s="29">
        <f t="shared" si="8"/>
        <v>6089.53</v>
      </c>
      <c r="Y51" s="28">
        <v>2260.3399999999992</v>
      </c>
      <c r="Z51" s="28">
        <v>1928.5099999999995</v>
      </c>
      <c r="AA51" s="28">
        <v>2462.249999999999</v>
      </c>
      <c r="AB51" s="29">
        <f t="shared" si="9"/>
        <v>6651.1</v>
      </c>
      <c r="AC51" s="28">
        <v>2254.399999999999</v>
      </c>
      <c r="AD51" s="28">
        <v>2289.5599999999995</v>
      </c>
      <c r="AE51" s="28">
        <v>1628.82</v>
      </c>
      <c r="AF51" s="29">
        <f t="shared" si="10"/>
        <v>6172.78</v>
      </c>
      <c r="AG51" s="28">
        <v>3183.97</v>
      </c>
      <c r="AH51" s="28">
        <v>2249.19</v>
      </c>
      <c r="AI51" s="195">
        <v>0</v>
      </c>
      <c r="AJ51" s="29">
        <f t="shared" si="1"/>
        <v>5433.16</v>
      </c>
      <c r="AK51" s="31">
        <f t="shared" si="2"/>
        <v>24346.57</v>
      </c>
      <c r="AL51" s="33">
        <v>6126.5</v>
      </c>
      <c r="AM51" s="33">
        <v>7381.68</v>
      </c>
      <c r="AN51" s="62">
        <v>0</v>
      </c>
      <c r="AO51" s="62">
        <v>6838.29</v>
      </c>
      <c r="AP51" s="34">
        <f t="shared" si="3"/>
        <v>20346.47</v>
      </c>
      <c r="AQ51" s="33">
        <v>7799.69</v>
      </c>
      <c r="AR51" s="33">
        <v>9795.33</v>
      </c>
      <c r="AS51" s="64">
        <v>7237.06</v>
      </c>
      <c r="AT51" s="34">
        <f t="shared" si="11"/>
        <v>24832.08</v>
      </c>
      <c r="AU51" s="33">
        <v>10919.22</v>
      </c>
      <c r="AV51" s="33">
        <v>10330.48</v>
      </c>
      <c r="AW51" s="33">
        <v>8992.34</v>
      </c>
      <c r="AX51" s="34">
        <f t="shared" si="12"/>
        <v>30242.04</v>
      </c>
      <c r="AY51" s="33">
        <v>9151.95</v>
      </c>
      <c r="AZ51" s="33">
        <v>12628.01</v>
      </c>
      <c r="BA51" s="82">
        <v>12266.89</v>
      </c>
      <c r="BB51" s="34">
        <f t="shared" si="13"/>
        <v>34046.85</v>
      </c>
      <c r="BC51" s="35">
        <f t="shared" si="14"/>
        <v>109467.44</v>
      </c>
      <c r="BD51" s="33">
        <v>304.16999999999996</v>
      </c>
      <c r="BE51" s="33">
        <v>601.63</v>
      </c>
      <c r="BF51" s="33">
        <v>0</v>
      </c>
      <c r="BG51" s="33">
        <v>435.92</v>
      </c>
      <c r="BH51" s="34">
        <f t="shared" si="15"/>
        <v>1341.72</v>
      </c>
      <c r="BI51" s="33">
        <v>469.88</v>
      </c>
      <c r="BJ51" s="33">
        <v>464.01</v>
      </c>
      <c r="BK51" s="64">
        <v>768.18</v>
      </c>
      <c r="BL51" s="34">
        <f t="shared" si="16"/>
        <v>1702.07</v>
      </c>
      <c r="BM51" s="33">
        <v>601.63</v>
      </c>
      <c r="BN51" s="33">
        <v>464.45000000000005</v>
      </c>
      <c r="BO51" s="33">
        <v>474.72</v>
      </c>
      <c r="BP51" s="34">
        <f t="shared" si="17"/>
        <v>1540.8</v>
      </c>
      <c r="BQ51" s="33">
        <v>481.04</v>
      </c>
      <c r="BR51" s="33">
        <v>844.04</v>
      </c>
      <c r="BS51" s="82">
        <v>339.5</v>
      </c>
      <c r="BT51" s="34">
        <f t="shared" si="18"/>
        <v>1664.58</v>
      </c>
      <c r="BU51" s="35">
        <f t="shared" si="19"/>
        <v>6249.17</v>
      </c>
      <c r="BV51" s="33">
        <v>243.35</v>
      </c>
      <c r="BW51" s="33">
        <v>481.33</v>
      </c>
      <c r="BX51" s="33">
        <v>0</v>
      </c>
      <c r="BY51" s="33">
        <v>224.18</v>
      </c>
      <c r="BZ51" s="34">
        <f t="shared" si="20"/>
        <v>948.86</v>
      </c>
      <c r="CA51" s="33">
        <v>500.5</v>
      </c>
      <c r="CB51" s="33">
        <v>371.21</v>
      </c>
      <c r="CC51" s="33">
        <v>614.56</v>
      </c>
      <c r="CD51" s="34">
        <f t="shared" si="21"/>
        <v>1486.27</v>
      </c>
      <c r="CE51" s="33">
        <v>481.33</v>
      </c>
      <c r="CF51" s="65">
        <v>371.54</v>
      </c>
      <c r="CG51" s="33">
        <v>242.51</v>
      </c>
      <c r="CH51" s="34">
        <f t="shared" si="22"/>
        <v>1095.38</v>
      </c>
      <c r="CI51" s="33">
        <v>314.13</v>
      </c>
      <c r="CJ51" s="33">
        <v>591.18</v>
      </c>
      <c r="CK51" s="82">
        <v>0</v>
      </c>
      <c r="CL51" s="34">
        <f t="shared" si="23"/>
        <v>905.31</v>
      </c>
      <c r="CM51" s="35">
        <f t="shared" si="24"/>
        <v>4435.82</v>
      </c>
      <c r="CN51" s="152">
        <v>0</v>
      </c>
      <c r="CO51" s="153">
        <v>12060.47</v>
      </c>
      <c r="CP51" s="161">
        <v>0</v>
      </c>
      <c r="CQ51" s="161">
        <v>0</v>
      </c>
      <c r="CR51" s="34">
        <f t="shared" si="25"/>
        <v>12060.47</v>
      </c>
      <c r="CS51" s="35">
        <f t="shared" si="26"/>
        <v>12060.47</v>
      </c>
      <c r="CT51" s="111">
        <f t="shared" si="27"/>
        <v>1339162.92</v>
      </c>
      <c r="CU51" s="160">
        <v>9563.32</v>
      </c>
      <c r="CV51" s="28">
        <v>8538.75</v>
      </c>
      <c r="CW51" s="28">
        <v>869.43</v>
      </c>
      <c r="CX51" s="28">
        <v>16.98</v>
      </c>
      <c r="CY51" s="28">
        <v>138.16</v>
      </c>
      <c r="CZ51" s="28">
        <v>0</v>
      </c>
      <c r="DA51" s="158">
        <v>0</v>
      </c>
      <c r="DB51" s="157">
        <f t="shared" si="28"/>
        <v>44165.66</v>
      </c>
      <c r="DC51" s="28">
        <v>43739.62</v>
      </c>
      <c r="DD51" s="28">
        <v>288.79</v>
      </c>
      <c r="DE51" s="158">
        <v>137.25</v>
      </c>
      <c r="DF51" s="157">
        <f t="shared" si="29"/>
        <v>207.94</v>
      </c>
      <c r="DG51" s="28">
        <v>207.94</v>
      </c>
      <c r="DH51" s="115">
        <f t="shared" si="30"/>
        <v>11417.19</v>
      </c>
      <c r="DI51" s="115">
        <v>11417.19</v>
      </c>
      <c r="DJ51" s="116">
        <f t="shared" si="31"/>
        <v>5939.75</v>
      </c>
      <c r="DK51" s="159">
        <v>5.41</v>
      </c>
      <c r="DL51" s="71">
        <v>291.97</v>
      </c>
      <c r="DM51" s="115">
        <v>5642.37</v>
      </c>
      <c r="DN51" s="116">
        <f t="shared" si="32"/>
        <v>5088.53</v>
      </c>
      <c r="DO51" s="71">
        <v>2178.5099999999998</v>
      </c>
      <c r="DP51" s="71">
        <v>1797.42</v>
      </c>
      <c r="DQ51" s="71">
        <v>69.44</v>
      </c>
      <c r="DR51" s="71">
        <v>327.14</v>
      </c>
      <c r="DS51" s="115">
        <v>716.02</v>
      </c>
      <c r="DT51" s="116">
        <f t="shared" si="33"/>
        <v>22445.47</v>
      </c>
      <c r="DU51" s="71">
        <f t="shared" si="34"/>
        <v>2183.92</v>
      </c>
      <c r="DV51" s="71">
        <f t="shared" si="35"/>
        <v>1797.42</v>
      </c>
      <c r="DW51" s="71">
        <f t="shared" si="35"/>
        <v>69.44</v>
      </c>
      <c r="DX51" s="71">
        <f t="shared" si="36"/>
        <v>619.11</v>
      </c>
      <c r="DY51" s="72">
        <f t="shared" si="37"/>
        <v>17775.58</v>
      </c>
    </row>
    <row r="52" spans="1:129" s="85" customFormat="1" ht="12.75">
      <c r="A52" s="86" t="s">
        <v>115</v>
      </c>
      <c r="B52" s="87" t="s">
        <v>116</v>
      </c>
      <c r="C52" s="75">
        <v>2480.64</v>
      </c>
      <c r="D52" s="76">
        <v>0</v>
      </c>
      <c r="E52" s="76">
        <v>0</v>
      </c>
      <c r="F52" s="77">
        <f t="shared" si="4"/>
        <v>2480.64</v>
      </c>
      <c r="G52" s="76">
        <v>0</v>
      </c>
      <c r="H52" s="76">
        <v>0</v>
      </c>
      <c r="I52" s="76">
        <v>0</v>
      </c>
      <c r="J52" s="77">
        <f t="shared" si="5"/>
        <v>0</v>
      </c>
      <c r="K52" s="78">
        <v>0</v>
      </c>
      <c r="L52" s="76">
        <v>0</v>
      </c>
      <c r="M52" s="76">
        <v>0</v>
      </c>
      <c r="N52" s="77">
        <f t="shared" si="6"/>
        <v>0</v>
      </c>
      <c r="O52" s="76">
        <v>0</v>
      </c>
      <c r="P52" s="76">
        <v>0</v>
      </c>
      <c r="Q52" s="78">
        <v>0</v>
      </c>
      <c r="R52" s="77">
        <f t="shared" si="0"/>
        <v>0</v>
      </c>
      <c r="S52" s="79">
        <f aca="true" t="shared" si="38" ref="S52:S62">ROUND(F52+J52+N52+R52,2)</f>
        <v>2480.64</v>
      </c>
      <c r="T52" s="76">
        <v>54.36</v>
      </c>
      <c r="U52" s="76">
        <v>0</v>
      </c>
      <c r="V52" s="80">
        <v>0</v>
      </c>
      <c r="W52" s="76">
        <v>0</v>
      </c>
      <c r="X52" s="77">
        <f t="shared" si="8"/>
        <v>54.36</v>
      </c>
      <c r="Y52" s="76">
        <v>0</v>
      </c>
      <c r="Z52" s="76">
        <v>0</v>
      </c>
      <c r="AA52" s="76">
        <v>0</v>
      </c>
      <c r="AB52" s="77">
        <f t="shared" si="9"/>
        <v>0</v>
      </c>
      <c r="AC52" s="76">
        <v>0</v>
      </c>
      <c r="AD52" s="76">
        <v>0</v>
      </c>
      <c r="AE52" s="76">
        <v>0</v>
      </c>
      <c r="AF52" s="77">
        <f t="shared" si="10"/>
        <v>0</v>
      </c>
      <c r="AG52" s="76">
        <v>0</v>
      </c>
      <c r="AH52" s="76">
        <v>0</v>
      </c>
      <c r="AI52" s="195">
        <v>0</v>
      </c>
      <c r="AJ52" s="77">
        <f t="shared" si="1"/>
        <v>0</v>
      </c>
      <c r="AK52" s="79">
        <f t="shared" si="2"/>
        <v>54.36</v>
      </c>
      <c r="AL52" s="82">
        <v>0</v>
      </c>
      <c r="AM52" s="82">
        <v>0</v>
      </c>
      <c r="AN52" s="80">
        <v>0</v>
      </c>
      <c r="AO52" s="80">
        <v>0</v>
      </c>
      <c r="AP52" s="77">
        <f t="shared" si="3"/>
        <v>0</v>
      </c>
      <c r="AQ52" s="82">
        <v>0</v>
      </c>
      <c r="AR52" s="82">
        <v>0</v>
      </c>
      <c r="AS52" s="82">
        <v>0</v>
      </c>
      <c r="AT52" s="77">
        <f t="shared" si="11"/>
        <v>0</v>
      </c>
      <c r="AU52" s="82">
        <v>0</v>
      </c>
      <c r="AV52" s="82">
        <v>0</v>
      </c>
      <c r="AW52" s="82">
        <v>0</v>
      </c>
      <c r="AX52" s="77">
        <f t="shared" si="12"/>
        <v>0</v>
      </c>
      <c r="AY52" s="82">
        <v>0</v>
      </c>
      <c r="AZ52" s="82">
        <v>0</v>
      </c>
      <c r="BA52" s="82">
        <v>0</v>
      </c>
      <c r="BB52" s="77">
        <f t="shared" si="13"/>
        <v>0</v>
      </c>
      <c r="BC52" s="79">
        <f t="shared" si="14"/>
        <v>0</v>
      </c>
      <c r="BD52" s="82">
        <v>0</v>
      </c>
      <c r="BE52" s="82">
        <v>0</v>
      </c>
      <c r="BF52" s="82">
        <v>0</v>
      </c>
      <c r="BG52" s="82">
        <v>0</v>
      </c>
      <c r="BH52" s="77">
        <f t="shared" si="15"/>
        <v>0</v>
      </c>
      <c r="BI52" s="82">
        <v>0</v>
      </c>
      <c r="BJ52" s="82">
        <v>0</v>
      </c>
      <c r="BK52" s="82">
        <v>0</v>
      </c>
      <c r="BL52" s="77">
        <f t="shared" si="16"/>
        <v>0</v>
      </c>
      <c r="BM52" s="82">
        <v>0</v>
      </c>
      <c r="BN52" s="82">
        <v>0</v>
      </c>
      <c r="BO52" s="82">
        <v>0</v>
      </c>
      <c r="BP52" s="77">
        <f t="shared" si="17"/>
        <v>0</v>
      </c>
      <c r="BQ52" s="82">
        <v>0</v>
      </c>
      <c r="BR52" s="82">
        <v>0</v>
      </c>
      <c r="BS52" s="82">
        <v>0</v>
      </c>
      <c r="BT52" s="77">
        <f t="shared" si="18"/>
        <v>0</v>
      </c>
      <c r="BU52" s="79">
        <f t="shared" si="19"/>
        <v>0</v>
      </c>
      <c r="BV52" s="82">
        <v>0</v>
      </c>
      <c r="BW52" s="82">
        <v>0</v>
      </c>
      <c r="BX52" s="82">
        <v>0</v>
      </c>
      <c r="BY52" s="82">
        <v>0</v>
      </c>
      <c r="BZ52" s="77">
        <f t="shared" si="20"/>
        <v>0</v>
      </c>
      <c r="CA52" s="82">
        <v>0</v>
      </c>
      <c r="CB52" s="82">
        <v>0</v>
      </c>
      <c r="CC52" s="82">
        <v>0</v>
      </c>
      <c r="CD52" s="77">
        <f t="shared" si="21"/>
        <v>0</v>
      </c>
      <c r="CE52" s="82">
        <v>0</v>
      </c>
      <c r="CF52" s="83">
        <v>0</v>
      </c>
      <c r="CG52" s="82">
        <v>0</v>
      </c>
      <c r="CH52" s="77">
        <f t="shared" si="22"/>
        <v>0</v>
      </c>
      <c r="CI52" s="82">
        <v>0</v>
      </c>
      <c r="CJ52" s="82">
        <v>0</v>
      </c>
      <c r="CK52" s="82">
        <v>0</v>
      </c>
      <c r="CL52" s="77">
        <f t="shared" si="23"/>
        <v>0</v>
      </c>
      <c r="CM52" s="79">
        <f t="shared" si="24"/>
        <v>0</v>
      </c>
      <c r="CN52" s="161">
        <v>0</v>
      </c>
      <c r="CO52" s="80">
        <v>0</v>
      </c>
      <c r="CP52" s="161">
        <v>0</v>
      </c>
      <c r="CQ52" s="161">
        <v>0</v>
      </c>
      <c r="CR52" s="77">
        <f t="shared" si="25"/>
        <v>0</v>
      </c>
      <c r="CS52" s="35">
        <f t="shared" si="26"/>
        <v>0</v>
      </c>
      <c r="CT52" s="111">
        <f t="shared" si="27"/>
        <v>2535</v>
      </c>
      <c r="CU52" s="160">
        <v>0</v>
      </c>
      <c r="CV52" s="28">
        <v>0</v>
      </c>
      <c r="CW52" s="28">
        <v>0</v>
      </c>
      <c r="CX52" s="28">
        <v>0</v>
      </c>
      <c r="CY52" s="28">
        <v>0</v>
      </c>
      <c r="CZ52" s="28">
        <v>0</v>
      </c>
      <c r="DA52" s="158">
        <v>0</v>
      </c>
      <c r="DB52" s="157">
        <f t="shared" si="28"/>
        <v>0</v>
      </c>
      <c r="DC52" s="28">
        <v>0</v>
      </c>
      <c r="DD52" s="28">
        <v>0</v>
      </c>
      <c r="DE52" s="158">
        <v>0</v>
      </c>
      <c r="DF52" s="157">
        <f t="shared" si="29"/>
        <v>0</v>
      </c>
      <c r="DG52" s="28">
        <v>0</v>
      </c>
      <c r="DH52" s="115">
        <f t="shared" si="30"/>
        <v>0</v>
      </c>
      <c r="DI52" s="115">
        <v>0</v>
      </c>
      <c r="DJ52" s="116">
        <f t="shared" si="31"/>
        <v>0</v>
      </c>
      <c r="DK52" s="159">
        <v>0</v>
      </c>
      <c r="DL52" s="71">
        <v>0</v>
      </c>
      <c r="DM52" s="115">
        <v>0</v>
      </c>
      <c r="DN52" s="116">
        <f t="shared" si="32"/>
        <v>0</v>
      </c>
      <c r="DO52" s="71">
        <v>0</v>
      </c>
      <c r="DP52" s="71">
        <v>0</v>
      </c>
      <c r="DQ52" s="71">
        <v>0</v>
      </c>
      <c r="DR52" s="71">
        <v>0</v>
      </c>
      <c r="DS52" s="115">
        <v>0</v>
      </c>
      <c r="DT52" s="116">
        <f t="shared" si="33"/>
        <v>0</v>
      </c>
      <c r="DU52" s="71">
        <f t="shared" si="34"/>
        <v>0</v>
      </c>
      <c r="DV52" s="71">
        <f t="shared" si="35"/>
        <v>0</v>
      </c>
      <c r="DW52" s="71">
        <f t="shared" si="35"/>
        <v>0</v>
      </c>
      <c r="DX52" s="71">
        <f t="shared" si="36"/>
        <v>0</v>
      </c>
      <c r="DY52" s="72">
        <f t="shared" si="37"/>
        <v>0</v>
      </c>
    </row>
    <row r="53" spans="1:129" s="52" customFormat="1" ht="12.75">
      <c r="A53" s="44" t="s">
        <v>117</v>
      </c>
      <c r="B53" s="51" t="s">
        <v>118</v>
      </c>
      <c r="C53" s="27">
        <v>20863.59</v>
      </c>
      <c r="D53" s="28">
        <v>20497.09</v>
      </c>
      <c r="E53" s="28">
        <v>20166.24</v>
      </c>
      <c r="F53" s="29">
        <f t="shared" si="4"/>
        <v>61526.92</v>
      </c>
      <c r="G53" s="28">
        <v>18800.48</v>
      </c>
      <c r="H53" s="28">
        <v>22872.94</v>
      </c>
      <c r="I53" s="28">
        <v>19618.57</v>
      </c>
      <c r="J53" s="29">
        <f t="shared" si="5"/>
        <v>61291.99</v>
      </c>
      <c r="K53" s="30">
        <v>15765.81</v>
      </c>
      <c r="L53" s="28">
        <v>21519.72</v>
      </c>
      <c r="M53" s="28">
        <v>14486.82</v>
      </c>
      <c r="N53" s="29">
        <f t="shared" si="6"/>
        <v>51772.35</v>
      </c>
      <c r="O53" s="28">
        <v>28612.85</v>
      </c>
      <c r="P53" s="28">
        <v>25106.07</v>
      </c>
      <c r="Q53" s="48">
        <v>23397.46</v>
      </c>
      <c r="R53" s="29">
        <f t="shared" si="0"/>
        <v>77116.38</v>
      </c>
      <c r="S53" s="31">
        <f t="shared" si="38"/>
        <v>251707.64</v>
      </c>
      <c r="T53" s="28">
        <v>1150.2499999999995</v>
      </c>
      <c r="U53" s="28">
        <v>742.85</v>
      </c>
      <c r="V53" s="62">
        <v>0</v>
      </c>
      <c r="W53" s="28">
        <v>1158.3</v>
      </c>
      <c r="X53" s="29">
        <f t="shared" si="8"/>
        <v>3051.4</v>
      </c>
      <c r="Y53" s="28">
        <v>897.6100000000001</v>
      </c>
      <c r="Z53" s="28">
        <v>1587.2599999999993</v>
      </c>
      <c r="AA53" s="28">
        <v>1172.1499999999996</v>
      </c>
      <c r="AB53" s="29">
        <f t="shared" si="9"/>
        <v>3657.02</v>
      </c>
      <c r="AC53" s="28">
        <v>1321.6399999999996</v>
      </c>
      <c r="AD53" s="28">
        <v>1264.0400000000006</v>
      </c>
      <c r="AE53" s="28">
        <v>1613.69</v>
      </c>
      <c r="AF53" s="29">
        <f t="shared" si="10"/>
        <v>4199.37</v>
      </c>
      <c r="AG53" s="28">
        <v>1170.08</v>
      </c>
      <c r="AH53" s="28">
        <v>1308.38</v>
      </c>
      <c r="AI53" s="195">
        <v>0</v>
      </c>
      <c r="AJ53" s="29">
        <f t="shared" si="1"/>
        <v>2478.46</v>
      </c>
      <c r="AK53" s="31">
        <f t="shared" si="2"/>
        <v>13386.25</v>
      </c>
      <c r="AL53" s="33">
        <v>754.27</v>
      </c>
      <c r="AM53" s="33">
        <v>1540.41</v>
      </c>
      <c r="AN53" s="62">
        <v>0</v>
      </c>
      <c r="AO53" s="62">
        <v>263.91</v>
      </c>
      <c r="AP53" s="34">
        <f t="shared" si="3"/>
        <v>2558.59</v>
      </c>
      <c r="AQ53" s="33">
        <v>1425.23</v>
      </c>
      <c r="AR53" s="33">
        <v>1051.73</v>
      </c>
      <c r="AS53" s="64">
        <v>945.5</v>
      </c>
      <c r="AT53" s="34">
        <f t="shared" si="11"/>
        <v>3422.46</v>
      </c>
      <c r="AU53" s="33">
        <v>605.54</v>
      </c>
      <c r="AV53" s="33">
        <v>756.85</v>
      </c>
      <c r="AW53" s="33">
        <v>787.75</v>
      </c>
      <c r="AX53" s="34">
        <f t="shared" si="12"/>
        <v>2150.14</v>
      </c>
      <c r="AY53" s="33">
        <v>943.26</v>
      </c>
      <c r="AZ53" s="33">
        <v>1211.92</v>
      </c>
      <c r="BA53" s="82">
        <v>950.45</v>
      </c>
      <c r="BB53" s="34">
        <f t="shared" si="13"/>
        <v>3105.63</v>
      </c>
      <c r="BC53" s="35">
        <f t="shared" si="14"/>
        <v>11236.82</v>
      </c>
      <c r="BD53" s="33">
        <v>474.63</v>
      </c>
      <c r="BE53" s="33">
        <v>166.55</v>
      </c>
      <c r="BF53" s="33">
        <v>0</v>
      </c>
      <c r="BG53" s="33">
        <v>617.14</v>
      </c>
      <c r="BH53" s="34">
        <f t="shared" si="15"/>
        <v>1258.32</v>
      </c>
      <c r="BI53" s="33">
        <v>505.87</v>
      </c>
      <c r="BJ53" s="33">
        <v>474.63</v>
      </c>
      <c r="BK53" s="64">
        <v>325.9</v>
      </c>
      <c r="BL53" s="34">
        <f t="shared" si="16"/>
        <v>1306.4</v>
      </c>
      <c r="BM53" s="33">
        <v>474.63</v>
      </c>
      <c r="BN53" s="33">
        <v>622.8800000000001</v>
      </c>
      <c r="BO53" s="33">
        <v>788.4700000000001</v>
      </c>
      <c r="BP53" s="34">
        <f t="shared" si="17"/>
        <v>1885.98</v>
      </c>
      <c r="BQ53" s="33">
        <v>622.8800000000001</v>
      </c>
      <c r="BR53" s="33">
        <v>498.45</v>
      </c>
      <c r="BS53" s="82">
        <v>654.59</v>
      </c>
      <c r="BT53" s="34">
        <f t="shared" si="18"/>
        <v>1775.92</v>
      </c>
      <c r="BU53" s="35">
        <f t="shared" si="19"/>
        <v>6226.62</v>
      </c>
      <c r="BV53" s="33">
        <v>379.71</v>
      </c>
      <c r="BW53" s="33">
        <v>133.23</v>
      </c>
      <c r="BX53" s="33">
        <v>0</v>
      </c>
      <c r="BY53" s="33">
        <v>317.36</v>
      </c>
      <c r="BZ53" s="34">
        <f t="shared" si="20"/>
        <v>830.3</v>
      </c>
      <c r="CA53" s="33">
        <v>581.03</v>
      </c>
      <c r="CB53" s="33">
        <v>379.71</v>
      </c>
      <c r="CC53" s="33">
        <v>260.71999999999997</v>
      </c>
      <c r="CD53" s="34">
        <f t="shared" si="21"/>
        <v>1221.46</v>
      </c>
      <c r="CE53" s="33">
        <v>379.71</v>
      </c>
      <c r="CF53" s="65">
        <v>498.3</v>
      </c>
      <c r="CG53" s="33">
        <v>402.82</v>
      </c>
      <c r="CH53" s="34">
        <f t="shared" si="22"/>
        <v>1280.83</v>
      </c>
      <c r="CI53" s="33">
        <v>436.99</v>
      </c>
      <c r="CJ53" s="33">
        <v>460.57</v>
      </c>
      <c r="CK53" s="82">
        <v>0</v>
      </c>
      <c r="CL53" s="34">
        <f t="shared" si="23"/>
        <v>897.56</v>
      </c>
      <c r="CM53" s="35">
        <f t="shared" si="24"/>
        <v>4230.15</v>
      </c>
      <c r="CN53" s="152">
        <v>0</v>
      </c>
      <c r="CO53" s="153">
        <v>960.58</v>
      </c>
      <c r="CP53" s="161">
        <v>0</v>
      </c>
      <c r="CQ53" s="161">
        <v>0</v>
      </c>
      <c r="CR53" s="34">
        <f t="shared" si="25"/>
        <v>960.58</v>
      </c>
      <c r="CS53" s="35">
        <f t="shared" si="26"/>
        <v>960.58</v>
      </c>
      <c r="CT53" s="111">
        <f t="shared" si="27"/>
        <v>287748.06</v>
      </c>
      <c r="CU53" s="160">
        <v>2365.14</v>
      </c>
      <c r="CV53" s="28">
        <v>2111.97</v>
      </c>
      <c r="CW53" s="28">
        <v>33.55</v>
      </c>
      <c r="CX53" s="28">
        <v>24.04</v>
      </c>
      <c r="CY53" s="28">
        <v>195.58</v>
      </c>
      <c r="CZ53" s="28">
        <v>0</v>
      </c>
      <c r="DA53" s="158">
        <v>0</v>
      </c>
      <c r="DB53" s="157">
        <f t="shared" si="28"/>
        <v>8331.83</v>
      </c>
      <c r="DC53" s="28">
        <v>7817.76</v>
      </c>
      <c r="DD53" s="28">
        <v>286.11</v>
      </c>
      <c r="DE53" s="158">
        <v>227.96</v>
      </c>
      <c r="DF53" s="157">
        <f t="shared" si="29"/>
        <v>289.27</v>
      </c>
      <c r="DG53" s="28">
        <v>289.27</v>
      </c>
      <c r="DH53" s="115">
        <f t="shared" si="30"/>
        <v>909.34</v>
      </c>
      <c r="DI53" s="115">
        <v>909.34</v>
      </c>
      <c r="DJ53" s="116">
        <f t="shared" si="31"/>
        <v>5360.14</v>
      </c>
      <c r="DK53" s="159">
        <v>3.15</v>
      </c>
      <c r="DL53" s="71">
        <v>227.46</v>
      </c>
      <c r="DM53" s="115">
        <v>5129.53</v>
      </c>
      <c r="DN53" s="116">
        <f t="shared" si="32"/>
        <v>3147.67</v>
      </c>
      <c r="DO53" s="71">
        <v>1792.3899999999994</v>
      </c>
      <c r="DP53" s="71">
        <v>139.26</v>
      </c>
      <c r="DQ53" s="71">
        <v>133.88</v>
      </c>
      <c r="DR53" s="71">
        <v>630.78</v>
      </c>
      <c r="DS53" s="115">
        <v>451.36</v>
      </c>
      <c r="DT53" s="116">
        <f t="shared" si="33"/>
        <v>9417.15</v>
      </c>
      <c r="DU53" s="71">
        <f t="shared" si="34"/>
        <v>1795.54</v>
      </c>
      <c r="DV53" s="71">
        <f t="shared" si="35"/>
        <v>139.26</v>
      </c>
      <c r="DW53" s="71">
        <f t="shared" si="35"/>
        <v>133.88</v>
      </c>
      <c r="DX53" s="71">
        <f t="shared" si="36"/>
        <v>858.24</v>
      </c>
      <c r="DY53" s="72">
        <f t="shared" si="37"/>
        <v>6490.23</v>
      </c>
    </row>
    <row r="54" spans="1:129" ht="12.75">
      <c r="A54" s="44" t="s">
        <v>119</v>
      </c>
      <c r="B54" s="51" t="s">
        <v>120</v>
      </c>
      <c r="C54" s="27">
        <v>25029</v>
      </c>
      <c r="D54" s="28">
        <v>26874.09</v>
      </c>
      <c r="E54" s="28">
        <v>25670.3</v>
      </c>
      <c r="F54" s="29">
        <f t="shared" si="4"/>
        <v>77573.39</v>
      </c>
      <c r="G54" s="28">
        <v>29747.1</v>
      </c>
      <c r="H54" s="28">
        <v>22165.79</v>
      </c>
      <c r="I54" s="28">
        <v>24203.98</v>
      </c>
      <c r="J54" s="29">
        <f t="shared" si="5"/>
        <v>76116.87</v>
      </c>
      <c r="K54" s="30">
        <v>27087.06</v>
      </c>
      <c r="L54" s="28">
        <v>24908.09</v>
      </c>
      <c r="M54" s="28">
        <v>16615.9</v>
      </c>
      <c r="N54" s="29">
        <f t="shared" si="6"/>
        <v>68611.05</v>
      </c>
      <c r="O54" s="28">
        <v>42850.9</v>
      </c>
      <c r="P54" s="28">
        <v>33434.46</v>
      </c>
      <c r="Q54" s="48">
        <v>28587.9</v>
      </c>
      <c r="R54" s="29">
        <f t="shared" si="0"/>
        <v>104873.26</v>
      </c>
      <c r="S54" s="31">
        <f t="shared" si="38"/>
        <v>327174.57</v>
      </c>
      <c r="T54" s="28">
        <v>1488.4099999999992</v>
      </c>
      <c r="U54" s="28">
        <v>1034.3800000000003</v>
      </c>
      <c r="V54" s="62">
        <v>0</v>
      </c>
      <c r="W54" s="28">
        <v>1395.89</v>
      </c>
      <c r="X54" s="29">
        <f t="shared" si="8"/>
        <v>3918.68</v>
      </c>
      <c r="Y54" s="28">
        <v>1247.9999999999998</v>
      </c>
      <c r="Z54" s="28">
        <v>1407.6099999999994</v>
      </c>
      <c r="AA54" s="28">
        <v>1031.4200000000003</v>
      </c>
      <c r="AB54" s="29">
        <f t="shared" si="9"/>
        <v>3687.03</v>
      </c>
      <c r="AC54" s="28">
        <v>1659.1899999999994</v>
      </c>
      <c r="AD54" s="28">
        <v>1344.7</v>
      </c>
      <c r="AE54" s="28">
        <v>1202.92</v>
      </c>
      <c r="AF54" s="29">
        <f t="shared" si="10"/>
        <v>4206.81</v>
      </c>
      <c r="AG54" s="28">
        <v>1503.15</v>
      </c>
      <c r="AH54" s="28">
        <v>1229.77</v>
      </c>
      <c r="AI54" s="195">
        <v>0</v>
      </c>
      <c r="AJ54" s="29">
        <f t="shared" si="1"/>
        <v>2732.92</v>
      </c>
      <c r="AK54" s="31">
        <f t="shared" si="2"/>
        <v>14545.44</v>
      </c>
      <c r="AL54" s="33">
        <v>5885.06</v>
      </c>
      <c r="AM54" s="33">
        <v>4152.89</v>
      </c>
      <c r="AN54" s="62">
        <v>0</v>
      </c>
      <c r="AO54" s="62">
        <v>4378.5</v>
      </c>
      <c r="AP54" s="34">
        <f t="shared" si="3"/>
        <v>14416.45</v>
      </c>
      <c r="AQ54" s="33">
        <v>6377.6</v>
      </c>
      <c r="AR54" s="33">
        <v>6097.88</v>
      </c>
      <c r="AS54" s="64">
        <v>6264.6900000000005</v>
      </c>
      <c r="AT54" s="34">
        <f t="shared" si="11"/>
        <v>18740.17</v>
      </c>
      <c r="AU54" s="33">
        <v>5838.11</v>
      </c>
      <c r="AV54" s="33">
        <v>8831.78</v>
      </c>
      <c r="AW54" s="33">
        <v>8331.8</v>
      </c>
      <c r="AX54" s="34">
        <f t="shared" si="12"/>
        <v>23001.69</v>
      </c>
      <c r="AY54" s="33">
        <v>8334.32</v>
      </c>
      <c r="AZ54" s="33">
        <v>9381.05</v>
      </c>
      <c r="BA54" s="82">
        <v>9452.81</v>
      </c>
      <c r="BB54" s="34">
        <f t="shared" si="13"/>
        <v>27168.18</v>
      </c>
      <c r="BC54" s="35">
        <f t="shared" si="14"/>
        <v>83326.49</v>
      </c>
      <c r="BD54" s="33">
        <v>932.21</v>
      </c>
      <c r="BE54" s="33">
        <v>463.94000000000005</v>
      </c>
      <c r="BF54" s="33">
        <v>0</v>
      </c>
      <c r="BG54" s="33">
        <v>886.63</v>
      </c>
      <c r="BH54" s="34">
        <f t="shared" si="15"/>
        <v>2282.78</v>
      </c>
      <c r="BI54" s="33">
        <v>960.04</v>
      </c>
      <c r="BJ54" s="33">
        <v>1085.27</v>
      </c>
      <c r="BK54" s="64">
        <v>765.73</v>
      </c>
      <c r="BL54" s="34">
        <f t="shared" si="16"/>
        <v>2811.04</v>
      </c>
      <c r="BM54" s="33">
        <v>761.4</v>
      </c>
      <c r="BN54" s="33">
        <v>585.13</v>
      </c>
      <c r="BO54" s="33">
        <v>1051.1200000000001</v>
      </c>
      <c r="BP54" s="34">
        <f t="shared" si="17"/>
        <v>2397.65</v>
      </c>
      <c r="BQ54" s="33">
        <v>878.08</v>
      </c>
      <c r="BR54" s="33">
        <v>1313.17</v>
      </c>
      <c r="BS54" s="82">
        <v>986.89</v>
      </c>
      <c r="BT54" s="34">
        <f t="shared" si="18"/>
        <v>3178.14</v>
      </c>
      <c r="BU54" s="35">
        <f t="shared" si="19"/>
        <v>10669.61</v>
      </c>
      <c r="BV54" s="33">
        <v>745.77</v>
      </c>
      <c r="BW54" s="33">
        <v>371.16</v>
      </c>
      <c r="BX54" s="33">
        <v>0</v>
      </c>
      <c r="BY54" s="33">
        <v>455.95</v>
      </c>
      <c r="BZ54" s="34">
        <f t="shared" si="20"/>
        <v>1572.88</v>
      </c>
      <c r="CA54" s="33">
        <v>1021.4</v>
      </c>
      <c r="CB54" s="33">
        <v>868.21</v>
      </c>
      <c r="CC54" s="33">
        <v>612.59</v>
      </c>
      <c r="CD54" s="34">
        <f t="shared" si="21"/>
        <v>2502.2</v>
      </c>
      <c r="CE54" s="33">
        <v>609.14</v>
      </c>
      <c r="CF54" s="65">
        <v>468.1</v>
      </c>
      <c r="CG54" s="33">
        <v>536.99</v>
      </c>
      <c r="CH54" s="34">
        <f t="shared" si="22"/>
        <v>1614.23</v>
      </c>
      <c r="CI54" s="33">
        <v>605.52</v>
      </c>
      <c r="CJ54" s="33">
        <v>971.53</v>
      </c>
      <c r="CK54" s="82">
        <v>0</v>
      </c>
      <c r="CL54" s="34">
        <f t="shared" si="23"/>
        <v>1577.05</v>
      </c>
      <c r="CM54" s="35">
        <f t="shared" si="24"/>
        <v>7266.36</v>
      </c>
      <c r="CN54" s="152">
        <v>0</v>
      </c>
      <c r="CO54" s="153">
        <v>2919.24</v>
      </c>
      <c r="CP54" s="161">
        <v>0</v>
      </c>
      <c r="CQ54" s="161">
        <v>0</v>
      </c>
      <c r="CR54" s="34">
        <f t="shared" si="25"/>
        <v>2919.24</v>
      </c>
      <c r="CS54" s="35">
        <f t="shared" si="26"/>
        <v>2919.24</v>
      </c>
      <c r="CT54" s="111">
        <f t="shared" si="27"/>
        <v>445901.71</v>
      </c>
      <c r="CU54" s="160">
        <v>3560.63</v>
      </c>
      <c r="CV54" s="28">
        <v>2688.4</v>
      </c>
      <c r="CW54" s="28">
        <v>556.69</v>
      </c>
      <c r="CX54" s="28">
        <v>34.54</v>
      </c>
      <c r="CY54" s="28">
        <v>281</v>
      </c>
      <c r="CZ54" s="28">
        <v>0</v>
      </c>
      <c r="DA54" s="158">
        <v>0</v>
      </c>
      <c r="DB54" s="157">
        <f t="shared" si="28"/>
        <v>9483.87</v>
      </c>
      <c r="DC54" s="28">
        <v>8966.7</v>
      </c>
      <c r="DD54" s="28">
        <v>213.28</v>
      </c>
      <c r="DE54" s="158">
        <v>303.89</v>
      </c>
      <c r="DF54" s="157">
        <f t="shared" si="29"/>
        <v>400.83</v>
      </c>
      <c r="DG54" s="28">
        <v>400.83</v>
      </c>
      <c r="DH54" s="115">
        <f t="shared" si="30"/>
        <v>2763.54</v>
      </c>
      <c r="DI54" s="115">
        <v>2763.54</v>
      </c>
      <c r="DJ54" s="116">
        <f t="shared" si="31"/>
        <v>4645.67</v>
      </c>
      <c r="DK54" s="159">
        <v>2.96</v>
      </c>
      <c r="DL54" s="71">
        <v>479.82</v>
      </c>
      <c r="DM54" s="115">
        <v>4162.89</v>
      </c>
      <c r="DN54" s="116">
        <f t="shared" si="32"/>
        <v>4400.86</v>
      </c>
      <c r="DO54" s="71">
        <v>1272.5199999999998</v>
      </c>
      <c r="DP54" s="71">
        <v>1385.08</v>
      </c>
      <c r="DQ54" s="71">
        <v>201.85</v>
      </c>
      <c r="DR54" s="71">
        <v>950.98</v>
      </c>
      <c r="DS54" s="115">
        <v>590.43</v>
      </c>
      <c r="DT54" s="116">
        <f t="shared" si="33"/>
        <v>11810.07</v>
      </c>
      <c r="DU54" s="71">
        <f t="shared" si="34"/>
        <v>1275.48</v>
      </c>
      <c r="DV54" s="71">
        <f t="shared" si="35"/>
        <v>1385.08</v>
      </c>
      <c r="DW54" s="71">
        <f t="shared" si="35"/>
        <v>201.85</v>
      </c>
      <c r="DX54" s="71">
        <f t="shared" si="36"/>
        <v>1430.8</v>
      </c>
      <c r="DY54" s="72">
        <f t="shared" si="37"/>
        <v>7516.86</v>
      </c>
    </row>
    <row r="55" spans="1:129" s="52" customFormat="1" ht="12.75">
      <c r="A55" s="44" t="s">
        <v>121</v>
      </c>
      <c r="B55" s="51" t="s">
        <v>122</v>
      </c>
      <c r="C55" s="27">
        <v>11391.57</v>
      </c>
      <c r="D55" s="28">
        <v>10636.97</v>
      </c>
      <c r="E55" s="28">
        <v>9030.47</v>
      </c>
      <c r="F55" s="29">
        <f t="shared" si="4"/>
        <v>31059.01</v>
      </c>
      <c r="G55" s="28">
        <v>10024.48</v>
      </c>
      <c r="H55" s="28">
        <v>11343.72</v>
      </c>
      <c r="I55" s="28">
        <v>10178.38</v>
      </c>
      <c r="J55" s="29">
        <f t="shared" si="5"/>
        <v>31546.58</v>
      </c>
      <c r="K55" s="30">
        <v>10037.16</v>
      </c>
      <c r="L55" s="28">
        <v>11393.78</v>
      </c>
      <c r="M55" s="28">
        <v>9024.71</v>
      </c>
      <c r="N55" s="29">
        <f t="shared" si="6"/>
        <v>30455.65</v>
      </c>
      <c r="O55" s="28">
        <v>14979.29</v>
      </c>
      <c r="P55" s="28">
        <v>10178.63</v>
      </c>
      <c r="Q55" s="48">
        <v>14913.44</v>
      </c>
      <c r="R55" s="29">
        <f t="shared" si="0"/>
        <v>40071.36</v>
      </c>
      <c r="S55" s="31">
        <f t="shared" si="38"/>
        <v>133132.6</v>
      </c>
      <c r="T55" s="28">
        <v>588.4900000000001</v>
      </c>
      <c r="U55" s="28">
        <v>769.2299999999998</v>
      </c>
      <c r="V55" s="62">
        <v>0</v>
      </c>
      <c r="W55" s="28">
        <v>556.85</v>
      </c>
      <c r="X55" s="29">
        <f t="shared" si="8"/>
        <v>1914.57</v>
      </c>
      <c r="Y55" s="28">
        <v>634.16</v>
      </c>
      <c r="Z55" s="28">
        <v>604.39</v>
      </c>
      <c r="AA55" s="28">
        <v>630.16</v>
      </c>
      <c r="AB55" s="29">
        <f t="shared" si="9"/>
        <v>1868.71</v>
      </c>
      <c r="AC55" s="28">
        <v>482.40999999999997</v>
      </c>
      <c r="AD55" s="28">
        <v>546.02</v>
      </c>
      <c r="AE55" s="28">
        <v>548.48</v>
      </c>
      <c r="AF55" s="29">
        <f t="shared" si="10"/>
        <v>1576.91</v>
      </c>
      <c r="AG55" s="28">
        <v>446.5</v>
      </c>
      <c r="AH55" s="28">
        <v>609.4</v>
      </c>
      <c r="AI55" s="195">
        <v>0</v>
      </c>
      <c r="AJ55" s="29">
        <f t="shared" si="1"/>
        <v>1055.9</v>
      </c>
      <c r="AK55" s="31">
        <f t="shared" si="2"/>
        <v>6416.09</v>
      </c>
      <c r="AL55" s="33">
        <v>605.96</v>
      </c>
      <c r="AM55" s="33">
        <v>467.85</v>
      </c>
      <c r="AN55" s="62">
        <v>0</v>
      </c>
      <c r="AO55" s="62">
        <v>283.5</v>
      </c>
      <c r="AP55" s="34">
        <f t="shared" si="3"/>
        <v>1357.31</v>
      </c>
      <c r="AQ55" s="33">
        <v>961.12</v>
      </c>
      <c r="AR55" s="33">
        <v>786.56</v>
      </c>
      <c r="AS55" s="64">
        <v>1753.42</v>
      </c>
      <c r="AT55" s="34">
        <f t="shared" si="11"/>
        <v>3501.1</v>
      </c>
      <c r="AU55" s="33">
        <v>1073.4</v>
      </c>
      <c r="AV55" s="33">
        <v>1029.98</v>
      </c>
      <c r="AW55" s="33">
        <v>1229.41</v>
      </c>
      <c r="AX55" s="34">
        <f t="shared" si="12"/>
        <v>3332.79</v>
      </c>
      <c r="AY55" s="33">
        <v>914.27</v>
      </c>
      <c r="AZ55" s="33">
        <v>1786.64</v>
      </c>
      <c r="BA55" s="82">
        <v>1046.27</v>
      </c>
      <c r="BB55" s="34">
        <f t="shared" si="13"/>
        <v>3747.18</v>
      </c>
      <c r="BC55" s="35">
        <f t="shared" si="14"/>
        <v>11938.38</v>
      </c>
      <c r="BD55" s="33">
        <v>0</v>
      </c>
      <c r="BE55" s="33">
        <v>0</v>
      </c>
      <c r="BF55" s="33">
        <v>0</v>
      </c>
      <c r="BG55" s="33">
        <v>149.61</v>
      </c>
      <c r="BH55" s="34">
        <f t="shared" si="15"/>
        <v>149.61</v>
      </c>
      <c r="BI55" s="33">
        <v>161.27</v>
      </c>
      <c r="BJ55" s="33">
        <v>148.73</v>
      </c>
      <c r="BK55" s="64">
        <v>0</v>
      </c>
      <c r="BL55" s="34">
        <f t="shared" si="16"/>
        <v>310</v>
      </c>
      <c r="BM55" s="33">
        <v>148.73</v>
      </c>
      <c r="BN55" s="33">
        <v>155.33</v>
      </c>
      <c r="BO55" s="33">
        <v>155.33</v>
      </c>
      <c r="BP55" s="34">
        <f t="shared" si="17"/>
        <v>459.39</v>
      </c>
      <c r="BQ55" s="33">
        <v>0</v>
      </c>
      <c r="BR55" s="33">
        <v>0</v>
      </c>
      <c r="BS55" s="82">
        <v>128.95</v>
      </c>
      <c r="BT55" s="34">
        <f t="shared" si="18"/>
        <v>128.95</v>
      </c>
      <c r="BU55" s="35">
        <f t="shared" si="19"/>
        <v>1047.95</v>
      </c>
      <c r="BV55" s="33">
        <v>0</v>
      </c>
      <c r="BW55" s="33">
        <v>0</v>
      </c>
      <c r="BX55" s="33">
        <v>0</v>
      </c>
      <c r="BY55" s="33">
        <v>76.94</v>
      </c>
      <c r="BZ55" s="34">
        <f t="shared" si="20"/>
        <v>76.94</v>
      </c>
      <c r="CA55" s="33">
        <v>171.78</v>
      </c>
      <c r="CB55" s="33">
        <v>118.99</v>
      </c>
      <c r="CC55" s="33">
        <v>0</v>
      </c>
      <c r="CD55" s="34">
        <f t="shared" si="21"/>
        <v>290.77</v>
      </c>
      <c r="CE55" s="33">
        <v>118.99</v>
      </c>
      <c r="CF55" s="65">
        <v>124.26</v>
      </c>
      <c r="CG55" s="33">
        <v>79.35</v>
      </c>
      <c r="CH55" s="34">
        <f t="shared" si="22"/>
        <v>322.6</v>
      </c>
      <c r="CI55" s="33">
        <v>27.02</v>
      </c>
      <c r="CJ55" s="33">
        <v>11.98</v>
      </c>
      <c r="CK55" s="82">
        <v>0</v>
      </c>
      <c r="CL55" s="34">
        <f t="shared" si="23"/>
        <v>39</v>
      </c>
      <c r="CM55" s="35">
        <f t="shared" si="24"/>
        <v>729.31</v>
      </c>
      <c r="CN55" s="152">
        <v>0</v>
      </c>
      <c r="CO55" s="153">
        <v>0</v>
      </c>
      <c r="CP55" s="161">
        <v>0</v>
      </c>
      <c r="CQ55" s="161">
        <v>0</v>
      </c>
      <c r="CR55" s="34">
        <f t="shared" si="25"/>
        <v>0</v>
      </c>
      <c r="CS55" s="35">
        <f t="shared" si="26"/>
        <v>0</v>
      </c>
      <c r="CT55" s="111">
        <f t="shared" si="27"/>
        <v>153264.33</v>
      </c>
      <c r="CU55" s="160">
        <v>1035.03</v>
      </c>
      <c r="CV55" s="28">
        <v>945.74</v>
      </c>
      <c r="CW55" s="28">
        <v>36.04</v>
      </c>
      <c r="CX55" s="28">
        <v>5.83</v>
      </c>
      <c r="CY55" s="28">
        <v>47.42</v>
      </c>
      <c r="CZ55" s="28">
        <v>0</v>
      </c>
      <c r="DA55" s="158">
        <v>0</v>
      </c>
      <c r="DB55" s="157">
        <f t="shared" si="28"/>
        <v>5012.3</v>
      </c>
      <c r="DC55" s="28">
        <v>4870.14</v>
      </c>
      <c r="DD55" s="28">
        <v>97.25</v>
      </c>
      <c r="DE55" s="158">
        <v>44.91</v>
      </c>
      <c r="DF55" s="157">
        <f t="shared" si="29"/>
        <v>17.89</v>
      </c>
      <c r="DG55" s="28">
        <v>17.89</v>
      </c>
      <c r="DH55" s="115">
        <f t="shared" si="30"/>
        <v>0</v>
      </c>
      <c r="DI55" s="115">
        <v>0</v>
      </c>
      <c r="DJ55" s="116">
        <f t="shared" si="31"/>
        <v>5265.77</v>
      </c>
      <c r="DK55" s="159">
        <v>1.47</v>
      </c>
      <c r="DL55" s="71">
        <v>5.91</v>
      </c>
      <c r="DM55" s="115">
        <v>5258.39</v>
      </c>
      <c r="DN55" s="116">
        <f t="shared" si="32"/>
        <v>1207.78</v>
      </c>
      <c r="DO55" s="71">
        <v>642.5400000000001</v>
      </c>
      <c r="DP55" s="71">
        <v>153.31</v>
      </c>
      <c r="DQ55" s="71">
        <v>26.38</v>
      </c>
      <c r="DR55" s="71">
        <v>124.26</v>
      </c>
      <c r="DS55" s="115">
        <v>261.29</v>
      </c>
      <c r="DT55" s="116">
        <f t="shared" si="33"/>
        <v>6473.55</v>
      </c>
      <c r="DU55" s="71">
        <f t="shared" si="34"/>
        <v>644.01</v>
      </c>
      <c r="DV55" s="71">
        <f t="shared" si="35"/>
        <v>153.31</v>
      </c>
      <c r="DW55" s="71">
        <f t="shared" si="35"/>
        <v>26.38</v>
      </c>
      <c r="DX55" s="71">
        <f t="shared" si="36"/>
        <v>130.17</v>
      </c>
      <c r="DY55" s="72">
        <f t="shared" si="37"/>
        <v>5519.68</v>
      </c>
    </row>
    <row r="56" spans="1:129" s="52" customFormat="1" ht="12.75">
      <c r="A56" s="44" t="s">
        <v>123</v>
      </c>
      <c r="B56" s="51" t="s">
        <v>124</v>
      </c>
      <c r="C56" s="27">
        <v>245328.1</v>
      </c>
      <c r="D56" s="28">
        <v>224605.72</v>
      </c>
      <c r="E56" s="28">
        <v>240654.5</v>
      </c>
      <c r="F56" s="29">
        <f t="shared" si="4"/>
        <v>710588.32</v>
      </c>
      <c r="G56" s="28">
        <v>270143.62</v>
      </c>
      <c r="H56" s="28">
        <v>277044.83</v>
      </c>
      <c r="I56" s="28">
        <v>263954.95</v>
      </c>
      <c r="J56" s="29">
        <f t="shared" si="5"/>
        <v>811143.4</v>
      </c>
      <c r="K56" s="30">
        <v>293289.45</v>
      </c>
      <c r="L56" s="28">
        <v>327567.05</v>
      </c>
      <c r="M56" s="28">
        <v>209243.05</v>
      </c>
      <c r="N56" s="29">
        <f t="shared" si="6"/>
        <v>830099.55</v>
      </c>
      <c r="O56" s="28">
        <v>446093.06</v>
      </c>
      <c r="P56" s="28">
        <v>317535.86</v>
      </c>
      <c r="Q56" s="48">
        <v>308655.93</v>
      </c>
      <c r="R56" s="29">
        <f t="shared" si="0"/>
        <v>1072284.85</v>
      </c>
      <c r="S56" s="31">
        <f t="shared" si="38"/>
        <v>3424116.12</v>
      </c>
      <c r="T56" s="28">
        <v>10560.54000000001</v>
      </c>
      <c r="U56" s="28">
        <v>9867.269999999997</v>
      </c>
      <c r="V56" s="62">
        <v>0</v>
      </c>
      <c r="W56" s="28">
        <v>11522.160000000024</v>
      </c>
      <c r="X56" s="29">
        <f t="shared" si="8"/>
        <v>31949.97</v>
      </c>
      <c r="Y56" s="28">
        <v>11420.000000000013</v>
      </c>
      <c r="Z56" s="28">
        <v>12232.100000000031</v>
      </c>
      <c r="AA56" s="28">
        <v>12694.850000000024</v>
      </c>
      <c r="AB56" s="29">
        <f t="shared" si="9"/>
        <v>36346.95</v>
      </c>
      <c r="AC56" s="28">
        <v>13757.710000000037</v>
      </c>
      <c r="AD56" s="28">
        <v>13224.989999999952</v>
      </c>
      <c r="AE56" s="28">
        <v>12024.62</v>
      </c>
      <c r="AF56" s="29">
        <f t="shared" si="10"/>
        <v>39007.32</v>
      </c>
      <c r="AG56" s="28">
        <v>15509.75</v>
      </c>
      <c r="AH56" s="28">
        <v>14103.41</v>
      </c>
      <c r="AI56" s="195">
        <v>0</v>
      </c>
      <c r="AJ56" s="29">
        <f t="shared" si="1"/>
        <v>29613.16</v>
      </c>
      <c r="AK56" s="31">
        <f t="shared" si="2"/>
        <v>136917.4</v>
      </c>
      <c r="AL56" s="33">
        <v>21643.91</v>
      </c>
      <c r="AM56" s="33">
        <v>16372.29</v>
      </c>
      <c r="AN56" s="62">
        <v>0</v>
      </c>
      <c r="AO56" s="62">
        <v>17544.63</v>
      </c>
      <c r="AP56" s="34">
        <f t="shared" si="3"/>
        <v>55560.83</v>
      </c>
      <c r="AQ56" s="33">
        <v>25060.01</v>
      </c>
      <c r="AR56" s="33">
        <v>27797.88</v>
      </c>
      <c r="AS56" s="64">
        <v>23241.440000000002</v>
      </c>
      <c r="AT56" s="34">
        <f t="shared" si="11"/>
        <v>76099.33</v>
      </c>
      <c r="AU56" s="33">
        <v>29646.8</v>
      </c>
      <c r="AV56" s="33">
        <v>23190.29</v>
      </c>
      <c r="AW56" s="33">
        <v>15012.289999999999</v>
      </c>
      <c r="AX56" s="34">
        <f t="shared" si="12"/>
        <v>67849.38</v>
      </c>
      <c r="AY56" s="33">
        <v>22516.47</v>
      </c>
      <c r="AZ56" s="33">
        <v>26846.81</v>
      </c>
      <c r="BA56" s="82">
        <v>23904.41</v>
      </c>
      <c r="BB56" s="34">
        <f t="shared" si="13"/>
        <v>73267.69</v>
      </c>
      <c r="BC56" s="35">
        <f t="shared" si="14"/>
        <v>272777.23</v>
      </c>
      <c r="BD56" s="33">
        <v>1513.94</v>
      </c>
      <c r="BE56" s="33">
        <v>1508.21</v>
      </c>
      <c r="BF56" s="33">
        <v>0</v>
      </c>
      <c r="BG56" s="33">
        <v>1615.65</v>
      </c>
      <c r="BH56" s="34">
        <f t="shared" si="15"/>
        <v>4637.8</v>
      </c>
      <c r="BI56" s="33">
        <v>1279.43</v>
      </c>
      <c r="BJ56" s="33">
        <v>1366.19</v>
      </c>
      <c r="BK56" s="64">
        <v>1147.99</v>
      </c>
      <c r="BL56" s="34">
        <f t="shared" si="16"/>
        <v>3793.61</v>
      </c>
      <c r="BM56" s="33">
        <v>1747.66</v>
      </c>
      <c r="BN56" s="33">
        <v>1411.0100000000002</v>
      </c>
      <c r="BO56" s="33">
        <v>935.0000000000001</v>
      </c>
      <c r="BP56" s="34">
        <f t="shared" si="17"/>
        <v>4093.67</v>
      </c>
      <c r="BQ56" s="33">
        <v>1650.88</v>
      </c>
      <c r="BR56" s="33">
        <v>2212.79</v>
      </c>
      <c r="BS56" s="82">
        <v>2033.75</v>
      </c>
      <c r="BT56" s="34">
        <f t="shared" si="18"/>
        <v>5897.42</v>
      </c>
      <c r="BU56" s="35">
        <f t="shared" si="19"/>
        <v>18422.5</v>
      </c>
      <c r="BV56" s="33">
        <v>1211.18</v>
      </c>
      <c r="BW56" s="33">
        <v>1206.61</v>
      </c>
      <c r="BX56" s="33">
        <v>0</v>
      </c>
      <c r="BY56" s="33">
        <v>830.86</v>
      </c>
      <c r="BZ56" s="34">
        <f t="shared" si="20"/>
        <v>3248.65</v>
      </c>
      <c r="CA56" s="33">
        <v>1485.26</v>
      </c>
      <c r="CB56" s="33">
        <v>1092.99</v>
      </c>
      <c r="CC56" s="33">
        <v>918.4300000000001</v>
      </c>
      <c r="CD56" s="34">
        <f t="shared" si="21"/>
        <v>3496.68</v>
      </c>
      <c r="CE56" s="33">
        <v>1398.16</v>
      </c>
      <c r="CF56" s="65">
        <v>1128.8</v>
      </c>
      <c r="CG56" s="33">
        <v>477.67</v>
      </c>
      <c r="CH56" s="34">
        <f t="shared" si="22"/>
        <v>3004.63</v>
      </c>
      <c r="CI56" s="33">
        <v>957.31</v>
      </c>
      <c r="CJ56" s="33">
        <v>1609.17</v>
      </c>
      <c r="CK56" s="82">
        <v>0</v>
      </c>
      <c r="CL56" s="34">
        <f t="shared" si="23"/>
        <v>2566.48</v>
      </c>
      <c r="CM56" s="35">
        <f t="shared" si="24"/>
        <v>12316.44</v>
      </c>
      <c r="CN56" s="152">
        <v>0</v>
      </c>
      <c r="CO56" s="153">
        <v>47722.4</v>
      </c>
      <c r="CP56" s="161">
        <v>0</v>
      </c>
      <c r="CQ56" s="161">
        <v>0</v>
      </c>
      <c r="CR56" s="34">
        <f t="shared" si="25"/>
        <v>47722.4</v>
      </c>
      <c r="CS56" s="35">
        <f t="shared" si="26"/>
        <v>47722.4</v>
      </c>
      <c r="CT56" s="111">
        <f t="shared" si="27"/>
        <v>3912272.09</v>
      </c>
      <c r="CU56" s="160">
        <v>28008.98</v>
      </c>
      <c r="CV56" s="28">
        <v>25203.32</v>
      </c>
      <c r="CW56" s="28">
        <v>2230.65</v>
      </c>
      <c r="CX56" s="28">
        <v>62.95</v>
      </c>
      <c r="CY56" s="28">
        <v>512.06</v>
      </c>
      <c r="CZ56" s="28">
        <v>0</v>
      </c>
      <c r="DA56" s="158">
        <v>0</v>
      </c>
      <c r="DB56" s="157">
        <f t="shared" si="28"/>
        <v>115319.46</v>
      </c>
      <c r="DC56" s="28">
        <v>112917.15</v>
      </c>
      <c r="DD56" s="28">
        <v>2131.99</v>
      </c>
      <c r="DE56" s="158">
        <v>270.32</v>
      </c>
      <c r="DF56" s="157">
        <f t="shared" si="29"/>
        <v>633.7</v>
      </c>
      <c r="DG56" s="28">
        <v>633.7</v>
      </c>
      <c r="DH56" s="115">
        <f t="shared" si="30"/>
        <v>45176.95</v>
      </c>
      <c r="DI56" s="115">
        <v>45176.95</v>
      </c>
      <c r="DJ56" s="116">
        <f t="shared" si="31"/>
        <v>27300.51</v>
      </c>
      <c r="DK56" s="159">
        <v>33.93</v>
      </c>
      <c r="DL56" s="71">
        <v>794.73</v>
      </c>
      <c r="DM56" s="115">
        <v>26471.85</v>
      </c>
      <c r="DN56" s="116">
        <f t="shared" si="32"/>
        <v>19938.82</v>
      </c>
      <c r="DO56" s="71">
        <v>13383.459999999974</v>
      </c>
      <c r="DP56" s="71">
        <v>3502.62</v>
      </c>
      <c r="DQ56" s="71">
        <v>415.96</v>
      </c>
      <c r="DR56" s="71">
        <v>1959.7399999999998</v>
      </c>
      <c r="DS56" s="115">
        <v>677.04</v>
      </c>
      <c r="DT56" s="116">
        <f t="shared" si="33"/>
        <v>92416.28</v>
      </c>
      <c r="DU56" s="71">
        <f t="shared" si="34"/>
        <v>13417.39</v>
      </c>
      <c r="DV56" s="71">
        <f t="shared" si="35"/>
        <v>3502.62</v>
      </c>
      <c r="DW56" s="71">
        <f t="shared" si="35"/>
        <v>415.96</v>
      </c>
      <c r="DX56" s="71">
        <f t="shared" si="36"/>
        <v>2754.47</v>
      </c>
      <c r="DY56" s="72">
        <f t="shared" si="37"/>
        <v>72325.84</v>
      </c>
    </row>
    <row r="57" spans="1:129" s="52" customFormat="1" ht="12.75">
      <c r="A57" s="44" t="s">
        <v>125</v>
      </c>
      <c r="B57" s="51" t="s">
        <v>126</v>
      </c>
      <c r="C57" s="27">
        <v>39838.47</v>
      </c>
      <c r="D57" s="28">
        <v>25179.38</v>
      </c>
      <c r="E57" s="28">
        <v>29682.28</v>
      </c>
      <c r="F57" s="29">
        <f t="shared" si="4"/>
        <v>94700.13</v>
      </c>
      <c r="G57" s="28">
        <v>32436.12</v>
      </c>
      <c r="H57" s="28">
        <v>29658.17</v>
      </c>
      <c r="I57" s="28">
        <v>27564.5</v>
      </c>
      <c r="J57" s="29">
        <f t="shared" si="5"/>
        <v>89658.79</v>
      </c>
      <c r="K57" s="30">
        <v>31724.76</v>
      </c>
      <c r="L57" s="28">
        <v>25635.99</v>
      </c>
      <c r="M57" s="28">
        <v>17472.06</v>
      </c>
      <c r="N57" s="29">
        <f t="shared" si="6"/>
        <v>74832.81</v>
      </c>
      <c r="O57" s="28">
        <v>46263.66</v>
      </c>
      <c r="P57" s="28">
        <v>35218.94</v>
      </c>
      <c r="Q57" s="48">
        <v>32305.13</v>
      </c>
      <c r="R57" s="29">
        <f t="shared" si="0"/>
        <v>113787.73</v>
      </c>
      <c r="S57" s="31">
        <f t="shared" si="38"/>
        <v>372979.46</v>
      </c>
      <c r="T57" s="28">
        <v>2294.0600000000004</v>
      </c>
      <c r="U57" s="28">
        <v>1426.65</v>
      </c>
      <c r="V57" s="62">
        <v>0</v>
      </c>
      <c r="W57" s="28">
        <v>1752.9299999999992</v>
      </c>
      <c r="X57" s="29">
        <f t="shared" si="8"/>
        <v>5473.64</v>
      </c>
      <c r="Y57" s="28">
        <v>2029.2500000000002</v>
      </c>
      <c r="Z57" s="28">
        <v>1627.4599999999996</v>
      </c>
      <c r="AA57" s="28">
        <v>1538.4699999999996</v>
      </c>
      <c r="AB57" s="29">
        <f t="shared" si="9"/>
        <v>5195.18</v>
      </c>
      <c r="AC57" s="28">
        <v>1965.4299999999996</v>
      </c>
      <c r="AD57" s="28">
        <v>1656.9999999999995</v>
      </c>
      <c r="AE57" s="28">
        <v>1164.26</v>
      </c>
      <c r="AF57" s="29">
        <f t="shared" si="10"/>
        <v>4786.69</v>
      </c>
      <c r="AG57" s="28">
        <v>2395.47</v>
      </c>
      <c r="AH57" s="28">
        <v>1768.86</v>
      </c>
      <c r="AI57" s="195">
        <v>0</v>
      </c>
      <c r="AJ57" s="29">
        <f t="shared" si="1"/>
        <v>4164.33</v>
      </c>
      <c r="AK57" s="31">
        <f t="shared" si="2"/>
        <v>19619.84</v>
      </c>
      <c r="AL57" s="33">
        <v>3329.71</v>
      </c>
      <c r="AM57" s="33">
        <v>2740.51</v>
      </c>
      <c r="AN57" s="62">
        <v>0</v>
      </c>
      <c r="AO57" s="62">
        <v>2797.49</v>
      </c>
      <c r="AP57" s="34">
        <f t="shared" si="3"/>
        <v>8867.71</v>
      </c>
      <c r="AQ57" s="33">
        <v>3613.06</v>
      </c>
      <c r="AR57" s="33">
        <v>3244.27</v>
      </c>
      <c r="AS57" s="64">
        <v>4413.39</v>
      </c>
      <c r="AT57" s="34">
        <f t="shared" si="11"/>
        <v>11270.72</v>
      </c>
      <c r="AU57" s="33">
        <v>5004.13</v>
      </c>
      <c r="AV57" s="33">
        <v>7659.89</v>
      </c>
      <c r="AW57" s="33">
        <v>4519.33</v>
      </c>
      <c r="AX57" s="34">
        <f t="shared" si="12"/>
        <v>17183.35</v>
      </c>
      <c r="AY57" s="33">
        <v>2284.86</v>
      </c>
      <c r="AZ57" s="33">
        <v>4877.2</v>
      </c>
      <c r="BA57" s="82">
        <v>3652.15</v>
      </c>
      <c r="BB57" s="34">
        <f t="shared" si="13"/>
        <v>10814.21</v>
      </c>
      <c r="BC57" s="35">
        <f t="shared" si="14"/>
        <v>48135.99</v>
      </c>
      <c r="BD57" s="33">
        <v>383.84999999999997</v>
      </c>
      <c r="BE57" s="33">
        <v>314.78999999999996</v>
      </c>
      <c r="BF57" s="33">
        <v>0</v>
      </c>
      <c r="BG57" s="33">
        <v>589.29</v>
      </c>
      <c r="BH57" s="34">
        <f t="shared" si="15"/>
        <v>1287.93</v>
      </c>
      <c r="BI57" s="33">
        <v>497.52</v>
      </c>
      <c r="BJ57" s="33">
        <v>623.29</v>
      </c>
      <c r="BK57" s="64">
        <v>463.52</v>
      </c>
      <c r="BL57" s="34">
        <f t="shared" si="16"/>
        <v>1584.33</v>
      </c>
      <c r="BM57" s="33">
        <v>783.8600000000001</v>
      </c>
      <c r="BN57" s="33">
        <v>614.38</v>
      </c>
      <c r="BO57" s="33">
        <v>448.72</v>
      </c>
      <c r="BP57" s="34">
        <f t="shared" si="17"/>
        <v>1846.96</v>
      </c>
      <c r="BQ57" s="33">
        <v>769.71</v>
      </c>
      <c r="BR57" s="33">
        <v>769.71</v>
      </c>
      <c r="BS57" s="82">
        <v>666.51</v>
      </c>
      <c r="BT57" s="34">
        <f t="shared" si="18"/>
        <v>2205.93</v>
      </c>
      <c r="BU57" s="35">
        <f t="shared" si="19"/>
        <v>6925.15</v>
      </c>
      <c r="BV57" s="33">
        <v>307.09</v>
      </c>
      <c r="BW57" s="33">
        <v>251.85</v>
      </c>
      <c r="BX57" s="33">
        <v>0</v>
      </c>
      <c r="BY57" s="33">
        <v>303.06</v>
      </c>
      <c r="BZ57" s="34">
        <f t="shared" si="20"/>
        <v>862</v>
      </c>
      <c r="CA57" s="33">
        <v>566.43</v>
      </c>
      <c r="CB57" s="33">
        <v>498.65000000000003</v>
      </c>
      <c r="CC57" s="33">
        <v>370.84</v>
      </c>
      <c r="CD57" s="34">
        <f t="shared" si="21"/>
        <v>1435.92</v>
      </c>
      <c r="CE57" s="33">
        <v>627.13</v>
      </c>
      <c r="CF57" s="65">
        <v>491.5</v>
      </c>
      <c r="CG57" s="33">
        <v>229.24</v>
      </c>
      <c r="CH57" s="34">
        <f t="shared" si="22"/>
        <v>1347.87</v>
      </c>
      <c r="CI57" s="33">
        <v>448.57</v>
      </c>
      <c r="CJ57" s="33">
        <v>610.95</v>
      </c>
      <c r="CK57" s="82">
        <v>0</v>
      </c>
      <c r="CL57" s="34">
        <f t="shared" si="23"/>
        <v>1059.52</v>
      </c>
      <c r="CM57" s="35">
        <f t="shared" si="24"/>
        <v>4705.31</v>
      </c>
      <c r="CN57" s="152">
        <v>0</v>
      </c>
      <c r="CO57" s="153">
        <v>8023.87</v>
      </c>
      <c r="CP57" s="161">
        <v>0</v>
      </c>
      <c r="CQ57" s="161">
        <v>0</v>
      </c>
      <c r="CR57" s="34">
        <f t="shared" si="25"/>
        <v>8023.87</v>
      </c>
      <c r="CS57" s="35">
        <f t="shared" si="26"/>
        <v>8023.87</v>
      </c>
      <c r="CT57" s="111">
        <f t="shared" si="27"/>
        <v>460389.62</v>
      </c>
      <c r="CU57" s="160">
        <v>3673.98</v>
      </c>
      <c r="CV57" s="28">
        <v>3108.57</v>
      </c>
      <c r="CW57" s="28">
        <v>355.68</v>
      </c>
      <c r="CX57" s="28">
        <v>22.96</v>
      </c>
      <c r="CY57" s="28">
        <v>186.77</v>
      </c>
      <c r="CZ57" s="28">
        <v>0</v>
      </c>
      <c r="DA57" s="158">
        <v>0</v>
      </c>
      <c r="DB57" s="157">
        <f t="shared" si="28"/>
        <v>9764.88</v>
      </c>
      <c r="DC57" s="28">
        <v>9428.72</v>
      </c>
      <c r="DD57" s="28">
        <v>206.42</v>
      </c>
      <c r="DE57" s="158">
        <v>129.74</v>
      </c>
      <c r="DF57" s="157">
        <f t="shared" si="29"/>
        <v>296.93</v>
      </c>
      <c r="DG57" s="28">
        <v>296.93</v>
      </c>
      <c r="DH57" s="115">
        <f t="shared" si="30"/>
        <v>7595.88</v>
      </c>
      <c r="DI57" s="115">
        <v>7595.88</v>
      </c>
      <c r="DJ57" s="116">
        <f t="shared" si="31"/>
        <v>4685.55</v>
      </c>
      <c r="DK57" s="159">
        <v>4.26</v>
      </c>
      <c r="DL57" s="71">
        <v>301.74</v>
      </c>
      <c r="DM57" s="115">
        <v>4379.55</v>
      </c>
      <c r="DN57" s="116">
        <f t="shared" si="32"/>
        <v>3527.87</v>
      </c>
      <c r="DO57" s="71">
        <v>1681.4899999999993</v>
      </c>
      <c r="DP57" s="71">
        <v>535.13</v>
      </c>
      <c r="DQ57" s="71">
        <v>136.32</v>
      </c>
      <c r="DR57" s="71">
        <v>642.24</v>
      </c>
      <c r="DS57" s="115">
        <v>532.69</v>
      </c>
      <c r="DT57" s="116">
        <f t="shared" si="33"/>
        <v>15809.3</v>
      </c>
      <c r="DU57" s="71">
        <f t="shared" si="34"/>
        <v>1685.75</v>
      </c>
      <c r="DV57" s="71">
        <f t="shared" si="35"/>
        <v>535.13</v>
      </c>
      <c r="DW57" s="71">
        <f t="shared" si="35"/>
        <v>136.32</v>
      </c>
      <c r="DX57" s="71">
        <f t="shared" si="36"/>
        <v>943.98</v>
      </c>
      <c r="DY57" s="72">
        <f t="shared" si="37"/>
        <v>12508.12</v>
      </c>
    </row>
    <row r="58" spans="1:129" s="52" customFormat="1" ht="12.75">
      <c r="A58" s="44" t="s">
        <v>127</v>
      </c>
      <c r="B58" s="51" t="s">
        <v>128</v>
      </c>
      <c r="C58" s="27">
        <v>111477.16</v>
      </c>
      <c r="D58" s="28">
        <v>93712.43</v>
      </c>
      <c r="E58" s="28">
        <v>107971.13</v>
      </c>
      <c r="F58" s="29">
        <f t="shared" si="4"/>
        <v>313160.72</v>
      </c>
      <c r="G58" s="28">
        <v>109470.4</v>
      </c>
      <c r="H58" s="28">
        <v>112335.25</v>
      </c>
      <c r="I58" s="28">
        <v>112969.53</v>
      </c>
      <c r="J58" s="29">
        <f t="shared" si="5"/>
        <v>334775.18</v>
      </c>
      <c r="K58" s="30">
        <v>113002.26</v>
      </c>
      <c r="L58" s="28">
        <v>116524.89</v>
      </c>
      <c r="M58" s="28">
        <v>86408.16</v>
      </c>
      <c r="N58" s="29">
        <f t="shared" si="6"/>
        <v>315935.31</v>
      </c>
      <c r="O58" s="28">
        <v>187928.08</v>
      </c>
      <c r="P58" s="28">
        <v>134805.66</v>
      </c>
      <c r="Q58" s="48">
        <v>139664.28</v>
      </c>
      <c r="R58" s="29">
        <f t="shared" si="0"/>
        <v>462398.02</v>
      </c>
      <c r="S58" s="31">
        <f t="shared" si="38"/>
        <v>1426269.23</v>
      </c>
      <c r="T58" s="28">
        <v>5012.970000000004</v>
      </c>
      <c r="U58" s="28">
        <v>5328.8</v>
      </c>
      <c r="V58" s="62">
        <v>0</v>
      </c>
      <c r="W58" s="28">
        <v>5647.2</v>
      </c>
      <c r="X58" s="29">
        <f t="shared" si="8"/>
        <v>15988.97</v>
      </c>
      <c r="Y58" s="28">
        <v>5222.22</v>
      </c>
      <c r="Z58" s="28">
        <v>4959.630000000002</v>
      </c>
      <c r="AA58" s="28">
        <v>6074.470000000002</v>
      </c>
      <c r="AB58" s="29">
        <f t="shared" si="9"/>
        <v>16256.32</v>
      </c>
      <c r="AC58" s="28">
        <v>5310.95</v>
      </c>
      <c r="AD58" s="28">
        <v>5492.970000000003</v>
      </c>
      <c r="AE58" s="28">
        <v>4740.4</v>
      </c>
      <c r="AF58" s="29">
        <f t="shared" si="10"/>
        <v>15544.32</v>
      </c>
      <c r="AG58" s="28">
        <v>6929.92</v>
      </c>
      <c r="AH58" s="28">
        <v>5971.53</v>
      </c>
      <c r="AI58" s="195">
        <v>0</v>
      </c>
      <c r="AJ58" s="29">
        <f t="shared" si="1"/>
        <v>12901.45</v>
      </c>
      <c r="AK58" s="31">
        <f t="shared" si="2"/>
        <v>60691.06</v>
      </c>
      <c r="AL58" s="33">
        <v>15303.52</v>
      </c>
      <c r="AM58" s="33">
        <v>14749.67</v>
      </c>
      <c r="AN58" s="62">
        <v>0</v>
      </c>
      <c r="AO58" s="62">
        <v>14975.57</v>
      </c>
      <c r="AP58" s="34">
        <f t="shared" si="3"/>
        <v>45028.76</v>
      </c>
      <c r="AQ58" s="33">
        <v>19133.24</v>
      </c>
      <c r="AR58" s="33">
        <v>22646.47</v>
      </c>
      <c r="AS58" s="64">
        <v>21217.1</v>
      </c>
      <c r="AT58" s="34">
        <f t="shared" si="11"/>
        <v>62996.81</v>
      </c>
      <c r="AU58" s="33">
        <v>21339.61</v>
      </c>
      <c r="AV58" s="33">
        <v>18427.45</v>
      </c>
      <c r="AW58" s="33">
        <v>19679.190000000002</v>
      </c>
      <c r="AX58" s="34">
        <f t="shared" si="12"/>
        <v>59446.25</v>
      </c>
      <c r="AY58" s="33">
        <v>24661.98</v>
      </c>
      <c r="AZ58" s="33">
        <v>22839.9</v>
      </c>
      <c r="BA58" s="82">
        <v>19068.52</v>
      </c>
      <c r="BB58" s="34">
        <f t="shared" si="13"/>
        <v>66570.4</v>
      </c>
      <c r="BC58" s="35">
        <f t="shared" si="14"/>
        <v>234042.22</v>
      </c>
      <c r="BD58" s="33">
        <v>2605.9199999999996</v>
      </c>
      <c r="BE58" s="33">
        <v>1895.3999999999999</v>
      </c>
      <c r="BF58" s="33">
        <v>0</v>
      </c>
      <c r="BG58" s="33">
        <v>2510.38</v>
      </c>
      <c r="BH58" s="34">
        <f t="shared" si="15"/>
        <v>7011.7</v>
      </c>
      <c r="BI58" s="33">
        <v>3009.81</v>
      </c>
      <c r="BJ58" s="33">
        <v>2440.8699999999994</v>
      </c>
      <c r="BK58" s="64">
        <v>2761.2099999999996</v>
      </c>
      <c r="BL58" s="34">
        <f t="shared" si="16"/>
        <v>8211.89</v>
      </c>
      <c r="BM58" s="33">
        <v>2610.8399999999997</v>
      </c>
      <c r="BN58" s="33">
        <v>2298.2000000000007</v>
      </c>
      <c r="BO58" s="33">
        <v>2300.18</v>
      </c>
      <c r="BP58" s="34">
        <f t="shared" si="17"/>
        <v>7209.22</v>
      </c>
      <c r="BQ58" s="33">
        <v>2771.27</v>
      </c>
      <c r="BR58" s="33">
        <v>1986.91</v>
      </c>
      <c r="BS58" s="82">
        <v>2018.17</v>
      </c>
      <c r="BT58" s="34">
        <f t="shared" si="18"/>
        <v>6776.35</v>
      </c>
      <c r="BU58" s="35">
        <f t="shared" si="19"/>
        <v>29209.16</v>
      </c>
      <c r="BV58" s="33">
        <v>2084.8699999999994</v>
      </c>
      <c r="BW58" s="33">
        <v>1516.4299999999998</v>
      </c>
      <c r="BX58" s="33">
        <v>0</v>
      </c>
      <c r="BY58" s="33">
        <v>1291.04</v>
      </c>
      <c r="BZ58" s="34">
        <f t="shared" si="20"/>
        <v>4892.34</v>
      </c>
      <c r="CA58" s="33">
        <v>3125.39</v>
      </c>
      <c r="CB58" s="33">
        <v>1952.83</v>
      </c>
      <c r="CC58" s="33">
        <v>2209.1199999999994</v>
      </c>
      <c r="CD58" s="34">
        <f t="shared" si="21"/>
        <v>7287.34</v>
      </c>
      <c r="CE58" s="33">
        <v>2088.8199999999997</v>
      </c>
      <c r="CF58" s="65">
        <v>1838.5500000000002</v>
      </c>
      <c r="CG58" s="33">
        <v>1175.1</v>
      </c>
      <c r="CH58" s="34">
        <f t="shared" si="22"/>
        <v>5102.47</v>
      </c>
      <c r="CI58" s="33">
        <v>1734.12</v>
      </c>
      <c r="CJ58" s="33">
        <v>1832.44</v>
      </c>
      <c r="CK58" s="82">
        <v>0</v>
      </c>
      <c r="CL58" s="34">
        <f t="shared" si="23"/>
        <v>3566.56</v>
      </c>
      <c r="CM58" s="35">
        <f t="shared" si="24"/>
        <v>20848.71</v>
      </c>
      <c r="CN58" s="152">
        <v>0</v>
      </c>
      <c r="CO58" s="153">
        <v>14856.95</v>
      </c>
      <c r="CP58" s="161">
        <v>0</v>
      </c>
      <c r="CQ58" s="161">
        <v>0</v>
      </c>
      <c r="CR58" s="34">
        <f t="shared" si="25"/>
        <v>14856.95</v>
      </c>
      <c r="CS58" s="35">
        <f t="shared" si="26"/>
        <v>14856.95</v>
      </c>
      <c r="CT58" s="111">
        <f t="shared" si="27"/>
        <v>1785917.33</v>
      </c>
      <c r="CU58" s="160">
        <v>14105.11</v>
      </c>
      <c r="CV58" s="28">
        <v>11307.63</v>
      </c>
      <c r="CW58" s="28">
        <v>1904.02</v>
      </c>
      <c r="CX58" s="28">
        <v>97.81</v>
      </c>
      <c r="CY58" s="28">
        <v>795.65</v>
      </c>
      <c r="CZ58" s="28">
        <v>0</v>
      </c>
      <c r="DA58" s="158">
        <v>0</v>
      </c>
      <c r="DB58" s="157">
        <f t="shared" si="28"/>
        <v>48135.31</v>
      </c>
      <c r="DC58" s="28">
        <v>46629.81</v>
      </c>
      <c r="DD58" s="28">
        <v>840.48</v>
      </c>
      <c r="DE58" s="158">
        <v>665.02</v>
      </c>
      <c r="DF58" s="157">
        <f t="shared" si="29"/>
        <v>1147.91</v>
      </c>
      <c r="DG58" s="28">
        <v>1147.91</v>
      </c>
      <c r="DH58" s="115">
        <f t="shared" si="30"/>
        <v>14064.51</v>
      </c>
      <c r="DI58" s="115">
        <v>14064.51</v>
      </c>
      <c r="DJ58" s="116">
        <f t="shared" si="31"/>
        <v>12760.21</v>
      </c>
      <c r="DK58" s="159">
        <v>14.37</v>
      </c>
      <c r="DL58" s="71">
        <v>905</v>
      </c>
      <c r="DM58" s="115">
        <v>11840.84</v>
      </c>
      <c r="DN58" s="116">
        <f t="shared" si="32"/>
        <v>11474.14</v>
      </c>
      <c r="DO58" s="71">
        <v>5735.519999999992</v>
      </c>
      <c r="DP58" s="71">
        <v>2794.03</v>
      </c>
      <c r="DQ58" s="71">
        <v>412.78</v>
      </c>
      <c r="DR58" s="71">
        <v>1944.75</v>
      </c>
      <c r="DS58" s="115">
        <v>587.06</v>
      </c>
      <c r="DT58" s="116">
        <f t="shared" si="33"/>
        <v>38298.86</v>
      </c>
      <c r="DU58" s="71">
        <f t="shared" si="34"/>
        <v>5749.89</v>
      </c>
      <c r="DV58" s="71">
        <f t="shared" si="35"/>
        <v>2794.03</v>
      </c>
      <c r="DW58" s="71">
        <f t="shared" si="35"/>
        <v>412.78</v>
      </c>
      <c r="DX58" s="71">
        <f t="shared" si="36"/>
        <v>2849.75</v>
      </c>
      <c r="DY58" s="72">
        <f t="shared" si="37"/>
        <v>26492.41</v>
      </c>
    </row>
    <row r="59" spans="1:129" s="52" customFormat="1" ht="12.75">
      <c r="A59" s="44" t="s">
        <v>129</v>
      </c>
      <c r="B59" s="51" t="s">
        <v>130</v>
      </c>
      <c r="C59" s="27">
        <v>28007.96</v>
      </c>
      <c r="D59" s="28">
        <v>23422.03</v>
      </c>
      <c r="E59" s="28">
        <v>24274.46</v>
      </c>
      <c r="F59" s="29">
        <f t="shared" si="4"/>
        <v>75704.45</v>
      </c>
      <c r="G59" s="28">
        <v>25164.95</v>
      </c>
      <c r="H59" s="28">
        <v>25035.55</v>
      </c>
      <c r="I59" s="28">
        <v>22368.05</v>
      </c>
      <c r="J59" s="29">
        <f t="shared" si="5"/>
        <v>72568.55</v>
      </c>
      <c r="K59" s="30">
        <v>25005.44</v>
      </c>
      <c r="L59" s="28">
        <v>28760.73</v>
      </c>
      <c r="M59" s="28">
        <v>19134.91</v>
      </c>
      <c r="N59" s="29">
        <f t="shared" si="6"/>
        <v>72901.08</v>
      </c>
      <c r="O59" s="28">
        <v>38495.92</v>
      </c>
      <c r="P59" s="28">
        <v>30178.22</v>
      </c>
      <c r="Q59" s="48">
        <v>31173.04</v>
      </c>
      <c r="R59" s="29">
        <f t="shared" si="0"/>
        <v>99847.18</v>
      </c>
      <c r="S59" s="31">
        <f t="shared" si="38"/>
        <v>321021.26</v>
      </c>
      <c r="T59" s="28">
        <v>913.73</v>
      </c>
      <c r="U59" s="28">
        <v>553.93</v>
      </c>
      <c r="V59" s="62">
        <v>0</v>
      </c>
      <c r="W59" s="28">
        <v>766.8899999999999</v>
      </c>
      <c r="X59" s="29">
        <f t="shared" si="8"/>
        <v>2234.55</v>
      </c>
      <c r="Y59" s="28">
        <v>519.22</v>
      </c>
      <c r="Z59" s="28">
        <v>828.71</v>
      </c>
      <c r="AA59" s="28">
        <v>588.9899999999999</v>
      </c>
      <c r="AB59" s="29">
        <f t="shared" si="9"/>
        <v>1936.92</v>
      </c>
      <c r="AC59" s="28">
        <v>755.4999999999999</v>
      </c>
      <c r="AD59" s="28">
        <v>713.6200000000002</v>
      </c>
      <c r="AE59" s="28">
        <v>636.97</v>
      </c>
      <c r="AF59" s="29">
        <f t="shared" si="10"/>
        <v>2106.09</v>
      </c>
      <c r="AG59" s="28">
        <v>668.41</v>
      </c>
      <c r="AH59" s="28">
        <v>814.01</v>
      </c>
      <c r="AI59" s="195">
        <v>0</v>
      </c>
      <c r="AJ59" s="29">
        <f t="shared" si="1"/>
        <v>1482.42</v>
      </c>
      <c r="AK59" s="31">
        <f t="shared" si="2"/>
        <v>7759.98</v>
      </c>
      <c r="AL59" s="33">
        <v>4878.17</v>
      </c>
      <c r="AM59" s="33">
        <v>4020.68</v>
      </c>
      <c r="AN59" s="62">
        <v>0</v>
      </c>
      <c r="AO59" s="62">
        <v>4776.97</v>
      </c>
      <c r="AP59" s="34">
        <f t="shared" si="3"/>
        <v>13675.82</v>
      </c>
      <c r="AQ59" s="33">
        <v>8009.45</v>
      </c>
      <c r="AR59" s="33">
        <v>7492.08</v>
      </c>
      <c r="AS59" s="64">
        <v>6948.17</v>
      </c>
      <c r="AT59" s="34">
        <f t="shared" si="11"/>
        <v>22449.7</v>
      </c>
      <c r="AU59" s="33">
        <v>10444.65</v>
      </c>
      <c r="AV59" s="33">
        <v>9120.67</v>
      </c>
      <c r="AW59" s="33">
        <v>9347.82</v>
      </c>
      <c r="AX59" s="34">
        <f t="shared" si="12"/>
        <v>28913.14</v>
      </c>
      <c r="AY59" s="33">
        <v>6671.4</v>
      </c>
      <c r="AZ59" s="33">
        <v>7900.25</v>
      </c>
      <c r="BA59" s="82">
        <v>7221.97</v>
      </c>
      <c r="BB59" s="34">
        <f t="shared" si="13"/>
        <v>21793.62</v>
      </c>
      <c r="BC59" s="35">
        <f t="shared" si="14"/>
        <v>86832.28</v>
      </c>
      <c r="BD59" s="33">
        <v>305.42999999999995</v>
      </c>
      <c r="BE59" s="33">
        <v>148.73</v>
      </c>
      <c r="BF59" s="33">
        <v>0</v>
      </c>
      <c r="BG59" s="33">
        <v>293.98</v>
      </c>
      <c r="BH59" s="34">
        <f t="shared" si="15"/>
        <v>748.14</v>
      </c>
      <c r="BI59" s="33">
        <v>168.15</v>
      </c>
      <c r="BJ59" s="33">
        <v>308.5</v>
      </c>
      <c r="BK59" s="64">
        <v>0</v>
      </c>
      <c r="BL59" s="34">
        <f t="shared" si="16"/>
        <v>476.65</v>
      </c>
      <c r="BM59" s="33">
        <v>148.73</v>
      </c>
      <c r="BN59" s="33">
        <v>155.33</v>
      </c>
      <c r="BO59" s="33">
        <v>0</v>
      </c>
      <c r="BP59" s="34">
        <f t="shared" si="17"/>
        <v>304.06</v>
      </c>
      <c r="BQ59" s="33">
        <v>124.43</v>
      </c>
      <c r="BR59" s="33">
        <v>155.33</v>
      </c>
      <c r="BS59" s="82">
        <v>128.95</v>
      </c>
      <c r="BT59" s="34">
        <f t="shared" si="18"/>
        <v>408.71</v>
      </c>
      <c r="BU59" s="35">
        <f t="shared" si="19"/>
        <v>1937.56</v>
      </c>
      <c r="BV59" s="33">
        <v>244.35</v>
      </c>
      <c r="BW59" s="33">
        <v>118.99</v>
      </c>
      <c r="BX59" s="33">
        <v>0</v>
      </c>
      <c r="BY59" s="33">
        <v>151.18</v>
      </c>
      <c r="BZ59" s="34">
        <f t="shared" si="20"/>
        <v>514.52</v>
      </c>
      <c r="CA59" s="33">
        <v>218.53</v>
      </c>
      <c r="CB59" s="33">
        <v>246.8</v>
      </c>
      <c r="CC59" s="33">
        <v>0</v>
      </c>
      <c r="CD59" s="34">
        <f t="shared" si="21"/>
        <v>465.33</v>
      </c>
      <c r="CE59" s="33">
        <v>118.99</v>
      </c>
      <c r="CF59" s="65">
        <v>124.26</v>
      </c>
      <c r="CG59" s="33">
        <v>0</v>
      </c>
      <c r="CH59" s="34">
        <f t="shared" si="22"/>
        <v>243.25</v>
      </c>
      <c r="CI59" s="33">
        <v>59.89</v>
      </c>
      <c r="CJ59" s="33">
        <v>109.72</v>
      </c>
      <c r="CK59" s="82">
        <v>0</v>
      </c>
      <c r="CL59" s="34">
        <f t="shared" si="23"/>
        <v>169.61</v>
      </c>
      <c r="CM59" s="35">
        <f t="shared" si="24"/>
        <v>1392.71</v>
      </c>
      <c r="CN59" s="152">
        <v>0</v>
      </c>
      <c r="CO59" s="153">
        <v>2148.13</v>
      </c>
      <c r="CP59" s="161">
        <v>0</v>
      </c>
      <c r="CQ59" s="161">
        <v>0</v>
      </c>
      <c r="CR59" s="34">
        <f t="shared" si="25"/>
        <v>2148.13</v>
      </c>
      <c r="CS59" s="35">
        <f t="shared" si="26"/>
        <v>2148.13</v>
      </c>
      <c r="CT59" s="111">
        <f t="shared" si="27"/>
        <v>421091.92</v>
      </c>
      <c r="CU59" s="160">
        <v>3254.19</v>
      </c>
      <c r="CV59" s="28">
        <v>2542.22</v>
      </c>
      <c r="CW59" s="28">
        <v>607.35</v>
      </c>
      <c r="CX59" s="28">
        <v>11.45</v>
      </c>
      <c r="CY59" s="28">
        <v>93.17</v>
      </c>
      <c r="CZ59" s="28">
        <v>0</v>
      </c>
      <c r="DA59" s="158">
        <v>0</v>
      </c>
      <c r="DB59" s="157">
        <f t="shared" si="28"/>
        <v>10439</v>
      </c>
      <c r="DC59" s="28">
        <v>10326.07</v>
      </c>
      <c r="DD59" s="28">
        <v>112.93</v>
      </c>
      <c r="DE59" s="158">
        <v>0</v>
      </c>
      <c r="DF59" s="157">
        <f t="shared" si="29"/>
        <v>39.65</v>
      </c>
      <c r="DG59" s="28">
        <v>39.65</v>
      </c>
      <c r="DH59" s="115">
        <f t="shared" si="30"/>
        <v>2033.56</v>
      </c>
      <c r="DI59" s="115">
        <v>2033.56</v>
      </c>
      <c r="DJ59" s="116">
        <f t="shared" si="31"/>
        <v>443.03</v>
      </c>
      <c r="DK59" s="159">
        <v>1.96</v>
      </c>
      <c r="DL59" s="71">
        <v>54.19</v>
      </c>
      <c r="DM59" s="115">
        <v>386.88</v>
      </c>
      <c r="DN59" s="116">
        <f t="shared" si="32"/>
        <v>2162.91</v>
      </c>
      <c r="DO59" s="71">
        <v>954.0600000000001</v>
      </c>
      <c r="DP59" s="71">
        <v>1058.21</v>
      </c>
      <c r="DQ59" s="71">
        <v>26.38</v>
      </c>
      <c r="DR59" s="71">
        <v>124.26</v>
      </c>
      <c r="DS59" s="115">
        <v>0</v>
      </c>
      <c r="DT59" s="116">
        <f t="shared" si="33"/>
        <v>4639.5</v>
      </c>
      <c r="DU59" s="71">
        <f t="shared" si="34"/>
        <v>956.02</v>
      </c>
      <c r="DV59" s="71">
        <f t="shared" si="35"/>
        <v>1058.21</v>
      </c>
      <c r="DW59" s="71">
        <f t="shared" si="35"/>
        <v>26.38</v>
      </c>
      <c r="DX59" s="71">
        <f t="shared" si="36"/>
        <v>178.45</v>
      </c>
      <c r="DY59" s="72">
        <f t="shared" si="37"/>
        <v>2420.44</v>
      </c>
    </row>
    <row r="60" spans="1:129" s="52" customFormat="1" ht="12.75">
      <c r="A60" s="44" t="s">
        <v>131</v>
      </c>
      <c r="B60" s="53" t="s">
        <v>132</v>
      </c>
      <c r="C60" s="27">
        <v>4156.26</v>
      </c>
      <c r="D60" s="28">
        <v>2464.35</v>
      </c>
      <c r="E60" s="28">
        <v>3635.66</v>
      </c>
      <c r="F60" s="29">
        <f t="shared" si="4"/>
        <v>10256.27</v>
      </c>
      <c r="G60" s="28">
        <v>2995.92</v>
      </c>
      <c r="H60" s="28">
        <v>2955.64</v>
      </c>
      <c r="I60" s="28">
        <v>2930.12</v>
      </c>
      <c r="J60" s="29">
        <f t="shared" si="5"/>
        <v>8881.68</v>
      </c>
      <c r="K60" s="30">
        <v>2610.07</v>
      </c>
      <c r="L60" s="28">
        <v>2739.63</v>
      </c>
      <c r="M60" s="28">
        <v>1391.51</v>
      </c>
      <c r="N60" s="29">
        <f t="shared" si="6"/>
        <v>6741.21</v>
      </c>
      <c r="O60" s="28">
        <v>4486.62</v>
      </c>
      <c r="P60" s="28">
        <v>3482.76</v>
      </c>
      <c r="Q60" s="48">
        <v>2481.27</v>
      </c>
      <c r="R60" s="29">
        <f t="shared" si="0"/>
        <v>10450.65</v>
      </c>
      <c r="S60" s="31">
        <f t="shared" si="38"/>
        <v>36329.81</v>
      </c>
      <c r="T60" s="28">
        <v>189.04</v>
      </c>
      <c r="U60" s="28">
        <v>372.60999999999996</v>
      </c>
      <c r="V60" s="62">
        <v>0</v>
      </c>
      <c r="W60" s="28">
        <v>357.99</v>
      </c>
      <c r="X60" s="29">
        <f t="shared" si="8"/>
        <v>919.64</v>
      </c>
      <c r="Y60" s="28">
        <v>378.37999999999994</v>
      </c>
      <c r="Z60" s="28">
        <v>191.72</v>
      </c>
      <c r="AA60" s="28">
        <v>292.0400000000001</v>
      </c>
      <c r="AB60" s="29">
        <f t="shared" si="9"/>
        <v>862.14</v>
      </c>
      <c r="AC60" s="28">
        <v>398.81000000000006</v>
      </c>
      <c r="AD60" s="28">
        <v>344.72</v>
      </c>
      <c r="AE60" s="28">
        <v>152.28</v>
      </c>
      <c r="AF60" s="29">
        <f t="shared" si="10"/>
        <v>895.81</v>
      </c>
      <c r="AG60" s="28">
        <v>742.88</v>
      </c>
      <c r="AH60" s="28">
        <v>342.15</v>
      </c>
      <c r="AI60" s="195">
        <v>0</v>
      </c>
      <c r="AJ60" s="29">
        <f t="shared" si="1"/>
        <v>1085.03</v>
      </c>
      <c r="AK60" s="31">
        <f t="shared" si="2"/>
        <v>3762.62</v>
      </c>
      <c r="AL60" s="33">
        <v>456.81</v>
      </c>
      <c r="AM60" s="33">
        <v>297.46</v>
      </c>
      <c r="AN60" s="62">
        <v>0</v>
      </c>
      <c r="AO60" s="62">
        <v>546.67</v>
      </c>
      <c r="AP60" s="34">
        <f t="shared" si="3"/>
        <v>1300.94</v>
      </c>
      <c r="AQ60" s="33">
        <v>228.85</v>
      </c>
      <c r="AR60" s="33">
        <v>456.81</v>
      </c>
      <c r="AS60" s="64">
        <v>318.71</v>
      </c>
      <c r="AT60" s="34">
        <f t="shared" si="11"/>
        <v>1004.37</v>
      </c>
      <c r="AU60" s="33">
        <v>637.42</v>
      </c>
      <c r="AV60" s="33">
        <v>0</v>
      </c>
      <c r="AW60" s="33">
        <v>0</v>
      </c>
      <c r="AX60" s="34">
        <f t="shared" si="12"/>
        <v>637.42</v>
      </c>
      <c r="AY60" s="33">
        <v>332.85</v>
      </c>
      <c r="AZ60" s="33">
        <v>0</v>
      </c>
      <c r="BA60" s="82">
        <v>135.48</v>
      </c>
      <c r="BB60" s="34">
        <f t="shared" si="13"/>
        <v>468.33</v>
      </c>
      <c r="BC60" s="35">
        <f t="shared" si="14"/>
        <v>3411.06</v>
      </c>
      <c r="BD60" s="33">
        <v>148.74</v>
      </c>
      <c r="BE60" s="33">
        <v>0</v>
      </c>
      <c r="BF60" s="33">
        <v>0</v>
      </c>
      <c r="BG60" s="33">
        <v>0</v>
      </c>
      <c r="BH60" s="34">
        <f t="shared" si="15"/>
        <v>148.74</v>
      </c>
      <c r="BI60" s="33">
        <v>0</v>
      </c>
      <c r="BJ60" s="33">
        <v>0</v>
      </c>
      <c r="BK60" s="64">
        <v>0</v>
      </c>
      <c r="BL60" s="34">
        <f t="shared" si="16"/>
        <v>0</v>
      </c>
      <c r="BM60" s="33">
        <v>0</v>
      </c>
      <c r="BN60" s="33">
        <v>0</v>
      </c>
      <c r="BO60" s="33">
        <v>0</v>
      </c>
      <c r="BP60" s="34">
        <f t="shared" si="17"/>
        <v>0</v>
      </c>
      <c r="BQ60" s="33">
        <v>0</v>
      </c>
      <c r="BR60" s="33">
        <v>0</v>
      </c>
      <c r="BS60" s="82">
        <v>0</v>
      </c>
      <c r="BT60" s="34">
        <f t="shared" si="18"/>
        <v>0</v>
      </c>
      <c r="BU60" s="35">
        <f t="shared" si="19"/>
        <v>148.74</v>
      </c>
      <c r="BV60" s="33">
        <v>118.97</v>
      </c>
      <c r="BW60" s="33">
        <v>0</v>
      </c>
      <c r="BX60" s="33">
        <v>0</v>
      </c>
      <c r="BY60" s="33">
        <v>0</v>
      </c>
      <c r="BZ60" s="34">
        <f t="shared" si="20"/>
        <v>118.97</v>
      </c>
      <c r="CA60" s="33">
        <v>0</v>
      </c>
      <c r="CB60" s="33">
        <v>0</v>
      </c>
      <c r="CC60" s="33">
        <v>0</v>
      </c>
      <c r="CD60" s="34">
        <f t="shared" si="21"/>
        <v>0</v>
      </c>
      <c r="CE60" s="33">
        <v>0</v>
      </c>
      <c r="CF60" s="65">
        <v>0</v>
      </c>
      <c r="CG60" s="33">
        <v>0</v>
      </c>
      <c r="CH60" s="34">
        <f t="shared" si="22"/>
        <v>0</v>
      </c>
      <c r="CI60" s="33">
        <v>0</v>
      </c>
      <c r="CJ60" s="33">
        <v>0</v>
      </c>
      <c r="CK60" s="82">
        <v>0</v>
      </c>
      <c r="CL60" s="34">
        <f t="shared" si="23"/>
        <v>0</v>
      </c>
      <c r="CM60" s="35">
        <f t="shared" si="24"/>
        <v>118.97</v>
      </c>
      <c r="CN60" s="152">
        <v>0</v>
      </c>
      <c r="CO60" s="153">
        <v>1043.94</v>
      </c>
      <c r="CP60" s="161">
        <v>0</v>
      </c>
      <c r="CQ60" s="161">
        <v>0</v>
      </c>
      <c r="CR60" s="34">
        <f t="shared" si="25"/>
        <v>1043.94</v>
      </c>
      <c r="CS60" s="35">
        <f t="shared" si="26"/>
        <v>1043.94</v>
      </c>
      <c r="CT60" s="111">
        <f t="shared" si="27"/>
        <v>44815.14</v>
      </c>
      <c r="CU60" s="160">
        <v>450.26</v>
      </c>
      <c r="CV60" s="28">
        <v>380.76</v>
      </c>
      <c r="CW60" s="28">
        <v>69.5</v>
      </c>
      <c r="CX60" s="28">
        <v>0</v>
      </c>
      <c r="CY60" s="28">
        <v>0</v>
      </c>
      <c r="CZ60" s="28">
        <v>0</v>
      </c>
      <c r="DA60" s="158">
        <v>0</v>
      </c>
      <c r="DB60" s="157">
        <f t="shared" si="28"/>
        <v>777.93</v>
      </c>
      <c r="DC60" s="28">
        <v>750.93</v>
      </c>
      <c r="DD60" s="28">
        <v>27</v>
      </c>
      <c r="DE60" s="158">
        <v>0</v>
      </c>
      <c r="DF60" s="157">
        <f t="shared" si="29"/>
        <v>0</v>
      </c>
      <c r="DG60" s="28">
        <v>0</v>
      </c>
      <c r="DH60" s="115">
        <f t="shared" si="30"/>
        <v>988.26</v>
      </c>
      <c r="DI60" s="115">
        <v>988.26</v>
      </c>
      <c r="DJ60" s="116">
        <f t="shared" si="31"/>
        <v>611.47</v>
      </c>
      <c r="DK60" s="159">
        <v>0.82</v>
      </c>
      <c r="DL60" s="71">
        <v>0</v>
      </c>
      <c r="DM60" s="115">
        <v>610.65</v>
      </c>
      <c r="DN60" s="116">
        <f t="shared" si="32"/>
        <v>178.86</v>
      </c>
      <c r="DO60" s="71">
        <v>159.00999999999996</v>
      </c>
      <c r="DP60" s="71">
        <v>19.85</v>
      </c>
      <c r="DQ60" s="71">
        <v>0</v>
      </c>
      <c r="DR60" s="71">
        <v>0</v>
      </c>
      <c r="DS60" s="115">
        <v>0</v>
      </c>
      <c r="DT60" s="116">
        <f t="shared" si="33"/>
        <v>1778.59</v>
      </c>
      <c r="DU60" s="71">
        <f t="shared" si="34"/>
        <v>159.83</v>
      </c>
      <c r="DV60" s="71">
        <f t="shared" si="35"/>
        <v>19.85</v>
      </c>
      <c r="DW60" s="71">
        <f t="shared" si="35"/>
        <v>0</v>
      </c>
      <c r="DX60" s="71">
        <f t="shared" si="36"/>
        <v>0</v>
      </c>
      <c r="DY60" s="72">
        <f t="shared" si="37"/>
        <v>1598.91</v>
      </c>
    </row>
    <row r="61" spans="1:129" s="127" customFormat="1" ht="12.75">
      <c r="A61" s="117" t="s">
        <v>133</v>
      </c>
      <c r="B61" s="118" t="s">
        <v>134</v>
      </c>
      <c r="C61" s="119">
        <v>3617.65</v>
      </c>
      <c r="D61" s="120">
        <v>1815.99</v>
      </c>
      <c r="E61" s="120">
        <v>2921.43</v>
      </c>
      <c r="F61" s="121">
        <f t="shared" si="4"/>
        <v>8355.07</v>
      </c>
      <c r="G61" s="120">
        <v>2879.58</v>
      </c>
      <c r="H61" s="120">
        <v>2599.05</v>
      </c>
      <c r="I61" s="120">
        <v>1098.61</v>
      </c>
      <c r="J61" s="121">
        <f t="shared" si="5"/>
        <v>6577.24</v>
      </c>
      <c r="K61" s="122">
        <v>0</v>
      </c>
      <c r="L61" s="120">
        <v>0</v>
      </c>
      <c r="M61" s="120">
        <v>0</v>
      </c>
      <c r="N61" s="121">
        <f t="shared" si="6"/>
        <v>0</v>
      </c>
      <c r="O61" s="120">
        <v>0</v>
      </c>
      <c r="P61" s="120">
        <v>0</v>
      </c>
      <c r="Q61" s="122">
        <v>0</v>
      </c>
      <c r="R61" s="121">
        <f t="shared" si="0"/>
        <v>0</v>
      </c>
      <c r="S61" s="123">
        <f t="shared" si="38"/>
        <v>14932.31</v>
      </c>
      <c r="T61" s="120">
        <v>25.76</v>
      </c>
      <c r="U61" s="120">
        <v>19.06</v>
      </c>
      <c r="V61" s="124">
        <v>0</v>
      </c>
      <c r="W61" s="120">
        <v>0</v>
      </c>
      <c r="X61" s="121">
        <f t="shared" si="8"/>
        <v>44.82</v>
      </c>
      <c r="Y61" s="120">
        <v>19.06</v>
      </c>
      <c r="Z61" s="120">
        <v>19.06</v>
      </c>
      <c r="AA61" s="120">
        <v>12.559999999999999</v>
      </c>
      <c r="AB61" s="121">
        <f t="shared" si="9"/>
        <v>50.68</v>
      </c>
      <c r="AC61" s="120">
        <v>0</v>
      </c>
      <c r="AD61" s="120">
        <v>0</v>
      </c>
      <c r="AE61" s="120">
        <v>0</v>
      </c>
      <c r="AF61" s="121">
        <f t="shared" si="10"/>
        <v>0</v>
      </c>
      <c r="AG61" s="120">
        <v>0</v>
      </c>
      <c r="AH61" s="120">
        <v>0</v>
      </c>
      <c r="AI61" s="195">
        <v>0</v>
      </c>
      <c r="AJ61" s="121">
        <f t="shared" si="1"/>
        <v>0</v>
      </c>
      <c r="AK61" s="123">
        <f t="shared" si="2"/>
        <v>95.5</v>
      </c>
      <c r="AL61" s="125">
        <v>0</v>
      </c>
      <c r="AM61" s="125">
        <v>0</v>
      </c>
      <c r="AN61" s="124">
        <v>0</v>
      </c>
      <c r="AO61" s="124">
        <v>0</v>
      </c>
      <c r="AP61" s="121">
        <f t="shared" si="3"/>
        <v>0</v>
      </c>
      <c r="AQ61" s="125">
        <v>0</v>
      </c>
      <c r="AR61" s="125">
        <v>0</v>
      </c>
      <c r="AS61" s="125">
        <v>0</v>
      </c>
      <c r="AT61" s="121">
        <f t="shared" si="11"/>
        <v>0</v>
      </c>
      <c r="AU61" s="125">
        <v>0</v>
      </c>
      <c r="AV61" s="125">
        <v>0</v>
      </c>
      <c r="AW61" s="125">
        <v>0</v>
      </c>
      <c r="AX61" s="121">
        <f t="shared" si="12"/>
        <v>0</v>
      </c>
      <c r="AY61" s="125">
        <v>0</v>
      </c>
      <c r="AZ61" s="125">
        <v>0</v>
      </c>
      <c r="BA61" s="82">
        <v>0</v>
      </c>
      <c r="BB61" s="121">
        <f t="shared" si="13"/>
        <v>0</v>
      </c>
      <c r="BC61" s="123">
        <f t="shared" si="14"/>
        <v>0</v>
      </c>
      <c r="BD61" s="125">
        <v>0</v>
      </c>
      <c r="BE61" s="125">
        <v>0</v>
      </c>
      <c r="BF61" s="125">
        <v>0</v>
      </c>
      <c r="BG61" s="125">
        <v>0</v>
      </c>
      <c r="BH61" s="121">
        <f t="shared" si="15"/>
        <v>0</v>
      </c>
      <c r="BI61" s="125">
        <v>0</v>
      </c>
      <c r="BJ61" s="125">
        <v>0</v>
      </c>
      <c r="BK61" s="125">
        <v>0</v>
      </c>
      <c r="BL61" s="121">
        <f t="shared" si="16"/>
        <v>0</v>
      </c>
      <c r="BM61" s="125">
        <v>0</v>
      </c>
      <c r="BN61" s="125">
        <v>0</v>
      </c>
      <c r="BO61" s="125">
        <v>0</v>
      </c>
      <c r="BP61" s="121">
        <f t="shared" si="17"/>
        <v>0</v>
      </c>
      <c r="BQ61" s="125">
        <v>0</v>
      </c>
      <c r="BR61" s="125">
        <v>0</v>
      </c>
      <c r="BS61" s="82">
        <v>0</v>
      </c>
      <c r="BT61" s="121">
        <f t="shared" si="18"/>
        <v>0</v>
      </c>
      <c r="BU61" s="123">
        <f t="shared" si="19"/>
        <v>0</v>
      </c>
      <c r="BV61" s="125">
        <v>0</v>
      </c>
      <c r="BW61" s="125">
        <v>0</v>
      </c>
      <c r="BX61" s="125">
        <v>0</v>
      </c>
      <c r="BY61" s="125">
        <v>0</v>
      </c>
      <c r="BZ61" s="121">
        <f t="shared" si="20"/>
        <v>0</v>
      </c>
      <c r="CA61" s="125">
        <v>0</v>
      </c>
      <c r="CB61" s="125">
        <v>0</v>
      </c>
      <c r="CC61" s="125">
        <v>0</v>
      </c>
      <c r="CD61" s="121">
        <f t="shared" si="21"/>
        <v>0</v>
      </c>
      <c r="CE61" s="125">
        <v>0</v>
      </c>
      <c r="CF61" s="126">
        <v>0</v>
      </c>
      <c r="CG61" s="125">
        <v>0</v>
      </c>
      <c r="CH61" s="121">
        <f t="shared" si="22"/>
        <v>0</v>
      </c>
      <c r="CI61" s="125">
        <v>0</v>
      </c>
      <c r="CJ61" s="125">
        <v>0</v>
      </c>
      <c r="CK61" s="82">
        <v>0</v>
      </c>
      <c r="CL61" s="121">
        <f t="shared" si="23"/>
        <v>0</v>
      </c>
      <c r="CM61" s="123">
        <f t="shared" si="24"/>
        <v>0</v>
      </c>
      <c r="CN61" s="170">
        <v>0</v>
      </c>
      <c r="CO61" s="80">
        <v>0</v>
      </c>
      <c r="CP61" s="161">
        <v>0</v>
      </c>
      <c r="CQ61" s="161">
        <v>0</v>
      </c>
      <c r="CR61" s="121">
        <f t="shared" si="25"/>
        <v>0</v>
      </c>
      <c r="CS61" s="35">
        <f t="shared" si="26"/>
        <v>0</v>
      </c>
      <c r="CT61" s="111">
        <f t="shared" si="27"/>
        <v>15027.81</v>
      </c>
      <c r="CU61" s="160">
        <v>305.96</v>
      </c>
      <c r="CV61" s="28">
        <v>305.96</v>
      </c>
      <c r="CW61" s="28">
        <v>0</v>
      </c>
      <c r="CX61" s="28">
        <v>0</v>
      </c>
      <c r="CY61" s="28">
        <v>0</v>
      </c>
      <c r="CZ61" s="28">
        <v>0</v>
      </c>
      <c r="DA61" s="158">
        <v>0</v>
      </c>
      <c r="DB61" s="157">
        <f t="shared" si="28"/>
        <v>0</v>
      </c>
      <c r="DC61" s="28">
        <v>0</v>
      </c>
      <c r="DD61" s="28">
        <v>0</v>
      </c>
      <c r="DE61" s="158">
        <v>0</v>
      </c>
      <c r="DF61" s="157">
        <f t="shared" si="29"/>
        <v>0</v>
      </c>
      <c r="DG61" s="28">
        <v>0</v>
      </c>
      <c r="DH61" s="115">
        <f t="shared" si="30"/>
        <v>0</v>
      </c>
      <c r="DI61" s="115">
        <v>0</v>
      </c>
      <c r="DJ61" s="116">
        <f t="shared" si="31"/>
        <v>0</v>
      </c>
      <c r="DK61" s="159">
        <v>0</v>
      </c>
      <c r="DL61" s="71">
        <v>0</v>
      </c>
      <c r="DM61" s="115">
        <v>0</v>
      </c>
      <c r="DN61" s="116">
        <f t="shared" si="32"/>
        <v>0</v>
      </c>
      <c r="DO61" s="71">
        <v>0</v>
      </c>
      <c r="DP61" s="71">
        <v>0</v>
      </c>
      <c r="DQ61" s="71">
        <v>0</v>
      </c>
      <c r="DR61" s="71">
        <v>0</v>
      </c>
      <c r="DS61" s="115">
        <v>0</v>
      </c>
      <c r="DT61" s="116">
        <f t="shared" si="33"/>
        <v>0</v>
      </c>
      <c r="DU61" s="71">
        <f t="shared" si="34"/>
        <v>0</v>
      </c>
      <c r="DV61" s="71">
        <f t="shared" si="35"/>
        <v>0</v>
      </c>
      <c r="DW61" s="71">
        <f t="shared" si="35"/>
        <v>0</v>
      </c>
      <c r="DX61" s="71">
        <f t="shared" si="36"/>
        <v>0</v>
      </c>
      <c r="DY61" s="72">
        <f t="shared" si="37"/>
        <v>0</v>
      </c>
    </row>
    <row r="62" spans="1:129" s="42" customFormat="1" ht="12.75">
      <c r="A62" s="54" t="s">
        <v>135</v>
      </c>
      <c r="B62" s="53" t="s">
        <v>136</v>
      </c>
      <c r="C62" s="27">
        <v>17583.98</v>
      </c>
      <c r="D62" s="41">
        <v>18320.04</v>
      </c>
      <c r="E62" s="41">
        <v>17117.21</v>
      </c>
      <c r="F62" s="34">
        <f t="shared" si="4"/>
        <v>53021.23</v>
      </c>
      <c r="G62" s="41">
        <v>17947.69</v>
      </c>
      <c r="H62" s="41">
        <v>22369.63</v>
      </c>
      <c r="I62" s="41">
        <v>15893.59</v>
      </c>
      <c r="J62" s="34">
        <f>ROUND(G62+H62+I62,2)</f>
        <v>56210.91</v>
      </c>
      <c r="K62" s="30">
        <v>15274.13</v>
      </c>
      <c r="L62" s="41">
        <v>19120.33</v>
      </c>
      <c r="M62" s="41">
        <v>11751.79</v>
      </c>
      <c r="N62" s="34">
        <f t="shared" si="6"/>
        <v>46146.25</v>
      </c>
      <c r="O62" s="41">
        <v>27127.83</v>
      </c>
      <c r="P62" s="41">
        <v>20970.38</v>
      </c>
      <c r="Q62" s="30">
        <v>18898.97</v>
      </c>
      <c r="R62" s="34">
        <f t="shared" si="0"/>
        <v>66997.18</v>
      </c>
      <c r="S62" s="35">
        <f t="shared" si="38"/>
        <v>222375.57</v>
      </c>
      <c r="T62" s="41">
        <v>360.91999999999996</v>
      </c>
      <c r="U62" s="41">
        <v>348.34000000000015</v>
      </c>
      <c r="V62" s="62">
        <v>0</v>
      </c>
      <c r="W62" s="41">
        <v>485.5100000000001</v>
      </c>
      <c r="X62" s="29">
        <f t="shared" si="8"/>
        <v>1194.77</v>
      </c>
      <c r="Y62" s="41">
        <v>357.92</v>
      </c>
      <c r="Z62" s="41">
        <v>791.6200000000001</v>
      </c>
      <c r="AA62" s="41">
        <v>523.0600000000002</v>
      </c>
      <c r="AB62" s="34">
        <f>ROUND(Y62+Z62+AA62,2)</f>
        <v>1672.6</v>
      </c>
      <c r="AC62" s="41">
        <v>271.77000000000004</v>
      </c>
      <c r="AD62" s="41">
        <v>436.64</v>
      </c>
      <c r="AE62" s="41">
        <v>556.51</v>
      </c>
      <c r="AF62" s="34">
        <f t="shared" si="10"/>
        <v>1264.92</v>
      </c>
      <c r="AG62" s="41">
        <v>546.46</v>
      </c>
      <c r="AH62" s="41">
        <v>396.63</v>
      </c>
      <c r="AI62" s="195">
        <v>0</v>
      </c>
      <c r="AJ62" s="34">
        <f t="shared" si="1"/>
        <v>943.09</v>
      </c>
      <c r="AK62" s="35">
        <f t="shared" si="2"/>
        <v>5075.38</v>
      </c>
      <c r="AL62" s="33">
        <v>0</v>
      </c>
      <c r="AM62" s="33">
        <v>0</v>
      </c>
      <c r="AN62" s="62">
        <v>0</v>
      </c>
      <c r="AO62" s="62">
        <v>0</v>
      </c>
      <c r="AP62" s="34">
        <f t="shared" si="3"/>
        <v>0</v>
      </c>
      <c r="AQ62" s="33">
        <v>0</v>
      </c>
      <c r="AR62" s="33">
        <v>0</v>
      </c>
      <c r="AS62" s="64">
        <v>0</v>
      </c>
      <c r="AT62" s="34">
        <f t="shared" si="11"/>
        <v>0</v>
      </c>
      <c r="AU62" s="33">
        <v>0</v>
      </c>
      <c r="AV62" s="33">
        <v>0</v>
      </c>
      <c r="AW62" s="33">
        <v>0</v>
      </c>
      <c r="AX62" s="34">
        <f t="shared" si="12"/>
        <v>0</v>
      </c>
      <c r="AY62" s="33">
        <v>0</v>
      </c>
      <c r="AZ62" s="33">
        <v>0</v>
      </c>
      <c r="BA62" s="82">
        <v>0</v>
      </c>
      <c r="BB62" s="34">
        <f t="shared" si="13"/>
        <v>0</v>
      </c>
      <c r="BC62" s="35">
        <f t="shared" si="14"/>
        <v>0</v>
      </c>
      <c r="BD62" s="33">
        <v>0</v>
      </c>
      <c r="BE62" s="33">
        <v>0</v>
      </c>
      <c r="BF62" s="33">
        <v>0</v>
      </c>
      <c r="BG62" s="33">
        <v>0</v>
      </c>
      <c r="BH62" s="34">
        <f t="shared" si="15"/>
        <v>0</v>
      </c>
      <c r="BI62" s="33">
        <v>0</v>
      </c>
      <c r="BJ62" s="33">
        <v>0</v>
      </c>
      <c r="BK62" s="64">
        <v>0</v>
      </c>
      <c r="BL62" s="34">
        <f t="shared" si="16"/>
        <v>0</v>
      </c>
      <c r="BM62" s="33">
        <v>0</v>
      </c>
      <c r="BN62" s="33">
        <v>0</v>
      </c>
      <c r="BO62" s="33">
        <v>0</v>
      </c>
      <c r="BP62" s="34">
        <f t="shared" si="17"/>
        <v>0</v>
      </c>
      <c r="BQ62" s="33">
        <v>0</v>
      </c>
      <c r="BR62" s="33">
        <v>0</v>
      </c>
      <c r="BS62" s="82">
        <v>0</v>
      </c>
      <c r="BT62" s="34">
        <f t="shared" si="18"/>
        <v>0</v>
      </c>
      <c r="BU62" s="35">
        <f t="shared" si="19"/>
        <v>0</v>
      </c>
      <c r="BV62" s="33">
        <v>0</v>
      </c>
      <c r="BW62" s="33">
        <v>0</v>
      </c>
      <c r="BX62" s="33">
        <v>0</v>
      </c>
      <c r="BY62" s="33">
        <v>0</v>
      </c>
      <c r="BZ62" s="34">
        <f t="shared" si="20"/>
        <v>0</v>
      </c>
      <c r="CA62" s="33">
        <v>0</v>
      </c>
      <c r="CB62" s="33">
        <v>0</v>
      </c>
      <c r="CC62" s="33">
        <v>0</v>
      </c>
      <c r="CD62" s="34">
        <f t="shared" si="21"/>
        <v>0</v>
      </c>
      <c r="CE62" s="33">
        <v>0</v>
      </c>
      <c r="CF62" s="65">
        <v>0</v>
      </c>
      <c r="CG62" s="33">
        <v>0</v>
      </c>
      <c r="CH62" s="34">
        <f t="shared" si="22"/>
        <v>0</v>
      </c>
      <c r="CI62" s="33">
        <v>0</v>
      </c>
      <c r="CJ62" s="33">
        <v>0</v>
      </c>
      <c r="CK62" s="82">
        <v>0</v>
      </c>
      <c r="CL62" s="34">
        <f t="shared" si="23"/>
        <v>0</v>
      </c>
      <c r="CM62" s="35">
        <f t="shared" si="24"/>
        <v>0</v>
      </c>
      <c r="CN62" s="152">
        <v>0</v>
      </c>
      <c r="CO62" s="153">
        <v>7633.16</v>
      </c>
      <c r="CP62" s="161">
        <v>0</v>
      </c>
      <c r="CQ62" s="161">
        <v>0</v>
      </c>
      <c r="CR62" s="34">
        <f t="shared" si="25"/>
        <v>7633.16</v>
      </c>
      <c r="CS62" s="35">
        <f t="shared" si="26"/>
        <v>7633.16</v>
      </c>
      <c r="CT62" s="111">
        <f t="shared" si="27"/>
        <v>235084.11</v>
      </c>
      <c r="CU62" s="160">
        <v>1792.65</v>
      </c>
      <c r="CV62" s="28">
        <v>1792.65</v>
      </c>
      <c r="CW62" s="28">
        <v>0</v>
      </c>
      <c r="CX62" s="28">
        <v>0</v>
      </c>
      <c r="CY62" s="28">
        <v>0</v>
      </c>
      <c r="CZ62" s="28">
        <v>0</v>
      </c>
      <c r="DA62" s="158">
        <v>0</v>
      </c>
      <c r="DB62" s="157">
        <f t="shared" si="28"/>
        <v>6440.47</v>
      </c>
      <c r="DC62" s="28">
        <v>6341.8</v>
      </c>
      <c r="DD62" s="28">
        <v>98.67</v>
      </c>
      <c r="DE62" s="158">
        <v>0</v>
      </c>
      <c r="DF62" s="157">
        <f t="shared" si="29"/>
        <v>0</v>
      </c>
      <c r="DG62" s="28">
        <v>0</v>
      </c>
      <c r="DH62" s="115">
        <f t="shared" si="30"/>
        <v>7226.01</v>
      </c>
      <c r="DI62" s="115">
        <v>7226.01</v>
      </c>
      <c r="DJ62" s="116">
        <f t="shared" si="31"/>
        <v>4004.11</v>
      </c>
      <c r="DK62" s="159">
        <v>0.95</v>
      </c>
      <c r="DL62" s="71">
        <v>0</v>
      </c>
      <c r="DM62" s="115">
        <v>4003.16</v>
      </c>
      <c r="DN62" s="116">
        <f t="shared" si="32"/>
        <v>933.07</v>
      </c>
      <c r="DO62" s="71">
        <v>283.93</v>
      </c>
      <c r="DP62" s="71">
        <v>0</v>
      </c>
      <c r="DQ62" s="71">
        <v>0</v>
      </c>
      <c r="DR62" s="71">
        <v>0</v>
      </c>
      <c r="DS62" s="115">
        <v>649.14</v>
      </c>
      <c r="DT62" s="116">
        <f t="shared" si="33"/>
        <v>12163.19</v>
      </c>
      <c r="DU62" s="71">
        <f t="shared" si="34"/>
        <v>284.88</v>
      </c>
      <c r="DV62" s="71">
        <f t="shared" si="35"/>
        <v>0</v>
      </c>
      <c r="DW62" s="71">
        <f t="shared" si="35"/>
        <v>0</v>
      </c>
      <c r="DX62" s="71">
        <f t="shared" si="36"/>
        <v>0</v>
      </c>
      <c r="DY62" s="72">
        <f t="shared" si="37"/>
        <v>11878.31</v>
      </c>
    </row>
    <row r="63" spans="1:129" s="42" customFormat="1" ht="12.75">
      <c r="A63" s="54" t="s">
        <v>137</v>
      </c>
      <c r="B63" s="53" t="s">
        <v>138</v>
      </c>
      <c r="C63" s="27">
        <v>20335.68</v>
      </c>
      <c r="D63" s="41">
        <v>20921.59</v>
      </c>
      <c r="E63" s="41">
        <v>21649.99</v>
      </c>
      <c r="F63" s="34">
        <f t="shared" si="4"/>
        <v>62907.26</v>
      </c>
      <c r="G63" s="41">
        <v>24718.9</v>
      </c>
      <c r="H63" s="41">
        <v>22933.52</v>
      </c>
      <c r="I63" s="41">
        <v>22391.47</v>
      </c>
      <c r="J63" s="34">
        <f>ROUND(G63+H63+I63,2)</f>
        <v>70043.89</v>
      </c>
      <c r="K63" s="30">
        <v>17669.47</v>
      </c>
      <c r="L63" s="41">
        <v>24080.69</v>
      </c>
      <c r="M63" s="41">
        <v>16001.98</v>
      </c>
      <c r="N63" s="34">
        <f t="shared" si="6"/>
        <v>57752.14</v>
      </c>
      <c r="O63" s="41">
        <v>34415.67</v>
      </c>
      <c r="P63" s="41">
        <v>23553.55</v>
      </c>
      <c r="Q63" s="30">
        <v>24654.75</v>
      </c>
      <c r="R63" s="34">
        <f>ROUND(O63+P63+Q63,2)</f>
        <v>82623.97</v>
      </c>
      <c r="S63" s="35">
        <f>ROUND(F63+J63+N63+R63,2)</f>
        <v>273327.26</v>
      </c>
      <c r="T63" s="41">
        <v>184.73999999999998</v>
      </c>
      <c r="U63" s="41">
        <v>201.65999999999997</v>
      </c>
      <c r="V63" s="62">
        <v>0</v>
      </c>
      <c r="W63" s="41">
        <v>217.50999999999996</v>
      </c>
      <c r="X63" s="29">
        <f t="shared" si="8"/>
        <v>603.91</v>
      </c>
      <c r="Y63" s="41">
        <v>461.4199999999999</v>
      </c>
      <c r="Z63" s="41">
        <v>358.85</v>
      </c>
      <c r="AA63" s="41">
        <v>373.2399999999999</v>
      </c>
      <c r="AB63" s="34">
        <f>ROUND(Y63+Z63+AA63,2)</f>
        <v>1193.51</v>
      </c>
      <c r="AC63" s="41">
        <v>324.26</v>
      </c>
      <c r="AD63" s="41">
        <v>497.51</v>
      </c>
      <c r="AE63" s="41">
        <v>193.88</v>
      </c>
      <c r="AF63" s="34">
        <f t="shared" si="10"/>
        <v>1015.65</v>
      </c>
      <c r="AG63" s="41">
        <v>309.57</v>
      </c>
      <c r="AH63" s="41">
        <v>186.83</v>
      </c>
      <c r="AI63" s="195">
        <v>0</v>
      </c>
      <c r="AJ63" s="34">
        <f>ROUND(AG63+AH63+AI63,2)</f>
        <v>496.4</v>
      </c>
      <c r="AK63" s="35">
        <f>ROUND(X63+AB63+AF63+AJ63,2)</f>
        <v>3309.47</v>
      </c>
      <c r="AL63" s="33">
        <v>2068.51</v>
      </c>
      <c r="AM63" s="33">
        <v>913.63</v>
      </c>
      <c r="AN63" s="62">
        <v>0</v>
      </c>
      <c r="AO63" s="62">
        <v>1154.59</v>
      </c>
      <c r="AP63" s="34">
        <f t="shared" si="3"/>
        <v>4136.73</v>
      </c>
      <c r="AQ63" s="33">
        <v>1796.18</v>
      </c>
      <c r="AR63" s="33">
        <v>1928.6</v>
      </c>
      <c r="AS63" s="64">
        <v>1482.41</v>
      </c>
      <c r="AT63" s="34">
        <f t="shared" si="11"/>
        <v>5207.19</v>
      </c>
      <c r="AU63" s="33">
        <v>1323.47</v>
      </c>
      <c r="AV63" s="33">
        <v>2133.66</v>
      </c>
      <c r="AW63" s="33">
        <v>1186.11</v>
      </c>
      <c r="AX63" s="34">
        <f t="shared" si="12"/>
        <v>4643.24</v>
      </c>
      <c r="AY63" s="33">
        <v>2473.12</v>
      </c>
      <c r="AZ63" s="33">
        <v>1363.63</v>
      </c>
      <c r="BA63" s="82">
        <v>2638.54</v>
      </c>
      <c r="BB63" s="34">
        <f>ROUND(AY63+AZ63+BA63,2)</f>
        <v>6475.29</v>
      </c>
      <c r="BC63" s="35">
        <f>ROUND(AP63+AT63+AX63+BB63,2)</f>
        <v>20462.45</v>
      </c>
      <c r="BD63" s="33">
        <v>0</v>
      </c>
      <c r="BE63" s="33">
        <v>0</v>
      </c>
      <c r="BF63" s="33">
        <v>0</v>
      </c>
      <c r="BG63" s="33">
        <v>0</v>
      </c>
      <c r="BH63" s="34">
        <f t="shared" si="15"/>
        <v>0</v>
      </c>
      <c r="BI63" s="33">
        <v>0</v>
      </c>
      <c r="BJ63" s="33">
        <v>0</v>
      </c>
      <c r="BK63" s="64">
        <v>0</v>
      </c>
      <c r="BL63" s="34">
        <f t="shared" si="16"/>
        <v>0</v>
      </c>
      <c r="BM63" s="36">
        <v>0</v>
      </c>
      <c r="BN63" s="33">
        <v>321.76</v>
      </c>
      <c r="BO63" s="33">
        <v>155.33</v>
      </c>
      <c r="BP63" s="34">
        <f t="shared" si="17"/>
        <v>477.09</v>
      </c>
      <c r="BQ63" s="33">
        <v>0</v>
      </c>
      <c r="BR63" s="33">
        <v>0</v>
      </c>
      <c r="BS63" s="82">
        <v>0</v>
      </c>
      <c r="BT63" s="34">
        <f t="shared" si="18"/>
        <v>0</v>
      </c>
      <c r="BU63" s="35">
        <f t="shared" si="19"/>
        <v>477.09</v>
      </c>
      <c r="BV63" s="33">
        <v>0</v>
      </c>
      <c r="BW63" s="33">
        <v>0</v>
      </c>
      <c r="BX63" s="33">
        <v>0</v>
      </c>
      <c r="BY63" s="33">
        <v>0</v>
      </c>
      <c r="BZ63" s="34">
        <f t="shared" si="20"/>
        <v>0</v>
      </c>
      <c r="CA63" s="33">
        <v>0</v>
      </c>
      <c r="CB63" s="33">
        <v>0</v>
      </c>
      <c r="CC63" s="33">
        <v>0</v>
      </c>
      <c r="CD63" s="34">
        <f t="shared" si="21"/>
        <v>0</v>
      </c>
      <c r="CE63" s="64">
        <v>0</v>
      </c>
      <c r="CF63" s="65">
        <v>257.4</v>
      </c>
      <c r="CG63" s="33">
        <v>79.35</v>
      </c>
      <c r="CH63" s="34">
        <f t="shared" si="22"/>
        <v>336.75</v>
      </c>
      <c r="CI63" s="33">
        <v>27.02</v>
      </c>
      <c r="CJ63" s="33">
        <v>11.98</v>
      </c>
      <c r="CK63" s="82">
        <v>0</v>
      </c>
      <c r="CL63" s="34">
        <f t="shared" si="23"/>
        <v>39</v>
      </c>
      <c r="CM63" s="35">
        <f t="shared" si="24"/>
        <v>375.75</v>
      </c>
      <c r="CN63" s="152">
        <v>0</v>
      </c>
      <c r="CO63" s="153">
        <v>2729.85</v>
      </c>
      <c r="CP63" s="161">
        <v>0</v>
      </c>
      <c r="CQ63" s="161">
        <v>0</v>
      </c>
      <c r="CR63" s="34">
        <f t="shared" si="25"/>
        <v>2729.85</v>
      </c>
      <c r="CS63" s="35">
        <f t="shared" si="26"/>
        <v>2729.85</v>
      </c>
      <c r="CT63" s="111">
        <f t="shared" si="27"/>
        <v>300681.87</v>
      </c>
      <c r="CU63" s="160">
        <v>2414.17</v>
      </c>
      <c r="CV63" s="28">
        <v>2267.37</v>
      </c>
      <c r="CW63" s="28">
        <v>146.8</v>
      </c>
      <c r="CX63" s="28">
        <v>0</v>
      </c>
      <c r="CY63" s="28">
        <v>0</v>
      </c>
      <c r="CZ63" s="28">
        <v>0</v>
      </c>
      <c r="DA63" s="158">
        <v>0</v>
      </c>
      <c r="DB63" s="157">
        <f t="shared" si="28"/>
        <v>8714.69</v>
      </c>
      <c r="DC63" s="28">
        <v>8635.4</v>
      </c>
      <c r="DD63" s="28">
        <v>34.38</v>
      </c>
      <c r="DE63" s="158">
        <v>44.91</v>
      </c>
      <c r="DF63" s="157">
        <f t="shared" si="29"/>
        <v>17.89</v>
      </c>
      <c r="DG63" s="28">
        <v>17.89</v>
      </c>
      <c r="DH63" s="115">
        <f t="shared" si="30"/>
        <v>2584.25</v>
      </c>
      <c r="DI63" s="115">
        <v>2584.25</v>
      </c>
      <c r="DJ63" s="116">
        <f t="shared" si="31"/>
        <v>2366.4</v>
      </c>
      <c r="DK63" s="159">
        <v>0.45</v>
      </c>
      <c r="DL63" s="71">
        <v>5.91</v>
      </c>
      <c r="DM63" s="115">
        <v>2360.04</v>
      </c>
      <c r="DN63" s="116">
        <f t="shared" si="32"/>
        <v>801.4</v>
      </c>
      <c r="DO63" s="71">
        <v>285.83</v>
      </c>
      <c r="DP63" s="71">
        <v>386.61</v>
      </c>
      <c r="DQ63" s="71">
        <v>0</v>
      </c>
      <c r="DR63" s="71">
        <v>0</v>
      </c>
      <c r="DS63" s="115">
        <v>128.96</v>
      </c>
      <c r="DT63" s="116">
        <f t="shared" si="33"/>
        <v>5752.05</v>
      </c>
      <c r="DU63" s="71">
        <f t="shared" si="34"/>
        <v>286.28</v>
      </c>
      <c r="DV63" s="71">
        <f t="shared" si="35"/>
        <v>386.61</v>
      </c>
      <c r="DW63" s="71">
        <f t="shared" si="35"/>
        <v>0</v>
      </c>
      <c r="DX63" s="71">
        <f t="shared" si="36"/>
        <v>5.91</v>
      </c>
      <c r="DY63" s="72">
        <f t="shared" si="37"/>
        <v>5073.25</v>
      </c>
    </row>
    <row r="64" spans="1:129" s="42" customFormat="1" ht="12.75">
      <c r="A64" s="54" t="s">
        <v>139</v>
      </c>
      <c r="B64" s="53" t="s">
        <v>140</v>
      </c>
      <c r="C64" s="27">
        <v>5510.1</v>
      </c>
      <c r="D64" s="41">
        <v>5113.27</v>
      </c>
      <c r="E64" s="41">
        <v>5099.29</v>
      </c>
      <c r="F64" s="34">
        <f t="shared" si="4"/>
        <v>15722.66</v>
      </c>
      <c r="G64" s="41">
        <v>6309.56</v>
      </c>
      <c r="H64" s="41">
        <v>4313.19</v>
      </c>
      <c r="I64" s="41">
        <v>4376.2</v>
      </c>
      <c r="J64" s="34">
        <f>ROUND(G64+H64+I64,2)</f>
        <v>14998.95</v>
      </c>
      <c r="K64" s="30">
        <v>4782.67</v>
      </c>
      <c r="L64" s="41">
        <v>5160.09</v>
      </c>
      <c r="M64" s="41">
        <v>3057.14</v>
      </c>
      <c r="N64" s="34">
        <f t="shared" si="6"/>
        <v>12999.9</v>
      </c>
      <c r="O64" s="41">
        <v>7150.72</v>
      </c>
      <c r="P64" s="41">
        <v>5533.74</v>
      </c>
      <c r="Q64" s="30">
        <v>4808.23</v>
      </c>
      <c r="R64" s="34">
        <f>ROUND(O64+P64+Q64,2)</f>
        <v>17492.69</v>
      </c>
      <c r="S64" s="35">
        <f>ROUND(F64+J64+N64+R64,2)</f>
        <v>61214.2</v>
      </c>
      <c r="T64" s="41">
        <v>478.89</v>
      </c>
      <c r="U64" s="41">
        <v>518.32</v>
      </c>
      <c r="V64" s="62">
        <v>0</v>
      </c>
      <c r="W64" s="41">
        <v>460.7800000000001</v>
      </c>
      <c r="X64" s="29">
        <f t="shared" si="8"/>
        <v>1457.99</v>
      </c>
      <c r="Y64" s="41">
        <v>577.6700000000001</v>
      </c>
      <c r="Z64" s="41">
        <v>499.44</v>
      </c>
      <c r="AA64" s="41">
        <v>358.36</v>
      </c>
      <c r="AB64" s="34">
        <f>ROUND(Y64+Z64+AA64,2)</f>
        <v>1435.47</v>
      </c>
      <c r="AC64" s="41">
        <v>381.75999999999993</v>
      </c>
      <c r="AD64" s="41">
        <v>375.8400000000001</v>
      </c>
      <c r="AE64" s="41">
        <v>280.83</v>
      </c>
      <c r="AF64" s="34">
        <f t="shared" si="10"/>
        <v>1038.43</v>
      </c>
      <c r="AG64" s="41">
        <v>541.91</v>
      </c>
      <c r="AH64" s="41">
        <v>511.76</v>
      </c>
      <c r="AI64" s="195">
        <v>0</v>
      </c>
      <c r="AJ64" s="34">
        <f>ROUND(AG64+AH64+AI64,2)</f>
        <v>1053.67</v>
      </c>
      <c r="AK64" s="35">
        <f>ROUND(X64+AB64+AF64+AJ64,2)</f>
        <v>4985.56</v>
      </c>
      <c r="AL64" s="33">
        <v>446.19</v>
      </c>
      <c r="AM64" s="33">
        <v>446.19</v>
      </c>
      <c r="AN64" s="62">
        <v>0</v>
      </c>
      <c r="AO64" s="62">
        <v>131.95</v>
      </c>
      <c r="AP64" s="34">
        <f t="shared" si="3"/>
        <v>1024.33</v>
      </c>
      <c r="AQ64" s="33">
        <v>462.97</v>
      </c>
      <c r="AR64" s="33">
        <v>594.92</v>
      </c>
      <c r="AS64" s="64">
        <v>754.69</v>
      </c>
      <c r="AT64" s="34">
        <f t="shared" si="11"/>
        <v>1812.58</v>
      </c>
      <c r="AU64" s="33">
        <v>594.92</v>
      </c>
      <c r="AV64" s="33">
        <v>776.65</v>
      </c>
      <c r="AW64" s="33">
        <v>465.99</v>
      </c>
      <c r="AX64" s="34">
        <f t="shared" si="12"/>
        <v>1837.56</v>
      </c>
      <c r="AY64" s="33">
        <v>465.99</v>
      </c>
      <c r="AZ64" s="33">
        <v>465.99</v>
      </c>
      <c r="BA64" s="82">
        <v>406.44</v>
      </c>
      <c r="BB64" s="34">
        <f>ROUND(AY64+AZ64+BA64,2)</f>
        <v>1338.42</v>
      </c>
      <c r="BC64" s="35">
        <f>ROUND(AP64+AT64+AX64+BB64,2)</f>
        <v>6012.89</v>
      </c>
      <c r="BD64" s="33">
        <v>594.92</v>
      </c>
      <c r="BE64" s="33">
        <v>594.92</v>
      </c>
      <c r="BF64" s="33">
        <v>0</v>
      </c>
      <c r="BG64" s="33">
        <v>572.61</v>
      </c>
      <c r="BH64" s="34">
        <f t="shared" si="15"/>
        <v>1762.45</v>
      </c>
      <c r="BI64" s="33">
        <v>617.23</v>
      </c>
      <c r="BJ64" s="33">
        <v>594.92</v>
      </c>
      <c r="BK64" s="64">
        <v>446.18999999999994</v>
      </c>
      <c r="BL64" s="34">
        <f t="shared" si="16"/>
        <v>1658.34</v>
      </c>
      <c r="BM64" s="64">
        <v>297.46</v>
      </c>
      <c r="BN64" s="33">
        <v>465.99</v>
      </c>
      <c r="BO64" s="33">
        <v>621.32</v>
      </c>
      <c r="BP64" s="34">
        <f t="shared" si="17"/>
        <v>1384.77</v>
      </c>
      <c r="BQ64" s="33">
        <v>465.99</v>
      </c>
      <c r="BR64" s="33">
        <v>465.99</v>
      </c>
      <c r="BS64" s="82">
        <v>257.91</v>
      </c>
      <c r="BT64" s="34">
        <f t="shared" si="18"/>
        <v>1189.89</v>
      </c>
      <c r="BU64" s="35">
        <f t="shared" si="19"/>
        <v>5995.45</v>
      </c>
      <c r="BV64" s="33">
        <v>475.96</v>
      </c>
      <c r="BW64" s="33">
        <v>475.96</v>
      </c>
      <c r="BX64" s="33">
        <v>0</v>
      </c>
      <c r="BY64" s="33">
        <v>294.48</v>
      </c>
      <c r="BZ64" s="34">
        <f t="shared" si="20"/>
        <v>1246.4</v>
      </c>
      <c r="CA64" s="33">
        <v>657.44</v>
      </c>
      <c r="CB64" s="33">
        <v>475.96</v>
      </c>
      <c r="CC64" s="33">
        <v>356.96999999999997</v>
      </c>
      <c r="CD64" s="34">
        <f t="shared" si="21"/>
        <v>1490.37</v>
      </c>
      <c r="CE64" s="64">
        <v>237.98</v>
      </c>
      <c r="CF64" s="65">
        <v>372.78000000000003</v>
      </c>
      <c r="CG64" s="33">
        <v>317.41</v>
      </c>
      <c r="CH64" s="34">
        <f t="shared" si="22"/>
        <v>928.17</v>
      </c>
      <c r="CI64" s="33">
        <v>332.39</v>
      </c>
      <c r="CJ64" s="33">
        <v>396.82</v>
      </c>
      <c r="CK64" s="82">
        <v>0</v>
      </c>
      <c r="CL64" s="34">
        <f t="shared" si="23"/>
        <v>729.21</v>
      </c>
      <c r="CM64" s="35">
        <f t="shared" si="24"/>
        <v>4394.15</v>
      </c>
      <c r="CN64" s="152">
        <v>0</v>
      </c>
      <c r="CO64" s="153">
        <v>1159.32</v>
      </c>
      <c r="CP64" s="161">
        <v>0</v>
      </c>
      <c r="CQ64" s="161">
        <v>0</v>
      </c>
      <c r="CR64" s="34">
        <f t="shared" si="25"/>
        <v>1159.32</v>
      </c>
      <c r="CS64" s="35">
        <f t="shared" si="26"/>
        <v>1159.32</v>
      </c>
      <c r="CT64" s="111">
        <f t="shared" si="27"/>
        <v>83761.57</v>
      </c>
      <c r="CU64" s="160">
        <v>754.61</v>
      </c>
      <c r="CV64" s="28">
        <v>534.04</v>
      </c>
      <c r="CW64" s="28">
        <v>16.78</v>
      </c>
      <c r="CX64" s="28">
        <v>22.31</v>
      </c>
      <c r="CY64" s="28">
        <v>181.48</v>
      </c>
      <c r="CZ64" s="28">
        <v>0</v>
      </c>
      <c r="DA64" s="158">
        <v>0</v>
      </c>
      <c r="DB64" s="157">
        <f t="shared" si="28"/>
        <v>1879.2</v>
      </c>
      <c r="DC64" s="28">
        <v>1649.78</v>
      </c>
      <c r="DD64" s="28">
        <v>49.79</v>
      </c>
      <c r="DE64" s="158">
        <v>179.63</v>
      </c>
      <c r="DF64" s="157">
        <f t="shared" si="29"/>
        <v>220.02</v>
      </c>
      <c r="DG64" s="28">
        <v>220.02</v>
      </c>
      <c r="DH64" s="115">
        <f t="shared" si="30"/>
        <v>1097.48</v>
      </c>
      <c r="DI64" s="115">
        <v>1097.48</v>
      </c>
      <c r="DJ64" s="116">
        <f t="shared" si="31"/>
        <v>842.01</v>
      </c>
      <c r="DK64" s="159">
        <v>1.23</v>
      </c>
      <c r="DL64" s="71">
        <v>195.98</v>
      </c>
      <c r="DM64" s="115">
        <v>644.8</v>
      </c>
      <c r="DN64" s="116">
        <f t="shared" si="32"/>
        <v>920.75</v>
      </c>
      <c r="DO64" s="71">
        <v>559.9300000000001</v>
      </c>
      <c r="DP64" s="71">
        <v>59.55</v>
      </c>
      <c r="DQ64" s="71">
        <v>52.75</v>
      </c>
      <c r="DR64" s="71">
        <v>248.52</v>
      </c>
      <c r="DS64" s="115">
        <v>0</v>
      </c>
      <c r="DT64" s="116">
        <f t="shared" si="33"/>
        <v>2860.24</v>
      </c>
      <c r="DU64" s="71">
        <f t="shared" si="34"/>
        <v>561.16</v>
      </c>
      <c r="DV64" s="71">
        <f t="shared" si="35"/>
        <v>59.55</v>
      </c>
      <c r="DW64" s="71">
        <f t="shared" si="35"/>
        <v>52.75</v>
      </c>
      <c r="DX64" s="71">
        <f t="shared" si="36"/>
        <v>444.5</v>
      </c>
      <c r="DY64" s="72">
        <f t="shared" si="37"/>
        <v>1742.28</v>
      </c>
    </row>
    <row r="65" spans="1:129" s="42" customFormat="1" ht="12.75">
      <c r="A65" s="88" t="s">
        <v>141</v>
      </c>
      <c r="B65" s="89" t="s">
        <v>142</v>
      </c>
      <c r="C65" s="27">
        <v>2845.7</v>
      </c>
      <c r="D65" s="41">
        <v>3420.16</v>
      </c>
      <c r="E65" s="41">
        <v>6126.5</v>
      </c>
      <c r="F65" s="34">
        <f t="shared" si="4"/>
        <v>12392.36</v>
      </c>
      <c r="G65" s="41">
        <v>5418.26</v>
      </c>
      <c r="H65" s="41">
        <v>5284.12</v>
      </c>
      <c r="I65" s="41">
        <v>3756.23</v>
      </c>
      <c r="J65" s="34">
        <f>ROUND(G65+H65+I65,2)</f>
        <v>14458.61</v>
      </c>
      <c r="K65" s="30">
        <v>8004.03</v>
      </c>
      <c r="L65" s="41">
        <v>6603.22</v>
      </c>
      <c r="M65" s="41">
        <v>5334.22</v>
      </c>
      <c r="N65" s="34">
        <f t="shared" si="6"/>
        <v>19941.47</v>
      </c>
      <c r="O65" s="41">
        <v>11677.6</v>
      </c>
      <c r="P65" s="41">
        <v>8955.19</v>
      </c>
      <c r="Q65" s="30">
        <v>12282.21</v>
      </c>
      <c r="R65" s="34">
        <f>ROUND(O65+P65+Q65,2)</f>
        <v>32915</v>
      </c>
      <c r="S65" s="35">
        <f>ROUND(F65+J65+N65+R65,2)</f>
        <v>79707.44</v>
      </c>
      <c r="T65" s="41">
        <v>188.35999999999999</v>
      </c>
      <c r="U65" s="41">
        <v>372.32</v>
      </c>
      <c r="V65" s="62">
        <v>0</v>
      </c>
      <c r="W65" s="41">
        <v>435.0800000000001</v>
      </c>
      <c r="X65" s="29">
        <f t="shared" si="8"/>
        <v>995.76</v>
      </c>
      <c r="Y65" s="41">
        <v>362.34000000000003</v>
      </c>
      <c r="Z65" s="41">
        <v>290.55</v>
      </c>
      <c r="AA65" s="41">
        <v>213.25</v>
      </c>
      <c r="AB65" s="34">
        <f>ROUND(Y65+Z65+AA65,2)</f>
        <v>866.14</v>
      </c>
      <c r="AC65" s="41">
        <v>425.80999999999995</v>
      </c>
      <c r="AD65" s="41">
        <v>445.97</v>
      </c>
      <c r="AE65" s="41">
        <v>259.25</v>
      </c>
      <c r="AF65" s="34">
        <f t="shared" si="10"/>
        <v>1131.03</v>
      </c>
      <c r="AG65" s="41">
        <v>459.93</v>
      </c>
      <c r="AH65" s="41">
        <v>470.46</v>
      </c>
      <c r="AI65" s="195">
        <v>0</v>
      </c>
      <c r="AJ65" s="34">
        <f>ROUND(AG65+AH65+AI65,2)</f>
        <v>930.39</v>
      </c>
      <c r="AK65" s="35">
        <f>ROUND(X65+AB65+AF65+AJ65,2)</f>
        <v>3923.32</v>
      </c>
      <c r="AL65" s="33">
        <v>635.08</v>
      </c>
      <c r="AM65" s="33">
        <v>0</v>
      </c>
      <c r="AN65" s="62">
        <v>0</v>
      </c>
      <c r="AO65" s="62">
        <v>131.95</v>
      </c>
      <c r="AP65" s="34">
        <f t="shared" si="3"/>
        <v>767.03</v>
      </c>
      <c r="AQ65" s="33">
        <v>176.55</v>
      </c>
      <c r="AR65" s="33">
        <v>616.58</v>
      </c>
      <c r="AS65" s="64">
        <v>746.1</v>
      </c>
      <c r="AT65" s="34">
        <f t="shared" si="11"/>
        <v>1539.23</v>
      </c>
      <c r="AU65" s="33">
        <v>775.52</v>
      </c>
      <c r="AV65" s="33">
        <v>1114.8</v>
      </c>
      <c r="AW65" s="33">
        <v>133.31</v>
      </c>
      <c r="AX65" s="34">
        <f t="shared" si="12"/>
        <v>2023.63</v>
      </c>
      <c r="AY65" s="33">
        <v>165.59</v>
      </c>
      <c r="AZ65" s="33">
        <v>0</v>
      </c>
      <c r="BA65" s="82">
        <v>0</v>
      </c>
      <c r="BB65" s="34">
        <f>ROUND(AY65+AZ65+BA65,2)</f>
        <v>165.59</v>
      </c>
      <c r="BC65" s="35">
        <f>ROUND(AP65+AT65+AX65+BB65,2)</f>
        <v>4495.48</v>
      </c>
      <c r="BD65" s="33">
        <v>0</v>
      </c>
      <c r="BE65" s="33">
        <v>148.73</v>
      </c>
      <c r="BF65" s="33">
        <v>0</v>
      </c>
      <c r="BG65" s="33">
        <v>0</v>
      </c>
      <c r="BH65" s="34">
        <f t="shared" si="15"/>
        <v>148.73</v>
      </c>
      <c r="BI65" s="33">
        <v>0</v>
      </c>
      <c r="BJ65" s="33">
        <v>0</v>
      </c>
      <c r="BK65" s="64">
        <v>0</v>
      </c>
      <c r="BL65" s="34">
        <f t="shared" si="16"/>
        <v>0</v>
      </c>
      <c r="BM65" s="64">
        <v>159.35</v>
      </c>
      <c r="BN65" s="33">
        <v>0</v>
      </c>
      <c r="BO65" s="33">
        <v>0</v>
      </c>
      <c r="BP65" s="34">
        <f t="shared" si="17"/>
        <v>159.35</v>
      </c>
      <c r="BQ65" s="33">
        <v>0</v>
      </c>
      <c r="BR65" s="33">
        <v>318.99</v>
      </c>
      <c r="BS65" s="82">
        <v>0</v>
      </c>
      <c r="BT65" s="34">
        <f t="shared" si="18"/>
        <v>318.99</v>
      </c>
      <c r="BU65" s="35">
        <f t="shared" si="19"/>
        <v>627.07</v>
      </c>
      <c r="BV65" s="33">
        <v>0</v>
      </c>
      <c r="BW65" s="33">
        <v>118.99</v>
      </c>
      <c r="BX65" s="33">
        <v>0</v>
      </c>
      <c r="BY65" s="33">
        <v>0</v>
      </c>
      <c r="BZ65" s="34">
        <f t="shared" si="20"/>
        <v>118.99</v>
      </c>
      <c r="CA65" s="33">
        <v>0</v>
      </c>
      <c r="CB65" s="33">
        <v>0</v>
      </c>
      <c r="CC65" s="33">
        <v>0</v>
      </c>
      <c r="CD65" s="34">
        <f t="shared" si="21"/>
        <v>0</v>
      </c>
      <c r="CE65" s="64">
        <v>127.49</v>
      </c>
      <c r="CF65" s="65">
        <v>0</v>
      </c>
      <c r="CG65" s="33">
        <v>0</v>
      </c>
      <c r="CH65" s="34">
        <f t="shared" si="22"/>
        <v>127.49</v>
      </c>
      <c r="CI65" s="33">
        <v>0</v>
      </c>
      <c r="CJ65" s="33">
        <v>170.81</v>
      </c>
      <c r="CK65" s="82">
        <v>0</v>
      </c>
      <c r="CL65" s="34">
        <f t="shared" si="23"/>
        <v>170.81</v>
      </c>
      <c r="CM65" s="35">
        <f t="shared" si="24"/>
        <v>417.29</v>
      </c>
      <c r="CN65" s="152">
        <v>0</v>
      </c>
      <c r="CO65" s="153">
        <v>2404.96</v>
      </c>
      <c r="CP65" s="161">
        <v>0</v>
      </c>
      <c r="CQ65" s="161">
        <v>0</v>
      </c>
      <c r="CR65" s="34">
        <f t="shared" si="25"/>
        <v>2404.96</v>
      </c>
      <c r="CS65" s="35">
        <f t="shared" si="26"/>
        <v>2404.96</v>
      </c>
      <c r="CT65" s="111">
        <f t="shared" si="27"/>
        <v>91575.56</v>
      </c>
      <c r="CU65" s="160">
        <v>658.4</v>
      </c>
      <c r="CV65" s="28">
        <v>641.62</v>
      </c>
      <c r="CW65" s="28">
        <v>16.78</v>
      </c>
      <c r="CX65" s="28">
        <v>0</v>
      </c>
      <c r="CY65" s="28">
        <v>0</v>
      </c>
      <c r="CZ65" s="28">
        <v>0</v>
      </c>
      <c r="DA65" s="158">
        <v>0</v>
      </c>
      <c r="DB65" s="157">
        <f t="shared" si="28"/>
        <v>2924.55</v>
      </c>
      <c r="DC65" s="28">
        <v>2878.59</v>
      </c>
      <c r="DD65" s="28">
        <v>45.96</v>
      </c>
      <c r="DE65" s="158">
        <v>0</v>
      </c>
      <c r="DF65" s="157">
        <f t="shared" si="29"/>
        <v>0</v>
      </c>
      <c r="DG65" s="28">
        <v>0</v>
      </c>
      <c r="DH65" s="115">
        <f t="shared" si="30"/>
        <v>2276.69</v>
      </c>
      <c r="DI65" s="115">
        <v>2276.69</v>
      </c>
      <c r="DJ65" s="116">
        <f t="shared" si="31"/>
        <v>424.74</v>
      </c>
      <c r="DK65" s="159">
        <v>1.13</v>
      </c>
      <c r="DL65" s="71">
        <v>84.36</v>
      </c>
      <c r="DM65" s="115">
        <v>339.25</v>
      </c>
      <c r="DN65" s="116">
        <f t="shared" si="32"/>
        <v>523.11</v>
      </c>
      <c r="DO65" s="71">
        <v>523.1099999999999</v>
      </c>
      <c r="DP65" s="71">
        <v>0</v>
      </c>
      <c r="DQ65" s="71">
        <v>0</v>
      </c>
      <c r="DR65" s="71">
        <v>0</v>
      </c>
      <c r="DS65" s="115">
        <v>0</v>
      </c>
      <c r="DT65" s="116">
        <f t="shared" si="33"/>
        <v>3224.54</v>
      </c>
      <c r="DU65" s="71">
        <f t="shared" si="34"/>
        <v>524.24</v>
      </c>
      <c r="DV65" s="71">
        <f t="shared" si="35"/>
        <v>0</v>
      </c>
      <c r="DW65" s="71">
        <f t="shared" si="35"/>
        <v>0</v>
      </c>
      <c r="DX65" s="71">
        <f t="shared" si="36"/>
        <v>84.36</v>
      </c>
      <c r="DY65" s="72">
        <f t="shared" si="37"/>
        <v>2615.94</v>
      </c>
    </row>
    <row r="66" spans="1:129" s="42" customFormat="1" ht="13.5" thickBot="1">
      <c r="A66" s="88" t="s">
        <v>245</v>
      </c>
      <c r="B66" s="89" t="s">
        <v>246</v>
      </c>
      <c r="C66" s="90">
        <v>0</v>
      </c>
      <c r="D66" s="91">
        <v>0</v>
      </c>
      <c r="E66" s="91">
        <v>0</v>
      </c>
      <c r="F66" s="92">
        <f t="shared" si="4"/>
        <v>0</v>
      </c>
      <c r="G66" s="91">
        <v>0</v>
      </c>
      <c r="H66" s="91">
        <v>0</v>
      </c>
      <c r="I66" s="91">
        <v>0</v>
      </c>
      <c r="J66" s="92">
        <f>ROUND(G66+H66+I66,2)</f>
        <v>0</v>
      </c>
      <c r="K66" s="93">
        <v>58</v>
      </c>
      <c r="L66" s="91">
        <v>4252.12</v>
      </c>
      <c r="M66" s="91">
        <v>5056.16</v>
      </c>
      <c r="N66" s="92">
        <f t="shared" si="6"/>
        <v>9366.28</v>
      </c>
      <c r="O66" s="91">
        <v>11283.1</v>
      </c>
      <c r="P66" s="91">
        <v>10372.83</v>
      </c>
      <c r="Q66" s="93">
        <v>10183.2</v>
      </c>
      <c r="R66" s="92">
        <f>ROUND(O66+P66+Q66,2)</f>
        <v>31839.13</v>
      </c>
      <c r="S66" s="94">
        <f>ROUND(F66+J66+N66+R66,2)</f>
        <v>41205.41</v>
      </c>
      <c r="T66" s="91">
        <v>0</v>
      </c>
      <c r="U66" s="91">
        <v>0</v>
      </c>
      <c r="V66" s="95">
        <v>0</v>
      </c>
      <c r="W66" s="91">
        <v>0</v>
      </c>
      <c r="X66" s="96">
        <f t="shared" si="8"/>
        <v>0</v>
      </c>
      <c r="Y66" s="91">
        <v>0</v>
      </c>
      <c r="Z66" s="91">
        <v>0</v>
      </c>
      <c r="AA66" s="91">
        <v>0</v>
      </c>
      <c r="AB66" s="92">
        <f>ROUND(Y66+Z66+AA66,2)</f>
        <v>0</v>
      </c>
      <c r="AC66" s="91">
        <v>0</v>
      </c>
      <c r="AD66" s="91">
        <v>0</v>
      </c>
      <c r="AE66" s="91">
        <v>170.84</v>
      </c>
      <c r="AF66" s="92">
        <f t="shared" si="10"/>
        <v>170.84</v>
      </c>
      <c r="AG66" s="91">
        <v>261.52</v>
      </c>
      <c r="AH66" s="91">
        <v>221.61</v>
      </c>
      <c r="AI66" s="195">
        <v>0</v>
      </c>
      <c r="AJ66" s="92">
        <f>ROUND(AG66+AH66+AI66,2)</f>
        <v>483.13</v>
      </c>
      <c r="AK66" s="94">
        <f>ROUND(X66+AB66+AF66+AJ66,2)</f>
        <v>653.97</v>
      </c>
      <c r="AL66" s="97">
        <v>0</v>
      </c>
      <c r="AM66" s="97">
        <v>0</v>
      </c>
      <c r="AN66" s="95">
        <v>0</v>
      </c>
      <c r="AO66" s="95">
        <v>0</v>
      </c>
      <c r="AP66" s="92">
        <f t="shared" si="3"/>
        <v>0</v>
      </c>
      <c r="AQ66" s="97">
        <v>0</v>
      </c>
      <c r="AR66" s="97">
        <v>0</v>
      </c>
      <c r="AS66" s="98">
        <v>0</v>
      </c>
      <c r="AT66" s="92">
        <f t="shared" si="11"/>
        <v>0</v>
      </c>
      <c r="AU66" s="97">
        <v>0</v>
      </c>
      <c r="AV66" s="97">
        <v>166.43</v>
      </c>
      <c r="AW66" s="97">
        <v>1189.73</v>
      </c>
      <c r="AX66" s="92">
        <f t="shared" si="12"/>
        <v>1356.16</v>
      </c>
      <c r="AY66" s="97">
        <v>1194.03</v>
      </c>
      <c r="AZ66" s="97">
        <v>1473.79</v>
      </c>
      <c r="BA66" s="196">
        <v>1499.95</v>
      </c>
      <c r="BB66" s="92">
        <f>ROUND(AY66+AZ66+BA66,2)</f>
        <v>4167.77</v>
      </c>
      <c r="BC66" s="94">
        <f>ROUND(AP66+AT66+AX66+BB66,2)</f>
        <v>5523.93</v>
      </c>
      <c r="BD66" s="97">
        <v>0</v>
      </c>
      <c r="BE66" s="97">
        <v>0</v>
      </c>
      <c r="BF66" s="97">
        <v>0</v>
      </c>
      <c r="BG66" s="97">
        <v>0</v>
      </c>
      <c r="BH66" s="92">
        <f t="shared" si="15"/>
        <v>0</v>
      </c>
      <c r="BI66" s="97">
        <v>0</v>
      </c>
      <c r="BJ66" s="97">
        <v>0</v>
      </c>
      <c r="BK66" s="98">
        <v>0</v>
      </c>
      <c r="BL66" s="92">
        <f t="shared" si="16"/>
        <v>0</v>
      </c>
      <c r="BM66" s="98">
        <v>0</v>
      </c>
      <c r="BN66" s="97">
        <v>155.33</v>
      </c>
      <c r="BO66" s="97">
        <v>155.33</v>
      </c>
      <c r="BP66" s="92">
        <f t="shared" si="17"/>
        <v>310.66</v>
      </c>
      <c r="BQ66" s="97">
        <v>124.43</v>
      </c>
      <c r="BR66" s="97">
        <v>0</v>
      </c>
      <c r="BS66" s="196">
        <v>232.26</v>
      </c>
      <c r="BT66" s="92">
        <f t="shared" si="18"/>
        <v>356.69</v>
      </c>
      <c r="BU66" s="94">
        <f t="shared" si="19"/>
        <v>667.35</v>
      </c>
      <c r="BV66" s="97">
        <v>0</v>
      </c>
      <c r="BW66" s="97">
        <v>0</v>
      </c>
      <c r="BX66" s="97">
        <v>0</v>
      </c>
      <c r="BY66" s="97">
        <v>0</v>
      </c>
      <c r="BZ66" s="92">
        <f t="shared" si="20"/>
        <v>0</v>
      </c>
      <c r="CA66" s="97">
        <v>0</v>
      </c>
      <c r="CB66" s="97">
        <v>0</v>
      </c>
      <c r="CC66" s="97">
        <v>0</v>
      </c>
      <c r="CD66" s="92">
        <f t="shared" si="21"/>
        <v>0</v>
      </c>
      <c r="CE66" s="98">
        <v>0</v>
      </c>
      <c r="CF66" s="99">
        <v>124.26</v>
      </c>
      <c r="CG66" s="97">
        <v>79.35</v>
      </c>
      <c r="CH66" s="92">
        <f t="shared" si="22"/>
        <v>203.61</v>
      </c>
      <c r="CI66" s="97">
        <v>86.92</v>
      </c>
      <c r="CJ66" s="97">
        <v>38.51</v>
      </c>
      <c r="CK66" s="82">
        <v>0</v>
      </c>
      <c r="CL66" s="92">
        <f t="shared" si="23"/>
        <v>125.43</v>
      </c>
      <c r="CM66" s="94">
        <f t="shared" si="24"/>
        <v>329.04</v>
      </c>
      <c r="CN66" s="152">
        <v>0</v>
      </c>
      <c r="CO66" s="153">
        <v>1107.79</v>
      </c>
      <c r="CP66" s="161">
        <v>0</v>
      </c>
      <c r="CQ66" s="161">
        <v>0</v>
      </c>
      <c r="CR66" s="92">
        <f t="shared" si="25"/>
        <v>1107.79</v>
      </c>
      <c r="CS66" s="35">
        <f t="shared" si="26"/>
        <v>1107.79</v>
      </c>
      <c r="CT66" s="111">
        <f t="shared" si="27"/>
        <v>49487.49</v>
      </c>
      <c r="CU66" s="171">
        <v>0</v>
      </c>
      <c r="CV66" s="172">
        <v>0</v>
      </c>
      <c r="CW66" s="172">
        <v>0</v>
      </c>
      <c r="CX66" s="172">
        <v>0</v>
      </c>
      <c r="CY66" s="172">
        <v>0</v>
      </c>
      <c r="CZ66" s="172">
        <v>0</v>
      </c>
      <c r="DA66" s="173">
        <v>0</v>
      </c>
      <c r="DB66" s="157">
        <f t="shared" si="28"/>
        <v>2803.73</v>
      </c>
      <c r="DC66" s="28">
        <v>2728.53</v>
      </c>
      <c r="DD66" s="28">
        <v>30.29</v>
      </c>
      <c r="DE66" s="158">
        <v>44.91</v>
      </c>
      <c r="DF66" s="157">
        <f t="shared" si="29"/>
        <v>57.53</v>
      </c>
      <c r="DG66" s="28">
        <v>57.53</v>
      </c>
      <c r="DH66" s="115">
        <f t="shared" si="30"/>
        <v>1048.7</v>
      </c>
      <c r="DI66" s="115">
        <v>1048.7</v>
      </c>
      <c r="DJ66" s="174">
        <f t="shared" si="31"/>
        <v>1964.06</v>
      </c>
      <c r="DK66" s="175">
        <v>0.53</v>
      </c>
      <c r="DL66" s="176">
        <v>19.02</v>
      </c>
      <c r="DM66" s="197">
        <v>1944.51</v>
      </c>
      <c r="DN66" s="116">
        <f t="shared" si="32"/>
        <v>656.63</v>
      </c>
      <c r="DO66" s="71">
        <v>97.7</v>
      </c>
      <c r="DP66" s="71">
        <v>219.78</v>
      </c>
      <c r="DQ66" s="71">
        <v>47.5</v>
      </c>
      <c r="DR66" s="71">
        <v>223.8</v>
      </c>
      <c r="DS66" s="115">
        <v>67.85</v>
      </c>
      <c r="DT66" s="116">
        <f t="shared" si="33"/>
        <v>3669.39</v>
      </c>
      <c r="DU66" s="71">
        <f t="shared" si="34"/>
        <v>98.23</v>
      </c>
      <c r="DV66" s="71">
        <f t="shared" si="35"/>
        <v>219.78</v>
      </c>
      <c r="DW66" s="71">
        <f t="shared" si="35"/>
        <v>47.5</v>
      </c>
      <c r="DX66" s="71">
        <f t="shared" si="36"/>
        <v>242.82</v>
      </c>
      <c r="DY66" s="72">
        <f t="shared" si="37"/>
        <v>3061.06</v>
      </c>
    </row>
    <row r="67" spans="1:129" ht="13.5" thickBot="1">
      <c r="A67" s="100"/>
      <c r="B67" s="101" t="s">
        <v>244</v>
      </c>
      <c r="C67" s="102">
        <f>SUM(C6:C66)</f>
        <v>8809714.280000003</v>
      </c>
      <c r="D67" s="102">
        <f aca="true" t="shared" si="39" ref="D67:BO67">SUM(D6:D66)</f>
        <v>8209567.27</v>
      </c>
      <c r="E67" s="102">
        <f t="shared" si="39"/>
        <v>8418718.450000001</v>
      </c>
      <c r="F67" s="102">
        <f t="shared" si="39"/>
        <v>25438000</v>
      </c>
      <c r="G67" s="102">
        <f t="shared" si="39"/>
        <v>9140662.01</v>
      </c>
      <c r="H67" s="102">
        <f t="shared" si="39"/>
        <v>9116396.309999999</v>
      </c>
      <c r="I67" s="102">
        <f t="shared" si="39"/>
        <v>8418719.93</v>
      </c>
      <c r="J67" s="102">
        <f t="shared" si="39"/>
        <v>26675778.24999999</v>
      </c>
      <c r="K67" s="102">
        <f t="shared" si="39"/>
        <v>8674134.03</v>
      </c>
      <c r="L67" s="102">
        <f t="shared" si="39"/>
        <v>9515833.750000006</v>
      </c>
      <c r="M67" s="102">
        <f t="shared" si="39"/>
        <v>6280253.97</v>
      </c>
      <c r="N67" s="102">
        <f t="shared" si="39"/>
        <v>24470221.75</v>
      </c>
      <c r="O67" s="102">
        <f t="shared" si="39"/>
        <v>13771151.739999995</v>
      </c>
      <c r="P67" s="102">
        <f t="shared" si="39"/>
        <v>10350738.550000004</v>
      </c>
      <c r="Q67" s="102">
        <f t="shared" si="39"/>
        <v>9814117.140000002</v>
      </c>
      <c r="R67" s="102">
        <f t="shared" si="39"/>
        <v>33936007.43</v>
      </c>
      <c r="S67" s="102">
        <f t="shared" si="39"/>
        <v>110520007.42999999</v>
      </c>
      <c r="T67" s="102">
        <f t="shared" si="39"/>
        <v>200513.81000000003</v>
      </c>
      <c r="U67" s="102">
        <f t="shared" si="39"/>
        <v>184817.15999999995</v>
      </c>
      <c r="V67" s="102">
        <f t="shared" si="39"/>
        <v>684.04</v>
      </c>
      <c r="W67" s="102">
        <f t="shared" si="39"/>
        <v>206090.97000000006</v>
      </c>
      <c r="X67" s="102">
        <f t="shared" si="39"/>
        <v>592105.9800000001</v>
      </c>
      <c r="Y67" s="102">
        <f t="shared" si="39"/>
        <v>192068.28000000003</v>
      </c>
      <c r="Z67" s="102">
        <f t="shared" si="39"/>
        <v>205491.72000000012</v>
      </c>
      <c r="AA67" s="102">
        <f t="shared" si="39"/>
        <v>194213.73000000004</v>
      </c>
      <c r="AB67" s="102">
        <f t="shared" si="39"/>
        <v>591773.7300000002</v>
      </c>
      <c r="AC67" s="102">
        <f t="shared" si="39"/>
        <v>206191.4800000001</v>
      </c>
      <c r="AD67" s="102">
        <f t="shared" si="39"/>
        <v>218272.83</v>
      </c>
      <c r="AE67" s="102">
        <f t="shared" si="39"/>
        <v>181815.98</v>
      </c>
      <c r="AF67" s="102">
        <f t="shared" si="39"/>
        <v>606280.2900000002</v>
      </c>
      <c r="AG67" s="102">
        <f t="shared" si="39"/>
        <v>253274.74999999997</v>
      </c>
      <c r="AH67" s="102">
        <f t="shared" si="39"/>
        <v>224825.24999999994</v>
      </c>
      <c r="AI67" s="198">
        <f t="shared" si="39"/>
        <v>0</v>
      </c>
      <c r="AJ67" s="102">
        <f t="shared" si="39"/>
        <v>478100.0000000002</v>
      </c>
      <c r="AK67" s="102">
        <f t="shared" si="39"/>
        <v>2268259.9999999995</v>
      </c>
      <c r="AL67" s="102">
        <f t="shared" si="39"/>
        <v>998382.6299999999</v>
      </c>
      <c r="AM67" s="102">
        <f t="shared" si="39"/>
        <v>1044950.1700000002</v>
      </c>
      <c r="AN67" s="102">
        <f t="shared" si="39"/>
        <v>131404.65</v>
      </c>
      <c r="AO67" s="102">
        <f t="shared" si="39"/>
        <v>1005072.5499999997</v>
      </c>
      <c r="AP67" s="102">
        <f t="shared" si="39"/>
        <v>3179810.000000001</v>
      </c>
      <c r="AQ67" s="102">
        <f t="shared" si="39"/>
        <v>1226461.8699999999</v>
      </c>
      <c r="AR67" s="102">
        <f t="shared" si="39"/>
        <v>1252514.9000000001</v>
      </c>
      <c r="AS67" s="102">
        <f t="shared" si="39"/>
        <v>1204438.8899999994</v>
      </c>
      <c r="AT67" s="102">
        <f t="shared" si="39"/>
        <v>3683415.660000001</v>
      </c>
      <c r="AU67" s="102">
        <f t="shared" si="39"/>
        <v>1245250.7599999995</v>
      </c>
      <c r="AV67" s="102">
        <f t="shared" si="39"/>
        <v>1296721.0999999999</v>
      </c>
      <c r="AW67" s="102">
        <f t="shared" si="39"/>
        <v>1348292.5300000007</v>
      </c>
      <c r="AX67" s="102">
        <f t="shared" si="39"/>
        <v>3890264.390000001</v>
      </c>
      <c r="AY67" s="102">
        <f t="shared" si="39"/>
        <v>1392181.0400000005</v>
      </c>
      <c r="AZ67" s="102">
        <f t="shared" si="39"/>
        <v>1495038.1799999997</v>
      </c>
      <c r="BA67" s="198">
        <f t="shared" si="39"/>
        <v>1313960.7299999993</v>
      </c>
      <c r="BB67" s="102">
        <f t="shared" si="39"/>
        <v>4201179.949999999</v>
      </c>
      <c r="BC67" s="102">
        <f t="shared" si="39"/>
        <v>14954670.000000004</v>
      </c>
      <c r="BD67" s="102">
        <f t="shared" si="39"/>
        <v>67590.27</v>
      </c>
      <c r="BE67" s="102">
        <f t="shared" si="39"/>
        <v>66080.22</v>
      </c>
      <c r="BF67" s="102">
        <f t="shared" si="39"/>
        <v>6655.55</v>
      </c>
      <c r="BG67" s="102">
        <f t="shared" si="39"/>
        <v>73933.95999999998</v>
      </c>
      <c r="BH67" s="102">
        <f t="shared" si="39"/>
        <v>214259.99999999994</v>
      </c>
      <c r="BI67" s="102">
        <f t="shared" si="39"/>
        <v>80816.14999999997</v>
      </c>
      <c r="BJ67" s="102">
        <f t="shared" si="39"/>
        <v>79888.42000000001</v>
      </c>
      <c r="BK67" s="102">
        <f t="shared" si="39"/>
        <v>81635.12</v>
      </c>
      <c r="BL67" s="102">
        <f t="shared" si="39"/>
        <v>242339.69</v>
      </c>
      <c r="BM67" s="102">
        <f t="shared" si="39"/>
        <v>83793.79</v>
      </c>
      <c r="BN67" s="102">
        <f t="shared" si="39"/>
        <v>83276.68000000004</v>
      </c>
      <c r="BO67" s="102">
        <f t="shared" si="39"/>
        <v>86354.76000000004</v>
      </c>
      <c r="BP67" s="102">
        <f aca="true" t="shared" si="40" ref="BP67:DY67">SUM(BP6:BP66)</f>
        <v>253425.23000000004</v>
      </c>
      <c r="BQ67" s="102">
        <f t="shared" si="40"/>
        <v>85073.22000000003</v>
      </c>
      <c r="BR67" s="102">
        <f t="shared" si="40"/>
        <v>89367.22000000003</v>
      </c>
      <c r="BS67" s="198">
        <f t="shared" si="40"/>
        <v>81624.63999999996</v>
      </c>
      <c r="BT67" s="102">
        <f t="shared" si="40"/>
        <v>256065.08000000007</v>
      </c>
      <c r="BU67" s="102">
        <f t="shared" si="40"/>
        <v>966089.9999999999</v>
      </c>
      <c r="BV67" s="102">
        <f t="shared" si="40"/>
        <v>54073.04999999997</v>
      </c>
      <c r="BW67" s="102">
        <f t="shared" si="40"/>
        <v>52865.22999999997</v>
      </c>
      <c r="BX67" s="102">
        <f t="shared" si="40"/>
        <v>5330.58</v>
      </c>
      <c r="BY67" s="102">
        <f t="shared" si="40"/>
        <v>38021.14000000001</v>
      </c>
      <c r="BZ67" s="102">
        <f t="shared" si="40"/>
        <v>150289.9999999999</v>
      </c>
      <c r="CA67" s="102">
        <f t="shared" si="40"/>
        <v>85781.12999999999</v>
      </c>
      <c r="CB67" s="102">
        <f t="shared" si="40"/>
        <v>63911.93999999999</v>
      </c>
      <c r="CC67" s="102">
        <f t="shared" si="40"/>
        <v>65309.20999999999</v>
      </c>
      <c r="CD67" s="102">
        <f t="shared" si="40"/>
        <v>215002.27999999997</v>
      </c>
      <c r="CE67" s="102">
        <f t="shared" si="40"/>
        <v>67036.34000000001</v>
      </c>
      <c r="CF67" s="102">
        <f t="shared" si="40"/>
        <v>66621.56</v>
      </c>
      <c r="CG67" s="102">
        <f t="shared" si="40"/>
        <v>44119.81999999999</v>
      </c>
      <c r="CH67" s="102">
        <f t="shared" si="40"/>
        <v>177777.71999999997</v>
      </c>
      <c r="CI67" s="102">
        <f t="shared" si="40"/>
        <v>55939.999999999985</v>
      </c>
      <c r="CJ67" s="102">
        <f t="shared" si="40"/>
        <v>72679.99999999997</v>
      </c>
      <c r="CK67" s="198">
        <f t="shared" si="40"/>
        <v>0</v>
      </c>
      <c r="CL67" s="102">
        <f t="shared" si="40"/>
        <v>128620.00000000001</v>
      </c>
      <c r="CM67" s="102">
        <f t="shared" si="40"/>
        <v>671690.0000000001</v>
      </c>
      <c r="CN67" s="102">
        <f t="shared" si="40"/>
        <v>80.46000000000001</v>
      </c>
      <c r="CO67" s="102">
        <f t="shared" si="40"/>
        <v>807209.9999999999</v>
      </c>
      <c r="CP67" s="198">
        <f t="shared" si="40"/>
        <v>0</v>
      </c>
      <c r="CQ67" s="198">
        <f t="shared" si="40"/>
        <v>0</v>
      </c>
      <c r="CR67" s="102">
        <f t="shared" si="40"/>
        <v>807209.9999999999</v>
      </c>
      <c r="CS67" s="102">
        <f>SUM(CS6:CS66)</f>
        <v>807209.9999999999</v>
      </c>
      <c r="CT67" s="112">
        <f t="shared" si="40"/>
        <v>130188007.88999999</v>
      </c>
      <c r="CU67" s="113">
        <f t="shared" si="40"/>
        <v>1036013.3800000002</v>
      </c>
      <c r="CV67" s="177">
        <f t="shared" si="40"/>
        <v>881863.1299999998</v>
      </c>
      <c r="CW67" s="177">
        <f t="shared" si="40"/>
        <v>127835.84999999995</v>
      </c>
      <c r="CX67" s="177">
        <f t="shared" si="40"/>
        <v>2881.8399999999997</v>
      </c>
      <c r="CY67" s="177">
        <f t="shared" si="40"/>
        <v>23432.56</v>
      </c>
      <c r="CZ67" s="177">
        <f t="shared" si="40"/>
        <v>39.81</v>
      </c>
      <c r="DA67" s="178">
        <f t="shared" si="40"/>
        <v>40.65</v>
      </c>
      <c r="DB67" s="103">
        <f t="shared" si="40"/>
        <v>3445928.140000001</v>
      </c>
      <c r="DC67" s="178">
        <f t="shared" si="40"/>
        <v>3388730.6999999997</v>
      </c>
      <c r="DD67" s="178">
        <f t="shared" si="40"/>
        <v>32233.09999999999</v>
      </c>
      <c r="DE67" s="178">
        <f t="shared" si="40"/>
        <v>24964.34</v>
      </c>
      <c r="DF67" s="179">
        <f t="shared" si="40"/>
        <v>37083.21999999999</v>
      </c>
      <c r="DG67" s="178">
        <f t="shared" si="40"/>
        <v>37083.21999999999</v>
      </c>
      <c r="DH67" s="128">
        <f t="shared" si="40"/>
        <v>764286.2199999997</v>
      </c>
      <c r="DI67" s="128">
        <f t="shared" si="40"/>
        <v>764286.2199999997</v>
      </c>
      <c r="DJ67" s="128">
        <f t="shared" si="40"/>
        <v>631029.4999999999</v>
      </c>
      <c r="DK67" s="128">
        <f t="shared" si="40"/>
        <v>537.2200000000003</v>
      </c>
      <c r="DL67" s="128">
        <f t="shared" si="40"/>
        <v>35897.24000000002</v>
      </c>
      <c r="DM67" s="128">
        <f t="shared" si="40"/>
        <v>594595.0400000003</v>
      </c>
      <c r="DN67" s="128">
        <f t="shared" si="40"/>
        <v>584927.8</v>
      </c>
      <c r="DO67" s="128">
        <f t="shared" si="40"/>
        <v>209665.80999999994</v>
      </c>
      <c r="DP67" s="128">
        <f t="shared" si="40"/>
        <v>192522.35999999993</v>
      </c>
      <c r="DQ67" s="128">
        <f t="shared" si="40"/>
        <v>16693.1</v>
      </c>
      <c r="DR67" s="128">
        <f t="shared" si="40"/>
        <v>78654.57999999997</v>
      </c>
      <c r="DS67" s="128">
        <f t="shared" si="40"/>
        <v>87391.95000000001</v>
      </c>
      <c r="DT67" s="128">
        <f t="shared" si="40"/>
        <v>1980243.5199999998</v>
      </c>
      <c r="DU67" s="128">
        <f t="shared" si="40"/>
        <v>210203.03000000006</v>
      </c>
      <c r="DV67" s="128">
        <f t="shared" si="40"/>
        <v>192522.35999999993</v>
      </c>
      <c r="DW67" s="128">
        <f t="shared" si="40"/>
        <v>16693.1</v>
      </c>
      <c r="DX67" s="128">
        <f t="shared" si="40"/>
        <v>114551.82</v>
      </c>
      <c r="DY67" s="129">
        <f t="shared" si="40"/>
        <v>1446273.21</v>
      </c>
    </row>
    <row r="68" spans="1:98" ht="12.75">
      <c r="A68" s="55"/>
      <c r="B68" s="56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199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199"/>
      <c r="BB68" s="57"/>
      <c r="BC68" s="57"/>
      <c r="BD68" s="58"/>
      <c r="BE68" s="58"/>
      <c r="BF68" s="58"/>
      <c r="BG68" s="58"/>
      <c r="BH68" s="57"/>
      <c r="BI68" s="58"/>
      <c r="BJ68" s="58"/>
      <c r="BK68" s="58"/>
      <c r="BL68" s="57"/>
      <c r="BM68" s="58"/>
      <c r="BN68" s="58"/>
      <c r="BO68" s="58"/>
      <c r="BP68" s="58"/>
      <c r="BQ68" s="59"/>
      <c r="BR68" s="58"/>
      <c r="BS68" s="200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200"/>
      <c r="CL68" s="58"/>
      <c r="CM68" s="58"/>
      <c r="CN68" s="104"/>
      <c r="CO68" s="104"/>
      <c r="CP68" s="201"/>
      <c r="CQ68" s="201"/>
      <c r="CR68" s="58"/>
      <c r="CS68" s="58"/>
      <c r="CT68" s="57"/>
    </row>
    <row r="69" spans="98:117" ht="12.75">
      <c r="CT69" s="69"/>
      <c r="DL69" s="105"/>
      <c r="DM69" s="105"/>
    </row>
    <row r="70" spans="98:127" ht="14.25">
      <c r="CT70" s="4"/>
      <c r="DN70" s="106"/>
      <c r="DO70" s="180"/>
      <c r="DP70" s="4"/>
      <c r="DQ70" s="4"/>
      <c r="DR70" s="107"/>
      <c r="DS70" s="180"/>
      <c r="DU70" s="106"/>
      <c r="DW70" s="106"/>
    </row>
    <row r="71" spans="98:127" ht="14.25">
      <c r="CT71" s="105"/>
      <c r="DN71" s="106"/>
      <c r="DO71" s="180"/>
      <c r="DP71" s="4"/>
      <c r="DQ71" s="4"/>
      <c r="DR71" s="107"/>
      <c r="DS71" s="180"/>
      <c r="DU71" s="106"/>
      <c r="DW71" s="106"/>
    </row>
    <row r="73" spans="91:98" ht="15">
      <c r="CM73" s="60"/>
      <c r="CN73" s="108"/>
      <c r="CO73" s="108"/>
      <c r="CP73" s="203"/>
      <c r="CQ73" s="203"/>
      <c r="CS73" s="60"/>
      <c r="CT73" s="60"/>
    </row>
    <row r="74" ht="12.75">
      <c r="CT74" s="4"/>
    </row>
    <row r="75" ht="12.75">
      <c r="CT75" s="4"/>
    </row>
    <row r="76" ht="12.75">
      <c r="CT76" s="4"/>
    </row>
    <row r="77" ht="12.75">
      <c r="CT77" s="4"/>
    </row>
    <row r="78" spans="18:98" ht="12.75">
      <c r="R78" s="2"/>
      <c r="AK78" s="2"/>
      <c r="BD78" s="2"/>
      <c r="BE78" s="2"/>
      <c r="BF78" s="2"/>
      <c r="BG78" s="2"/>
      <c r="BI78" s="2"/>
      <c r="BJ78" s="2"/>
      <c r="BK78" s="2"/>
      <c r="BM78" s="2"/>
      <c r="BN78" s="2"/>
      <c r="BO78" s="2"/>
      <c r="BP78" s="2"/>
      <c r="BQ78" s="2"/>
      <c r="BR78" s="2"/>
      <c r="BS78" s="85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85"/>
      <c r="CL78" s="2"/>
      <c r="CM78" s="2"/>
      <c r="CR78" s="2"/>
      <c r="CS78" s="2"/>
      <c r="CT78" s="4"/>
    </row>
    <row r="79" spans="18:98" ht="12.75">
      <c r="R79" s="2"/>
      <c r="AK79" s="2"/>
      <c r="BD79" s="2"/>
      <c r="BE79" s="2"/>
      <c r="BF79" s="2"/>
      <c r="BG79" s="2"/>
      <c r="BI79" s="2"/>
      <c r="BJ79" s="2"/>
      <c r="BK79" s="2"/>
      <c r="BM79" s="2"/>
      <c r="BN79" s="2"/>
      <c r="BO79" s="2"/>
      <c r="BP79" s="2"/>
      <c r="BQ79" s="2"/>
      <c r="BR79" s="2"/>
      <c r="BS79" s="85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85"/>
      <c r="CL79" s="2"/>
      <c r="CM79" s="2"/>
      <c r="CR79" s="2"/>
      <c r="CS79" s="2"/>
      <c r="CT79" s="4"/>
    </row>
  </sheetData>
  <sheetProtection/>
  <mergeCells count="1">
    <mergeCell ref="C2:N2"/>
  </mergeCells>
  <printOptions/>
  <pageMargins left="0.17" right="0.17" top="0.19" bottom="0.39" header="0.18" footer="0.16"/>
  <pageSetup orientation="landscape" paperSize="9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2024-01-29T07:15:48Z</cp:lastPrinted>
  <dcterms:created xsi:type="dcterms:W3CDTF">2021-04-07T10:45:35Z</dcterms:created>
  <dcterms:modified xsi:type="dcterms:W3CDTF">2024-01-29T07:15:51Z</dcterms:modified>
  <cp:category/>
  <cp:version/>
  <cp:contentType/>
  <cp:contentStatus/>
</cp:coreProperties>
</file>