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'Sheet1'!$A:$B,'Sheet1'!$4:$5</definedName>
  </definedNames>
  <calcPr fullCalcOnLoad="1"/>
</workbook>
</file>

<file path=xl/sharedStrings.xml><?xml version="1.0" encoding="utf-8"?>
<sst xmlns="http://schemas.openxmlformats.org/spreadsheetml/2006/main" count="262" uniqueCount="262">
  <si>
    <t>CASA DE ASIGURĂRI DE SĂNĂTATE OLT</t>
  </si>
  <si>
    <t>NR. CTR.</t>
  </si>
  <si>
    <t>DENUMIRE FURNIZOR</t>
  </si>
  <si>
    <t>5=2+3+4</t>
  </si>
  <si>
    <t>9=6+7+8</t>
  </si>
  <si>
    <t>13=10+11+12</t>
  </si>
  <si>
    <t>17=14+15+16</t>
  </si>
  <si>
    <t>18=5+9+13+17</t>
  </si>
  <si>
    <t>26=23+24+25</t>
  </si>
  <si>
    <t>30=27+28+29</t>
  </si>
  <si>
    <t>34=31+32+33</t>
  </si>
  <si>
    <t>35=22+26+30+ 34</t>
  </si>
  <si>
    <t>43=40+41+42</t>
  </si>
  <si>
    <t>47=44+45+46</t>
  </si>
  <si>
    <t>51=48+49+50</t>
  </si>
  <si>
    <t>52=39+43+47+51</t>
  </si>
  <si>
    <t>60=57+58+59</t>
  </si>
  <si>
    <t>64=61+62+63</t>
  </si>
  <si>
    <t>68=65+66+67</t>
  </si>
  <si>
    <t>69=56+60+64+68</t>
  </si>
  <si>
    <t>77=74+75+76</t>
  </si>
  <si>
    <t>81=78+79+80</t>
  </si>
  <si>
    <t>85=82+83+84</t>
  </si>
  <si>
    <t>86=73+77+81+85</t>
  </si>
  <si>
    <t>F 1</t>
  </si>
  <si>
    <t>SC FARMACIA VOINEA SRL</t>
  </si>
  <si>
    <t>F 3</t>
  </si>
  <si>
    <t>SC TEOFARM SRL</t>
  </si>
  <si>
    <t>F 4</t>
  </si>
  <si>
    <t>SC FARMACIA ARNICA SRL</t>
  </si>
  <si>
    <t>F 7</t>
  </si>
  <si>
    <t>SC SANTE - FARM SRL</t>
  </si>
  <si>
    <t>F13</t>
  </si>
  <si>
    <t>SC FARMACIA HELIOS SRL</t>
  </si>
  <si>
    <t>F18</t>
  </si>
  <si>
    <t>SC FARMACIA ADONIS SRL</t>
  </si>
  <si>
    <t>F19</t>
  </si>
  <si>
    <t>SC FARMAVIT SRL</t>
  </si>
  <si>
    <t>F20</t>
  </si>
  <si>
    <t>SC MEDICA FARM SRL</t>
  </si>
  <si>
    <t>F21</t>
  </si>
  <si>
    <t>SC TERA FARM SRL</t>
  </si>
  <si>
    <t>F27</t>
  </si>
  <si>
    <t>SC CERCELAN FARM SRL</t>
  </si>
  <si>
    <t>F28</t>
  </si>
  <si>
    <t>SC MEDICA SRL</t>
  </si>
  <si>
    <t>F29</t>
  </si>
  <si>
    <t>SC FARMACEUTICA ARGESFARM SA</t>
  </si>
  <si>
    <t>F33</t>
  </si>
  <si>
    <t>SC COCA FARM SRL</t>
  </si>
  <si>
    <t>F35</t>
  </si>
  <si>
    <t>SC ELINA FARM SRL</t>
  </si>
  <si>
    <t>F40</t>
  </si>
  <si>
    <t>SC MNG GRUP SRL</t>
  </si>
  <si>
    <t>F44</t>
  </si>
  <si>
    <t>SC ADRIANA FARM SRL</t>
  </si>
  <si>
    <t>F45</t>
  </si>
  <si>
    <t>SC NICOFARM SRL</t>
  </si>
  <si>
    <t>F49</t>
  </si>
  <si>
    <t>SC CRISFARM SRL</t>
  </si>
  <si>
    <t>F50</t>
  </si>
  <si>
    <t>SC GEOPACĂ SRL</t>
  </si>
  <si>
    <t>F54</t>
  </si>
  <si>
    <t>SC CRISDIA FARM SRL</t>
  </si>
  <si>
    <t>F57</t>
  </si>
  <si>
    <t>F59</t>
  </si>
  <si>
    <t>SC FARMACIA ADONIS BOB SRL</t>
  </si>
  <si>
    <t>F60</t>
  </si>
  <si>
    <t>SC DIMAFARM SRL</t>
  </si>
  <si>
    <t>F61</t>
  </si>
  <si>
    <t>SC VALERIANA SRL</t>
  </si>
  <si>
    <t>F62</t>
  </si>
  <si>
    <t>SC SISTEM FARM SRL</t>
  </si>
  <si>
    <t>F63</t>
  </si>
  <si>
    <t>SC FARMACIA VERDE SRL</t>
  </si>
  <si>
    <t>F68</t>
  </si>
  <si>
    <t>SC MISIRA SRL</t>
  </si>
  <si>
    <t>F72</t>
  </si>
  <si>
    <t>SC FLORI FARMACEUTIC SRL</t>
  </si>
  <si>
    <t>F76</t>
  </si>
  <si>
    <t>SC GIUTEHFARM SRL</t>
  </si>
  <si>
    <t>F84</t>
  </si>
  <si>
    <t>SC ANTOFARM SRL</t>
  </si>
  <si>
    <t>F86</t>
  </si>
  <si>
    <t>SC CATENA HYGEIA SRL</t>
  </si>
  <si>
    <t>F89</t>
  </si>
  <si>
    <t>SC NORICA&amp;ADY BUSINESS SRL</t>
  </si>
  <si>
    <t>F92</t>
  </si>
  <si>
    <t>SC ELIANA &amp; NICOLETA FARM SRL</t>
  </si>
  <si>
    <t>F93T</t>
  </si>
  <si>
    <t>SC MEDIMFARM TOPFARM SA</t>
  </si>
  <si>
    <t>F98</t>
  </si>
  <si>
    <t>SC PRO ARH CONS SRL</t>
  </si>
  <si>
    <t>F101</t>
  </si>
  <si>
    <t>SC ADIDANA FARM SRL</t>
  </si>
  <si>
    <t>F102</t>
  </si>
  <si>
    <t>SC FARMATOP DIANA AGD SRL</t>
  </si>
  <si>
    <t>F103</t>
  </si>
  <si>
    <t>SC LUK FARM SRL</t>
  </si>
  <si>
    <t>F105</t>
  </si>
  <si>
    <t>SC TEXAVIT SRL</t>
  </si>
  <si>
    <t>F107</t>
  </si>
  <si>
    <t>SC FARMACIA 1 SLATINA SRL</t>
  </si>
  <si>
    <t>F108</t>
  </si>
  <si>
    <t>SC SALIX FARM SRL</t>
  </si>
  <si>
    <t>F109</t>
  </si>
  <si>
    <t>SC FLORISAN-FARM SRL</t>
  </si>
  <si>
    <t>F112</t>
  </si>
  <si>
    <t>SC LORIMAR IVADIM SRL</t>
  </si>
  <si>
    <t>F113</t>
  </si>
  <si>
    <t>SC FARMACIA PHARMA BYAMAR SRL</t>
  </si>
  <si>
    <t>F117</t>
  </si>
  <si>
    <t>SC ALEXI FARM SRL</t>
  </si>
  <si>
    <t>F118</t>
  </si>
  <si>
    <t>SC MARVO-FARM SRL</t>
  </si>
  <si>
    <t>F120</t>
  </si>
  <si>
    <t>SC EURO DRIVE SCHOOL SRL</t>
  </si>
  <si>
    <t>F121</t>
  </si>
  <si>
    <t>SC AL SHEFA FARM SRL</t>
  </si>
  <si>
    <t>F122</t>
  </si>
  <si>
    <t>SC RANADA ADFARM SRL</t>
  </si>
  <si>
    <t>F124</t>
  </si>
  <si>
    <t>SC CHIREA FARM BIOLAB SRL</t>
  </si>
  <si>
    <t>F126</t>
  </si>
  <si>
    <t>SC TILIA 3M PLUS SRL</t>
  </si>
  <si>
    <t>F129</t>
  </si>
  <si>
    <t>SC FARMACIA DEFTA &amp; MARCU SRL</t>
  </si>
  <si>
    <t>F133</t>
  </si>
  <si>
    <t>SC BEST COUNTRY FARM SRL</t>
  </si>
  <si>
    <t>F134</t>
  </si>
  <si>
    <t>SC TANIA-MIHAELA FARM SRL</t>
  </si>
  <si>
    <t>F135</t>
  </si>
  <si>
    <t>SC FLALBO SRL</t>
  </si>
  <si>
    <t>F136</t>
  </si>
  <si>
    <t>SC ZENOFARM SRL</t>
  </si>
  <si>
    <t>37`</t>
  </si>
  <si>
    <t>39=36+37+37`+38</t>
  </si>
  <si>
    <t>54'</t>
  </si>
  <si>
    <t>56=53+54+54'+ 55</t>
  </si>
  <si>
    <t>71'</t>
  </si>
  <si>
    <t>73=70+71+71'+ 72</t>
  </si>
  <si>
    <t>SC DR MAX SRL</t>
  </si>
  <si>
    <t>TOTAL 2023</t>
  </si>
  <si>
    <t>F137</t>
  </si>
  <si>
    <t>SC LISIFARM MEDICARE SRL</t>
  </si>
  <si>
    <t>CONSUM MEDICAMENTE C+G IAN. 2024 VALIDAT</t>
  </si>
  <si>
    <t>CONSUM MEDICAMENTE C+G FEBR. 2024 VALIDAT</t>
  </si>
  <si>
    <t>CONSUM MEDICAMENTE C+G MARTIE 2024 VALIDAT</t>
  </si>
  <si>
    <t xml:space="preserve">TOTAL CONSUM MEDICAMENTE C+G TRIM. I 2024 </t>
  </si>
  <si>
    <t>CONSUM MEDICAMENTE C+G APRILIE 2024 VALIDAT</t>
  </si>
  <si>
    <t>CONSUM MEDICAMENTE C+G MAI 2024 VALIDAT</t>
  </si>
  <si>
    <t>CONSUM MEDICAMENTE C+G IUNIE 2024 VALIDAT</t>
  </si>
  <si>
    <t>TOTAL CONSUM MEDICAMENTE C+G TRIM. II 2024</t>
  </si>
  <si>
    <t>CONSUM MEDICAMENTE C+G IULIE 2024 VALIDAT</t>
  </si>
  <si>
    <t>CONSUM MEDICAMENTE C+G AUGUST 2024 VALIDAT</t>
  </si>
  <si>
    <t>CONSUM MEDICAMENTE C+G SEPTEMB 2024 VALIDAT</t>
  </si>
  <si>
    <t>TOTAL CONSUM MEDICAMENTE C+G TRIM. III 2024</t>
  </si>
  <si>
    <t>CONSUM MEDICAMENTE C+G OCTOMB 2024 VALIDAT</t>
  </si>
  <si>
    <t>CONSUM MEDICAMENTE C+G NOIEMBRIE 2024 VALIDAT</t>
  </si>
  <si>
    <t>CONSUM MEDICAMENTE C+G DECEMBRIE 2024 VALIDAT</t>
  </si>
  <si>
    <t>TOTAL CONSUM MEDICAMENTE C+G TRIM. IV 2024</t>
  </si>
  <si>
    <t>TOTAL CONSUM MEDICAMENTE C+G AN 2024</t>
  </si>
  <si>
    <t>CONSUM MEDICAMENTE 40% MS DEC  2023 VALIDAT CF. ART. 196</t>
  </si>
  <si>
    <t>CONSUM MEDICAMENTE 40% MS IAN. 2024 VALIDAT</t>
  </si>
  <si>
    <t>CONSUM MEDICAMENTE 40% MS FEBR. 2024 VALIDAT</t>
  </si>
  <si>
    <t xml:space="preserve">CONSUM MEDICAMENTE 40%MS MARTIE 2024 VALIDAT </t>
  </si>
  <si>
    <t>TOTAL CONSUM MEDICAMENTE 40% MS TRIM. I 2024</t>
  </si>
  <si>
    <t>CONSUM MEDICAMENTE 40% MS APRILIE 2024 VALIDAT</t>
  </si>
  <si>
    <t>CONSUM MEDICAMENTE 40% MS MAI 2024 VALIDAT</t>
  </si>
  <si>
    <t>CONSUM MEDICAMENTE 40% MS IUNIE 2024 VALIDAT</t>
  </si>
  <si>
    <t>TOTAL CONSUM MEDICAMENTE 40% MS TRIM. II 2024</t>
  </si>
  <si>
    <t xml:space="preserve">CONSUM MEDICAMENTE 40% MS IULIE 2024 VALIDAT </t>
  </si>
  <si>
    <t>CONSUM MEDICAMENTE 40% MS AUGUST 2024 VALIDAT</t>
  </si>
  <si>
    <t>CONSUM MEDICAMENTE 40% MS SEPTEMB 2024 VALIDAT</t>
  </si>
  <si>
    <t>TOTAL CONSUM MEDICAMENTE 40% MS TRIM. III 2024</t>
  </si>
  <si>
    <t xml:space="preserve">CONSUM MEDICAMENTE 40% MS OCTOMB 2024 VALIDAT </t>
  </si>
  <si>
    <t xml:space="preserve">CONSUM MEDICAMENTE 40% MS NOIEMBRIE 2024 VALIDAT </t>
  </si>
  <si>
    <t>CONSUM MEDICAMENTE 40% MS DECEMBRIE 2024 VALIDAT</t>
  </si>
  <si>
    <t>TOTAL CONSUM MEDICAMENTE 40% MS TRIM. IV 2024</t>
  </si>
  <si>
    <t>TOTAL CONSUM MEDICAMENTE 40% MS AN 2024</t>
  </si>
  <si>
    <t>CONSUM MEDICAMENTE COST VOLUM IAN. 2024 VALIDAT</t>
  </si>
  <si>
    <t>CONSUM MEDICAMENTE COST VOLUM FEBR. 2024 VALIDAT</t>
  </si>
  <si>
    <t>CONSUM  COST VOLUM DECEMBRIE 2023 VALIDAT CF. ART. 196</t>
  </si>
  <si>
    <t xml:space="preserve">CONSUM MEDICAMENTE COST VOLUM MARTIE 2024 VALIDAT </t>
  </si>
  <si>
    <t>TOTAL CONSUM MEDICAMENTE COST VOLUM VALIDAT TRIM. I 2024</t>
  </si>
  <si>
    <t>CONSUM MEDICAMENTE COST VOLUM APRILIE 2024 VALIDAT</t>
  </si>
  <si>
    <t>CONSUM MEDICAMENTE COST VOLUM MAI 2024 VALIDAT</t>
  </si>
  <si>
    <t>CONSUM MEDICAMENTE COST VOLUM IUNIE 2024 VALIDAT</t>
  </si>
  <si>
    <t>TOTAL CONSUM MEDICAMENTE COST VOLUM TRIM. II 2024</t>
  </si>
  <si>
    <t>CONSUM MEDICAMENTE COST VOLUM IULIE 2024 VALIDAT</t>
  </si>
  <si>
    <t xml:space="preserve">CONSUM MEDICAMENTE COST VOLUM AUGUST 2024 VALIDAT </t>
  </si>
  <si>
    <t>CONSUM MEDICAMENTE COST VOLUM SEPTEMB 2024 VALIDAT</t>
  </si>
  <si>
    <t>TOTAL CONSUM MEDICAMENTE COST VOLUM TRIM. III 2024</t>
  </si>
  <si>
    <t>CONSUM MEDICAMENTE COST VOLUM OCTOMB 2024 VALIDAT</t>
  </si>
  <si>
    <t>CONSUM MEDICAMENTE COST VOLUM NOIEMBRIE 2024 VALIDAT</t>
  </si>
  <si>
    <t>CONSUM MEDICAMENTE COST VOLUM DECEMBRIE 2024 VALIDAT</t>
  </si>
  <si>
    <t>TOTAL CONSUM MEDICAMENTE COST VOLUM TRIM. IV 2024</t>
  </si>
  <si>
    <t>TOTAL CONSUM MEDICAMENTE COST VOLUM AN 2024</t>
  </si>
  <si>
    <t>CONSUM MEDICAMENTE COST VOLUM 50%  IAN. 2024 VALIDAT</t>
  </si>
  <si>
    <t>CONSUM MEDICAMENTE COST VOLUM 50%  FEBR. 2024 VALIDAT</t>
  </si>
  <si>
    <t>CONSUM  COST VOLUM 50% DECEMBRIE 2023 VALIDAT CF. ART. 196</t>
  </si>
  <si>
    <t xml:space="preserve">CONSUM MEDICAMENTE COST VOLUM 50%  MARTIE 2024 VALIDAT </t>
  </si>
  <si>
    <t xml:space="preserve">TOTAL CONSUM MEDICAMENTE COST VOLUM 50%  TRIM. I 2024 </t>
  </si>
  <si>
    <t>CONSUM MEDICAMENTE COST VOLUM 50%  APRILIE 2024 VALIDAT</t>
  </si>
  <si>
    <t>CONSUM MEDICAMENTE COST VOLUM 50%  MAI 2024 VALIDAT</t>
  </si>
  <si>
    <t>CONSUM MEDICAMENTE COST VOLUM 50%  IUNIE 2024 VALIDAT</t>
  </si>
  <si>
    <t>TOTAL CONSUM MEDICAMENTE COST VOLUM 50%  TRIM. II 2024</t>
  </si>
  <si>
    <t>CONSUM MEDICAMENTE COST VOLUM 50%  IULIE 2024 VALIDAT</t>
  </si>
  <si>
    <t>CONSUM MEDICAMENTE COST VOLUM 50%  AUGUST 2024 VALIDAT</t>
  </si>
  <si>
    <t>CONSUM MEDICAMENTE COST VOLUM 50%  SEPTEMB 2024 VALIDAT</t>
  </si>
  <si>
    <t>TOTAL CONSUM MEDICAMENTE COST VOLUM 50%  TRIM. III 2024</t>
  </si>
  <si>
    <t xml:space="preserve">CONSUM MEDICAMENTE COST VOLUM 50%  OCTOMB 2024 VALIDAT </t>
  </si>
  <si>
    <t>CONSUM MEDICAMENTE COST VOLUM 50%  NOIEMBRIE 2024 VALIDAT</t>
  </si>
  <si>
    <t>CONSUM MEDICAMENTE COST VOLUM 50%  DECEMBRIE 2024 VALIDAT</t>
  </si>
  <si>
    <t>TOTAL CONSUM MEDICAMENTE COST VOLUM 50%  TRIM. IV 2024</t>
  </si>
  <si>
    <t>TOTAL CONSUM MEDICAMENTE COST VOLUM 50%  AN 2024</t>
  </si>
  <si>
    <t>CONSUM MEDICAMENTE COST VOLUM 40%  IAN. 2024 VALIDAT</t>
  </si>
  <si>
    <t>CONSUM MEDICAMENTE COST VOLUM 40%  FEBR. 2024 VALIDAT</t>
  </si>
  <si>
    <t>CONSUM  COST VOLUM 40% AN 2023 VALIDAT CF. ART. 196</t>
  </si>
  <si>
    <t>CONSUM MEDICAMENTE COST VOLUM 40%  MARTIE 2024 VALIDAT IN LIMITA CA TRIM I 2024</t>
  </si>
  <si>
    <t xml:space="preserve">TOTAL CONSUM MEDICAMENTE COST VOLUM 40%  TRIM. I 2024 </t>
  </si>
  <si>
    <t>CONSUM MEDICAMENTE COST VOLUM 40% APRILIE 2024 VALIDAT</t>
  </si>
  <si>
    <t>CONSUM MEDICAMENTE COST VOLUM 40%  MAI 2024 VALIDAT</t>
  </si>
  <si>
    <t>CONSUM MEDICAMENTE COST VOLUM 40%  IUNIE 2024 VALIDAT</t>
  </si>
  <si>
    <t>TOTAL CONSUM MEDICAMENTE COST VOLUM 40%  TRIM. II 2024</t>
  </si>
  <si>
    <t>CONSUM MEDICAMENTE COST VOLUM 40%  IULIE 2024 VALIDAT</t>
  </si>
  <si>
    <t>CONSUM MEDICAMENTE COST VOLUM 40%  AUGUST 2024 VALIDAT</t>
  </si>
  <si>
    <t>CONSUM MEDICAMENTE COST VOLUM 40%  SEPTEMB 2024 VALIDAT</t>
  </si>
  <si>
    <t>TOTAL CONSUM MEDICAMENTE COST VOLUM 40%  TRIM. III 2024</t>
  </si>
  <si>
    <t xml:space="preserve">CONSUM MEDICAMENTE COST VOLUM 40%  OCTOMB 2024 VALIDAT  </t>
  </si>
  <si>
    <t xml:space="preserve">CONSUM MEDICAMENTE COST VOLUM 40%  NOIEMBRIE 2024 VALIDAT </t>
  </si>
  <si>
    <t>CONSUM MEDICAMENTE COST VOLUM 40%  DECEMBRIE 2024 VALIDAT</t>
  </si>
  <si>
    <t>TOTAL CONSUM MEDICAMENTE COST VOLUM 40%  TRIM. IV 2024</t>
  </si>
  <si>
    <t>TOTAL CONSUM MEDICAMENTE COST VOLUM 40%  AN 2024</t>
  </si>
  <si>
    <t>CONSUM MEDICAMENTE IMUNOLOGICE  DECEMB 2023 VALIDAT CF. ART. 196 HG521</t>
  </si>
  <si>
    <t xml:space="preserve">CONSUM MEDICAMENTE IMUNOLOGICE  IANUARIE 2024 VALIDAT  </t>
  </si>
  <si>
    <t xml:space="preserve">CONSUM MEDICAMENTE IMUNOLOGICE  FEBRUARIE 2024 VALIDAT  </t>
  </si>
  <si>
    <t xml:space="preserve">CONSUM MEDICAMENTE IMUNOLOGICE  MARTIE 2024 VALIDAT  </t>
  </si>
  <si>
    <t>TOTAL CONSUM MEDICAMENTE IMUNOLOGICE  TRIM. I 2024</t>
  </si>
  <si>
    <t xml:space="preserve">CONSUM MEDICAMENTE IMUNOLOGICE  APRILIE 2024 VALIDAT  </t>
  </si>
  <si>
    <t xml:space="preserve">CONSUM MEDICAMENTE IMUNOLOGICE  MAI 2024 VALIDAT  </t>
  </si>
  <si>
    <t xml:space="preserve">CONSUM MEDICAMENTE IMUNOLOGICE  IUNIE 2024 VALIDAT  </t>
  </si>
  <si>
    <t>TOTAL CONSUM MEDICAMENTE IMUNOLOGICE  TRIM. II 2024</t>
  </si>
  <si>
    <t xml:space="preserve">CONSUM MEDICAMENTE IMUNOLOGICE  IULIE 2024 VALIDAT  </t>
  </si>
  <si>
    <t xml:space="preserve">CONSUM MEDICAMENTE IMUNOLOGICE  AUGUST 2024 VALIDAT  </t>
  </si>
  <si>
    <t xml:space="preserve">CONSUM MEDICAMENTE IMUNOLOGICE  SEPT 2024 VALIDAT  </t>
  </si>
  <si>
    <t>TOTAL CONSUM MEDICAMENTE IMUNOLOGICE  TRIM. III 2024</t>
  </si>
  <si>
    <t>CONSUM MEDICAMENTE IMUNOLOGICE  OCTOMB 2024 VALIDAT</t>
  </si>
  <si>
    <t>CONSUM MEDICAMENTE IMUNOLOGICE  NOIEMBRIE 2024 VALIDAT</t>
  </si>
  <si>
    <t>CONSUM MEDICAMENTE IMUNOLOGICE  DECEMBRIE 2024 VALIDAT</t>
  </si>
  <si>
    <t xml:space="preserve">TOTAL CONSUM MEDICAMENTE IMUNOLOGICE  TRIM. IV 2024 </t>
  </si>
  <si>
    <t>TOTAL CONSUM MEDICAMENTE IMUNOLOGICE AN 2024 (LISTA E)</t>
  </si>
  <si>
    <t>TOTAL CONSUM C+G + 40%MS + COST VOLUM+ LISTA E VALIDAT AN 2024 (INCLUSIV ART. 196(4) HG 521)</t>
  </si>
  <si>
    <t>18bis</t>
  </si>
  <si>
    <t>22=18bis+19+20+ 21</t>
  </si>
  <si>
    <t>91=87+88+89+90</t>
  </si>
  <si>
    <t>95=92+93+94</t>
  </si>
  <si>
    <t>99=96+97+98</t>
  </si>
  <si>
    <t>103=100+101+102</t>
  </si>
  <si>
    <t>104=91+95+99+ 103</t>
  </si>
  <si>
    <t>105=18+35+52+69+ 86+104</t>
  </si>
  <si>
    <t>SITUAŢIA CREDITELOR DE ANGAJAMENT REALIZATE IN ANUL 2024, CA URMARE A VALIDĂRII CONSUMULUI DE MEDICAMENTE RAPORTAT PENTRU LUNA FEBRUARIE 2024 IN LIMITA CREDITELOR DE ANGAJAMENT APROBATE PENTRU TRIM. I 2024, CONFORM ADRESELOR CNAS NR. VH1797-VH1798/14.03.2024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</si>
</sst>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12" xfId="0" applyFont="1" applyBorder="1" applyAlignment="1">
      <alignment vertical="top"/>
    </xf>
    <xf numFmtId="0" fontId="3" fillId="0" borderId="13" xfId="56" applyFont="1" applyFill="1" applyBorder="1" applyAlignment="1">
      <alignment vertical="top"/>
      <protection/>
    </xf>
    <xf numFmtId="4" fontId="7" fillId="0" borderId="13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 vertical="top"/>
    </xf>
    <xf numFmtId="4" fontId="1" fillId="33" borderId="13" xfId="0" applyNumberFormat="1" applyFont="1" applyFill="1" applyBorder="1" applyAlignment="1">
      <alignment vertical="top"/>
    </xf>
    <xf numFmtId="4" fontId="7" fillId="0" borderId="13" xfId="0" applyNumberFormat="1" applyFont="1" applyFill="1" applyBorder="1" applyAlignment="1">
      <alignment vertical="top"/>
    </xf>
    <xf numFmtId="4" fontId="1" fillId="34" borderId="13" xfId="0" applyNumberFormat="1" applyFont="1" applyFill="1" applyBorder="1" applyAlignment="1">
      <alignment vertical="top"/>
    </xf>
    <xf numFmtId="4" fontId="7" fillId="0" borderId="13" xfId="0" applyNumberFormat="1" applyFont="1" applyBorder="1" applyAlignment="1">
      <alignment vertical="top"/>
    </xf>
    <xf numFmtId="4" fontId="2" fillId="0" borderId="13" xfId="0" applyNumberFormat="1" applyFont="1" applyFill="1" applyBorder="1" applyAlignment="1">
      <alignment vertical="top"/>
    </xf>
    <xf numFmtId="4" fontId="1" fillId="33" borderId="13" xfId="0" applyNumberFormat="1" applyFont="1" applyFill="1" applyBorder="1" applyAlignment="1">
      <alignment vertical="top"/>
    </xf>
    <xf numFmtId="4" fontId="1" fillId="34" borderId="13" xfId="0" applyNumberFormat="1" applyFont="1" applyFill="1" applyBorder="1" applyAlignment="1">
      <alignment vertical="top"/>
    </xf>
    <xf numFmtId="4" fontId="1" fillId="0" borderId="13" xfId="0" applyNumberFormat="1" applyFont="1" applyFill="1" applyBorder="1" applyAlignment="1">
      <alignment vertical="top"/>
    </xf>
    <xf numFmtId="0" fontId="3" fillId="0" borderId="13" xfId="56" applyFont="1" applyFill="1" applyBorder="1" applyAlignment="1">
      <alignment horizontal="left" vertical="top"/>
      <protection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8" fillId="0" borderId="13" xfId="57" applyFont="1" applyBorder="1" applyAlignment="1">
      <alignment vertical="top"/>
      <protection/>
    </xf>
    <xf numFmtId="0" fontId="3" fillId="0" borderId="12" xfId="55" applyFont="1" applyBorder="1" applyAlignment="1">
      <alignment vertical="top"/>
      <protection/>
    </xf>
    <xf numFmtId="0" fontId="3" fillId="0" borderId="13" xfId="55" applyFont="1" applyBorder="1" applyAlignment="1">
      <alignment vertical="top"/>
      <protection/>
    </xf>
    <xf numFmtId="0" fontId="3" fillId="0" borderId="13" xfId="55" applyFont="1" applyBorder="1" applyAlignment="1">
      <alignment vertical="top" shrinkToFit="1"/>
      <protection/>
    </xf>
    <xf numFmtId="0" fontId="3" fillId="0" borderId="13" xfId="55" applyNumberFormat="1" applyFont="1" applyBorder="1" applyAlignment="1">
      <alignment horizontal="left" vertical="top" wrapText="1"/>
      <protection/>
    </xf>
    <xf numFmtId="4" fontId="7" fillId="0" borderId="13" xfId="0" applyNumberFormat="1" applyFont="1" applyFill="1" applyBorder="1" applyAlignment="1">
      <alignment vertical="top"/>
    </xf>
    <xf numFmtId="0" fontId="3" fillId="0" borderId="13" xfId="55" applyNumberFormat="1" applyFont="1" applyBorder="1" applyAlignment="1">
      <alignment vertical="top" wrapText="1"/>
      <protection/>
    </xf>
    <xf numFmtId="0" fontId="3" fillId="0" borderId="13" xfId="55" applyNumberFormat="1" applyFont="1" applyBorder="1" applyAlignment="1">
      <alignment vertical="top" shrinkToFit="1"/>
      <protection/>
    </xf>
    <xf numFmtId="0" fontId="1" fillId="0" borderId="13" xfId="55" applyFont="1" applyBorder="1" applyAlignment="1">
      <alignment vertical="top"/>
      <protection/>
    </xf>
    <xf numFmtId="0" fontId="10" fillId="0" borderId="0" xfId="0" applyFont="1" applyAlignment="1">
      <alignment vertical="top"/>
    </xf>
    <xf numFmtId="0" fontId="1" fillId="0" borderId="13" xfId="55" applyFont="1" applyBorder="1" applyAlignment="1">
      <alignment vertical="top" shrinkToFit="1"/>
      <protection/>
    </xf>
    <xf numFmtId="0" fontId="3" fillId="0" borderId="12" xfId="55" applyFont="1" applyBorder="1" applyAlignment="1">
      <alignment vertical="top"/>
      <protection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3" fillId="35" borderId="11" xfId="0" applyFont="1" applyFill="1" applyBorder="1" applyAlignment="1">
      <alignment horizontal="center" vertical="top" wrapText="1"/>
    </xf>
    <xf numFmtId="4" fontId="2" fillId="35" borderId="13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4" fontId="2" fillId="0" borderId="13" xfId="0" applyNumberFormat="1" applyFont="1" applyFill="1" applyBorder="1" applyAlignment="1">
      <alignment vertical="top"/>
    </xf>
    <xf numFmtId="4" fontId="7" fillId="35" borderId="13" xfId="0" applyNumberFormat="1" applyFont="1" applyFill="1" applyBorder="1" applyAlignment="1">
      <alignment/>
    </xf>
    <xf numFmtId="0" fontId="3" fillId="35" borderId="13" xfId="56" applyFont="1" applyFill="1" applyBorder="1" applyAlignment="1">
      <alignment vertical="top"/>
      <protection/>
    </xf>
    <xf numFmtId="0" fontId="5" fillId="35" borderId="12" xfId="0" applyFont="1" applyFill="1" applyBorder="1" applyAlignment="1">
      <alignment vertical="top"/>
    </xf>
    <xf numFmtId="0" fontId="1" fillId="35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/>
    </xf>
    <xf numFmtId="0" fontId="2" fillId="35" borderId="0" xfId="0" applyFont="1" applyFill="1" applyAlignment="1">
      <alignment vertical="top"/>
    </xf>
    <xf numFmtId="4" fontId="49" fillId="35" borderId="13" xfId="0" applyNumberFormat="1" applyFont="1" applyFill="1" applyBorder="1" applyAlignment="1">
      <alignment vertical="top"/>
    </xf>
    <xf numFmtId="4" fontId="49" fillId="0" borderId="13" xfId="0" applyNumberFormat="1" applyFont="1" applyFill="1" applyBorder="1" applyAlignment="1">
      <alignment vertical="top"/>
    </xf>
    <xf numFmtId="0" fontId="49" fillId="0" borderId="0" xfId="0" applyFont="1" applyAlignment="1">
      <alignment vertical="top"/>
    </xf>
    <xf numFmtId="0" fontId="3" fillId="0" borderId="14" xfId="55" applyFont="1" applyBorder="1" applyAlignment="1">
      <alignment vertical="top"/>
      <protection/>
    </xf>
    <xf numFmtId="0" fontId="1" fillId="0" borderId="15" xfId="55" applyFont="1" applyBorder="1" applyAlignment="1">
      <alignment vertical="top" shrinkToFit="1"/>
      <protection/>
    </xf>
    <xf numFmtId="4" fontId="7" fillId="0" borderId="15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 vertical="top"/>
    </xf>
    <xf numFmtId="4" fontId="1" fillId="33" borderId="15" xfId="0" applyNumberFormat="1" applyFont="1" applyFill="1" applyBorder="1" applyAlignment="1">
      <alignment vertical="top"/>
    </xf>
    <xf numFmtId="4" fontId="7" fillId="0" borderId="15" xfId="0" applyNumberFormat="1" applyFont="1" applyFill="1" applyBorder="1" applyAlignment="1">
      <alignment vertical="top"/>
    </xf>
    <xf numFmtId="4" fontId="1" fillId="34" borderId="15" xfId="0" applyNumberFormat="1" applyFont="1" applyFill="1" applyBorder="1" applyAlignment="1">
      <alignment vertical="top"/>
    </xf>
    <xf numFmtId="4" fontId="2" fillId="35" borderId="15" xfId="0" applyNumberFormat="1" applyFont="1" applyFill="1" applyBorder="1" applyAlignment="1">
      <alignment vertical="top"/>
    </xf>
    <xf numFmtId="4" fontId="2" fillId="0" borderId="15" xfId="0" applyNumberFormat="1" applyFont="1" applyFill="1" applyBorder="1" applyAlignment="1">
      <alignment vertical="top"/>
    </xf>
    <xf numFmtId="4" fontId="2" fillId="0" borderId="15" xfId="0" applyNumberFormat="1" applyFont="1" applyFill="1" applyBorder="1" applyAlignment="1">
      <alignment vertical="top"/>
    </xf>
    <xf numFmtId="4" fontId="7" fillId="35" borderId="15" xfId="0" applyNumberFormat="1" applyFont="1" applyFill="1" applyBorder="1" applyAlignment="1">
      <alignment/>
    </xf>
    <xf numFmtId="0" fontId="2" fillId="0" borderId="16" xfId="0" applyFont="1" applyBorder="1" applyAlignment="1">
      <alignment vertical="top"/>
    </xf>
    <xf numFmtId="0" fontId="5" fillId="0" borderId="17" xfId="0" applyFont="1" applyBorder="1" applyAlignment="1">
      <alignment horizontal="center" vertical="top"/>
    </xf>
    <xf numFmtId="4" fontId="1" fillId="0" borderId="17" xfId="0" applyNumberFormat="1" applyFont="1" applyBorder="1" applyAlignment="1">
      <alignment vertical="top"/>
    </xf>
    <xf numFmtId="4" fontId="1" fillId="35" borderId="0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3" fillId="34" borderId="18" xfId="0" applyFont="1" applyFill="1" applyBorder="1" applyAlignment="1">
      <alignment horizontal="center" vertical="top" wrapText="1"/>
    </xf>
    <xf numFmtId="0" fontId="1" fillId="34" borderId="19" xfId="0" applyFont="1" applyFill="1" applyBorder="1" applyAlignment="1">
      <alignment horizontal="center" vertical="top" wrapText="1"/>
    </xf>
    <xf numFmtId="4" fontId="1" fillId="34" borderId="19" xfId="0" applyNumberFormat="1" applyFont="1" applyFill="1" applyBorder="1" applyAlignment="1">
      <alignment vertical="top"/>
    </xf>
    <xf numFmtId="0" fontId="1" fillId="35" borderId="13" xfId="0" applyFont="1" applyFill="1" applyBorder="1" applyAlignment="1">
      <alignment horizontal="center" vertical="top" wrapText="1"/>
    </xf>
    <xf numFmtId="4" fontId="1" fillId="35" borderId="13" xfId="0" applyNumberFormat="1" applyFont="1" applyFill="1" applyBorder="1" applyAlignment="1">
      <alignment vertical="top"/>
    </xf>
    <xf numFmtId="4" fontId="2" fillId="35" borderId="13" xfId="0" applyNumberFormat="1" applyFont="1" applyFill="1" applyBorder="1" applyAlignment="1">
      <alignment vertical="top"/>
    </xf>
    <xf numFmtId="4" fontId="50" fillId="35" borderId="13" xfId="0" applyNumberFormat="1" applyFont="1" applyFill="1" applyBorder="1" applyAlignment="1">
      <alignment vertical="top"/>
    </xf>
    <xf numFmtId="4" fontId="7" fillId="35" borderId="13" xfId="0" applyNumberFormat="1" applyFont="1" applyFill="1" applyBorder="1" applyAlignment="1">
      <alignment/>
    </xf>
    <xf numFmtId="4" fontId="7" fillId="35" borderId="13" xfId="0" applyNumberFormat="1" applyFont="1" applyFill="1" applyBorder="1" applyAlignment="1">
      <alignment vertical="top"/>
    </xf>
    <xf numFmtId="4" fontId="7" fillId="35" borderId="13" xfId="0" applyNumberFormat="1" applyFont="1" applyFill="1" applyBorder="1" applyAlignment="1">
      <alignment vertical="top"/>
    </xf>
    <xf numFmtId="0" fontId="49" fillId="0" borderId="0" xfId="0" applyFont="1" applyFill="1" applyAlignment="1">
      <alignment vertical="top"/>
    </xf>
    <xf numFmtId="0" fontId="50" fillId="0" borderId="0" xfId="0" applyFont="1" applyAlignment="1">
      <alignment vertical="top" wrapText="1"/>
    </xf>
    <xf numFmtId="0" fontId="50" fillId="0" borderId="0" xfId="0" applyFont="1" applyFill="1" applyAlignment="1">
      <alignment vertical="top" wrapText="1"/>
    </xf>
    <xf numFmtId="0" fontId="51" fillId="0" borderId="11" xfId="0" applyFont="1" applyFill="1" applyBorder="1" applyAlignment="1">
      <alignment horizontal="center" vertical="top" wrapText="1"/>
    </xf>
    <xf numFmtId="0" fontId="51" fillId="35" borderId="11" xfId="0" applyFont="1" applyFill="1" applyBorder="1" applyAlignment="1">
      <alignment horizontal="center" vertical="top" wrapText="1"/>
    </xf>
    <xf numFmtId="4" fontId="51" fillId="35" borderId="13" xfId="0" applyNumberFormat="1" applyFont="1" applyFill="1" applyBorder="1" applyAlignment="1">
      <alignment/>
    </xf>
    <xf numFmtId="4" fontId="2" fillId="35" borderId="15" xfId="0" applyNumberFormat="1" applyFont="1" applyFill="1" applyBorder="1" applyAlignment="1">
      <alignment vertical="top"/>
    </xf>
    <xf numFmtId="4" fontId="49" fillId="0" borderId="15" xfId="0" applyNumberFormat="1" applyFont="1" applyFill="1" applyBorder="1" applyAlignment="1">
      <alignment vertical="top"/>
    </xf>
    <xf numFmtId="4" fontId="1" fillId="35" borderId="15" xfId="0" applyNumberFormat="1" applyFont="1" applyFill="1" applyBorder="1" applyAlignment="1">
      <alignment vertical="top"/>
    </xf>
    <xf numFmtId="4" fontId="50" fillId="0" borderId="17" xfId="0" applyNumberFormat="1" applyFont="1" applyBorder="1" applyAlignment="1">
      <alignment vertical="top"/>
    </xf>
    <xf numFmtId="4" fontId="1" fillId="0" borderId="20" xfId="0" applyNumberFormat="1" applyFont="1" applyBorder="1" applyAlignment="1">
      <alignment vertical="top"/>
    </xf>
    <xf numFmtId="4" fontId="50" fillId="0" borderId="0" xfId="0" applyNumberFormat="1" applyFont="1" applyBorder="1" applyAlignment="1">
      <alignment vertical="top"/>
    </xf>
    <xf numFmtId="4" fontId="50" fillId="0" borderId="0" xfId="0" applyNumberFormat="1" applyFont="1" applyFill="1" applyBorder="1" applyAlignment="1">
      <alignment vertical="top"/>
    </xf>
    <xf numFmtId="4" fontId="50" fillId="35" borderId="0" xfId="0" applyNumberFormat="1" applyFont="1" applyFill="1" applyBorder="1" applyAlignment="1">
      <alignment vertical="top"/>
    </xf>
    <xf numFmtId="0" fontId="49" fillId="35" borderId="0" xfId="0" applyFont="1" applyFill="1" applyAlignment="1">
      <alignment vertical="top"/>
    </xf>
    <xf numFmtId="0" fontId="1" fillId="35" borderId="0" xfId="0" applyFont="1" applyFill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TR_2006" xfId="55"/>
    <cellStyle name="Normal_farmacii_PRES2005" xfId="56"/>
    <cellStyle name="Normal_tabel 01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75"/>
  <sheetViews>
    <sheetView tabSelected="1" zoomScalePageLayoutView="0" workbookViewId="0" topLeftCell="A1">
      <selection activeCell="P2" sqref="P2"/>
    </sheetView>
  </sheetViews>
  <sheetFormatPr defaultColWidth="9.140625" defaultRowHeight="12.75"/>
  <cols>
    <col min="1" max="1" width="5.421875" style="2" customWidth="1"/>
    <col min="2" max="2" width="31.00390625" style="2" customWidth="1"/>
    <col min="3" max="3" width="13.7109375" style="2" customWidth="1"/>
    <col min="4" max="5" width="13.8515625" style="2" customWidth="1"/>
    <col min="6" max="6" width="14.7109375" style="2" customWidth="1"/>
    <col min="7" max="7" width="16.140625" style="2" customWidth="1"/>
    <col min="8" max="8" width="13.421875" style="2" customWidth="1"/>
    <col min="9" max="9" width="13.00390625" style="2" customWidth="1"/>
    <col min="10" max="10" width="13.8515625" style="2" customWidth="1"/>
    <col min="11" max="11" width="15.140625" style="2" customWidth="1"/>
    <col min="12" max="17" width="13.8515625" style="2" customWidth="1"/>
    <col min="18" max="18" width="12.8515625" style="4" customWidth="1"/>
    <col min="19" max="19" width="13.8515625" style="2" customWidth="1"/>
    <col min="20" max="20" width="13.8515625" style="70" customWidth="1"/>
    <col min="21" max="21" width="13.00390625" style="2" customWidth="1"/>
    <col min="22" max="22" width="11.28125" style="2" customWidth="1"/>
    <col min="23" max="23" width="12.28125" style="2" customWidth="1"/>
    <col min="24" max="24" width="14.57421875" style="2" customWidth="1"/>
    <col min="25" max="27" width="14.00390625" style="2" customWidth="1"/>
    <col min="28" max="28" width="13.421875" style="2" customWidth="1"/>
    <col min="29" max="29" width="14.00390625" style="2" customWidth="1"/>
    <col min="30" max="30" width="11.57421875" style="2" customWidth="1"/>
    <col min="31" max="31" width="12.140625" style="2" customWidth="1"/>
    <col min="32" max="32" width="13.421875" style="2" customWidth="1"/>
    <col min="33" max="33" width="15.28125" style="2" customWidth="1"/>
    <col min="34" max="34" width="17.140625" style="2" customWidth="1"/>
    <col min="35" max="35" width="13.8515625" style="73" customWidth="1"/>
    <col min="36" max="36" width="13.421875" style="2" customWidth="1"/>
    <col min="37" max="37" width="13.421875" style="1" customWidth="1"/>
    <col min="38" max="38" width="14.421875" style="2" customWidth="1"/>
    <col min="39" max="41" width="14.7109375" style="2" customWidth="1"/>
    <col min="42" max="42" width="15.57421875" style="2" customWidth="1"/>
    <col min="43" max="52" width="14.7109375" style="2" customWidth="1"/>
    <col min="53" max="53" width="14.7109375" style="73" customWidth="1"/>
    <col min="54" max="55" width="14.7109375" style="2" customWidth="1"/>
    <col min="56" max="59" width="14.7109375" style="4" customWidth="1"/>
    <col min="60" max="60" width="14.7109375" style="2" customWidth="1"/>
    <col min="61" max="63" width="14.7109375" style="4" customWidth="1"/>
    <col min="64" max="64" width="14.7109375" style="2" customWidth="1"/>
    <col min="65" max="65" width="14.7109375" style="4" customWidth="1"/>
    <col min="66" max="66" width="16.140625" style="4" customWidth="1"/>
    <col min="67" max="68" width="14.7109375" style="4" customWidth="1"/>
    <col min="69" max="69" width="14.7109375" style="5" customWidth="1"/>
    <col min="70" max="70" width="14.7109375" style="4" customWidth="1"/>
    <col min="71" max="71" width="14.7109375" style="100" customWidth="1"/>
    <col min="72" max="85" width="14.7109375" style="4" customWidth="1"/>
    <col min="86" max="86" width="15.8515625" style="4" customWidth="1"/>
    <col min="87" max="87" width="14.7109375" style="4" customWidth="1"/>
    <col min="88" max="88" width="16.421875" style="4" customWidth="1"/>
    <col min="89" max="89" width="14.7109375" style="100" customWidth="1"/>
    <col min="90" max="90" width="16.28125" style="4" customWidth="1"/>
    <col min="91" max="95" width="15.421875" style="4" customWidth="1"/>
    <col min="96" max="96" width="15.8515625" style="4" customWidth="1"/>
    <col min="97" max="99" width="15.421875" style="4" customWidth="1"/>
    <col min="100" max="100" width="15.8515625" style="4" customWidth="1"/>
    <col min="101" max="103" width="15.421875" style="4" customWidth="1"/>
    <col min="104" max="104" width="15.8515625" style="4" customWidth="1"/>
    <col min="105" max="105" width="14.00390625" style="70" customWidth="1"/>
    <col min="106" max="106" width="14.00390625" style="114" customWidth="1"/>
    <col min="107" max="107" width="14.140625" style="114" customWidth="1"/>
    <col min="108" max="108" width="16.28125" style="4" customWidth="1"/>
    <col min="109" max="109" width="15.421875" style="4" customWidth="1"/>
    <col min="110" max="110" width="18.00390625" style="2" customWidth="1"/>
    <col min="111" max="16384" width="9.140625" style="2" customWidth="1"/>
  </cols>
  <sheetData>
    <row r="1" spans="1:107" ht="12.75">
      <c r="A1" s="1" t="s">
        <v>0</v>
      </c>
      <c r="N1" s="3"/>
      <c r="P1" s="3"/>
      <c r="Q1" s="3"/>
      <c r="DA1" s="4"/>
      <c r="DB1" s="100"/>
      <c r="DC1" s="100"/>
    </row>
    <row r="2" spans="3:110" ht="46.5" customHeight="1">
      <c r="C2" s="115" t="s">
        <v>261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68"/>
      <c r="P2" s="6"/>
      <c r="Q2" s="6"/>
      <c r="R2" s="8"/>
      <c r="S2" s="7"/>
      <c r="T2" s="68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01"/>
      <c r="AJ2" s="7"/>
      <c r="AK2" s="9"/>
      <c r="AL2" s="7"/>
      <c r="AM2" s="7"/>
      <c r="AN2" s="7"/>
      <c r="AO2" s="7"/>
      <c r="AP2" s="7"/>
      <c r="AQ2" s="7"/>
      <c r="AR2" s="7"/>
      <c r="AS2" s="9"/>
      <c r="AT2" s="7"/>
      <c r="AU2" s="7"/>
      <c r="AV2" s="7"/>
      <c r="AW2" s="7"/>
      <c r="AX2" s="7"/>
      <c r="AY2" s="7"/>
      <c r="AZ2" s="7"/>
      <c r="BA2" s="101"/>
      <c r="BB2" s="7"/>
      <c r="BC2" s="7"/>
      <c r="BD2" s="8"/>
      <c r="BE2" s="8"/>
      <c r="BF2" s="8"/>
      <c r="BG2" s="8"/>
      <c r="BH2" s="7"/>
      <c r="BI2" s="8"/>
      <c r="BJ2" s="8"/>
      <c r="BK2" s="63"/>
      <c r="BL2" s="7"/>
      <c r="BM2" s="8"/>
      <c r="BN2" s="8"/>
      <c r="BO2" s="8"/>
      <c r="BP2" s="8"/>
      <c r="BQ2" s="10"/>
      <c r="BR2" s="8"/>
      <c r="BS2" s="102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102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102"/>
      <c r="DC2" s="102"/>
      <c r="DD2" s="8"/>
      <c r="DE2" s="8"/>
      <c r="DF2" s="7"/>
    </row>
    <row r="3" spans="3:110" ht="15" customHeight="1" thickBo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7"/>
      <c r="T3" s="68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01"/>
      <c r="AJ3" s="7"/>
      <c r="AK3" s="9"/>
      <c r="AL3" s="7"/>
      <c r="AM3" s="7"/>
      <c r="AN3" s="7"/>
      <c r="AO3" s="7"/>
      <c r="AP3" s="7"/>
      <c r="AQ3" s="7"/>
      <c r="AR3" s="7"/>
      <c r="AS3" s="9"/>
      <c r="AT3" s="7"/>
      <c r="AU3" s="7"/>
      <c r="AV3" s="7"/>
      <c r="AW3" s="7"/>
      <c r="AX3" s="7"/>
      <c r="AY3" s="7"/>
      <c r="AZ3" s="7"/>
      <c r="BA3" s="101"/>
      <c r="BB3" s="7"/>
      <c r="BC3" s="7"/>
      <c r="BD3" s="8"/>
      <c r="BE3" s="8"/>
      <c r="BF3" s="8"/>
      <c r="BG3" s="8"/>
      <c r="BH3" s="7"/>
      <c r="BI3" s="8"/>
      <c r="BJ3" s="8"/>
      <c r="BK3" s="63"/>
      <c r="BL3" s="7"/>
      <c r="BM3" s="8"/>
      <c r="BN3" s="8"/>
      <c r="BO3" s="8"/>
      <c r="BP3" s="8"/>
      <c r="BQ3" s="10"/>
      <c r="BR3" s="8"/>
      <c r="BS3" s="102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102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102"/>
      <c r="DC3" s="102"/>
      <c r="DD3" s="8"/>
      <c r="DE3" s="8"/>
      <c r="DF3" s="7"/>
    </row>
    <row r="4" spans="1:110" ht="94.5" customHeight="1">
      <c r="A4" s="11" t="s">
        <v>1</v>
      </c>
      <c r="B4" s="12" t="s">
        <v>2</v>
      </c>
      <c r="C4" s="13" t="s">
        <v>145</v>
      </c>
      <c r="D4" s="13" t="s">
        <v>146</v>
      </c>
      <c r="E4" s="13" t="s">
        <v>147</v>
      </c>
      <c r="F4" s="14" t="s">
        <v>148</v>
      </c>
      <c r="G4" s="13" t="s">
        <v>149</v>
      </c>
      <c r="H4" s="13" t="s">
        <v>150</v>
      </c>
      <c r="I4" s="13" t="s">
        <v>151</v>
      </c>
      <c r="J4" s="14" t="s">
        <v>152</v>
      </c>
      <c r="K4" s="13" t="s">
        <v>153</v>
      </c>
      <c r="L4" s="13" t="s">
        <v>154</v>
      </c>
      <c r="M4" s="13" t="s">
        <v>155</v>
      </c>
      <c r="N4" s="14" t="s">
        <v>156</v>
      </c>
      <c r="O4" s="13" t="s">
        <v>157</v>
      </c>
      <c r="P4" s="13" t="s">
        <v>158</v>
      </c>
      <c r="Q4" s="13" t="s">
        <v>159</v>
      </c>
      <c r="R4" s="14" t="s">
        <v>160</v>
      </c>
      <c r="S4" s="15" t="s">
        <v>161</v>
      </c>
      <c r="T4" s="103" t="s">
        <v>162</v>
      </c>
      <c r="U4" s="13" t="s">
        <v>163</v>
      </c>
      <c r="V4" s="13" t="s">
        <v>164</v>
      </c>
      <c r="W4" s="16" t="s">
        <v>165</v>
      </c>
      <c r="X4" s="14" t="s">
        <v>166</v>
      </c>
      <c r="Y4" s="13" t="s">
        <v>167</v>
      </c>
      <c r="Z4" s="13" t="s">
        <v>168</v>
      </c>
      <c r="AA4" s="13" t="s">
        <v>169</v>
      </c>
      <c r="AB4" s="14" t="s">
        <v>170</v>
      </c>
      <c r="AC4" s="13" t="s">
        <v>171</v>
      </c>
      <c r="AD4" s="13" t="s">
        <v>172</v>
      </c>
      <c r="AE4" s="13" t="s">
        <v>173</v>
      </c>
      <c r="AF4" s="14" t="s">
        <v>174</v>
      </c>
      <c r="AG4" s="13" t="s">
        <v>175</v>
      </c>
      <c r="AH4" s="13" t="s">
        <v>176</v>
      </c>
      <c r="AI4" s="13" t="s">
        <v>177</v>
      </c>
      <c r="AJ4" s="14" t="s">
        <v>178</v>
      </c>
      <c r="AK4" s="15" t="s">
        <v>179</v>
      </c>
      <c r="AL4" s="13" t="s">
        <v>180</v>
      </c>
      <c r="AM4" s="13" t="s">
        <v>181</v>
      </c>
      <c r="AN4" s="104" t="s">
        <v>182</v>
      </c>
      <c r="AO4" s="13" t="s">
        <v>183</v>
      </c>
      <c r="AP4" s="14" t="s">
        <v>184</v>
      </c>
      <c r="AQ4" s="13" t="s">
        <v>185</v>
      </c>
      <c r="AR4" s="13" t="s">
        <v>186</v>
      </c>
      <c r="AS4" s="13" t="s">
        <v>187</v>
      </c>
      <c r="AT4" s="14" t="s">
        <v>188</v>
      </c>
      <c r="AU4" s="13" t="s">
        <v>189</v>
      </c>
      <c r="AV4" s="13" t="s">
        <v>190</v>
      </c>
      <c r="AW4" s="13" t="s">
        <v>191</v>
      </c>
      <c r="AX4" s="14" t="s">
        <v>192</v>
      </c>
      <c r="AY4" s="13" t="s">
        <v>193</v>
      </c>
      <c r="AZ4" s="13" t="s">
        <v>194</v>
      </c>
      <c r="BA4" s="13" t="s">
        <v>195</v>
      </c>
      <c r="BB4" s="14" t="s">
        <v>196</v>
      </c>
      <c r="BC4" s="15" t="s">
        <v>197</v>
      </c>
      <c r="BD4" s="13" t="s">
        <v>198</v>
      </c>
      <c r="BE4" s="13" t="s">
        <v>199</v>
      </c>
      <c r="BF4" s="104" t="s">
        <v>200</v>
      </c>
      <c r="BG4" s="13" t="s">
        <v>201</v>
      </c>
      <c r="BH4" s="14" t="s">
        <v>202</v>
      </c>
      <c r="BI4" s="13" t="s">
        <v>203</v>
      </c>
      <c r="BJ4" s="13" t="s">
        <v>204</v>
      </c>
      <c r="BK4" s="13" t="s">
        <v>205</v>
      </c>
      <c r="BL4" s="14" t="s">
        <v>206</v>
      </c>
      <c r="BM4" s="13" t="s">
        <v>207</v>
      </c>
      <c r="BN4" s="13" t="s">
        <v>208</v>
      </c>
      <c r="BO4" s="13" t="s">
        <v>209</v>
      </c>
      <c r="BP4" s="14" t="s">
        <v>210</v>
      </c>
      <c r="BQ4" s="17" t="s">
        <v>211</v>
      </c>
      <c r="BR4" s="13" t="s">
        <v>212</v>
      </c>
      <c r="BS4" s="13" t="s">
        <v>213</v>
      </c>
      <c r="BT4" s="14" t="s">
        <v>214</v>
      </c>
      <c r="BU4" s="15" t="s">
        <v>215</v>
      </c>
      <c r="BV4" s="13" t="s">
        <v>216</v>
      </c>
      <c r="BW4" s="13" t="s">
        <v>217</v>
      </c>
      <c r="BX4" s="104" t="s">
        <v>218</v>
      </c>
      <c r="BY4" s="13" t="s">
        <v>219</v>
      </c>
      <c r="BZ4" s="14" t="s">
        <v>220</v>
      </c>
      <c r="CA4" s="13" t="s">
        <v>221</v>
      </c>
      <c r="CB4" s="13" t="s">
        <v>222</v>
      </c>
      <c r="CC4" s="13" t="s">
        <v>223</v>
      </c>
      <c r="CD4" s="14" t="s">
        <v>224</v>
      </c>
      <c r="CE4" s="13" t="s">
        <v>225</v>
      </c>
      <c r="CF4" s="13" t="s">
        <v>226</v>
      </c>
      <c r="CG4" s="13" t="s">
        <v>227</v>
      </c>
      <c r="CH4" s="14" t="s">
        <v>228</v>
      </c>
      <c r="CI4" s="13" t="s">
        <v>229</v>
      </c>
      <c r="CJ4" s="13" t="s">
        <v>230</v>
      </c>
      <c r="CK4" s="13" t="s">
        <v>231</v>
      </c>
      <c r="CL4" s="14" t="s">
        <v>232</v>
      </c>
      <c r="CM4" s="15" t="s">
        <v>233</v>
      </c>
      <c r="CN4" s="104" t="s">
        <v>234</v>
      </c>
      <c r="CO4" s="61" t="s">
        <v>235</v>
      </c>
      <c r="CP4" s="61" t="s">
        <v>236</v>
      </c>
      <c r="CQ4" s="61" t="s">
        <v>237</v>
      </c>
      <c r="CR4" s="14" t="s">
        <v>238</v>
      </c>
      <c r="CS4" s="61" t="s">
        <v>239</v>
      </c>
      <c r="CT4" s="61" t="s">
        <v>240</v>
      </c>
      <c r="CU4" s="61" t="s">
        <v>241</v>
      </c>
      <c r="CV4" s="14" t="s">
        <v>242</v>
      </c>
      <c r="CW4" s="61" t="s">
        <v>243</v>
      </c>
      <c r="CX4" s="61" t="s">
        <v>244</v>
      </c>
      <c r="CY4" s="61" t="s">
        <v>245</v>
      </c>
      <c r="CZ4" s="14" t="s">
        <v>246</v>
      </c>
      <c r="DA4" s="61" t="s">
        <v>247</v>
      </c>
      <c r="DB4" s="61" t="s">
        <v>248</v>
      </c>
      <c r="DC4" s="61" t="s">
        <v>249</v>
      </c>
      <c r="DD4" s="14" t="s">
        <v>250</v>
      </c>
      <c r="DE4" s="15" t="s">
        <v>251</v>
      </c>
      <c r="DF4" s="90" t="s">
        <v>252</v>
      </c>
    </row>
    <row r="5" spans="1:110" s="24" customFormat="1" ht="24.75" customHeight="1">
      <c r="A5" s="18">
        <v>0</v>
      </c>
      <c r="B5" s="19">
        <v>1</v>
      </c>
      <c r="C5" s="19">
        <v>2</v>
      </c>
      <c r="D5" s="19">
        <v>3</v>
      </c>
      <c r="E5" s="19">
        <v>4</v>
      </c>
      <c r="F5" s="20" t="s">
        <v>3</v>
      </c>
      <c r="G5" s="19">
        <v>6</v>
      </c>
      <c r="H5" s="19">
        <v>7</v>
      </c>
      <c r="I5" s="19">
        <v>8</v>
      </c>
      <c r="J5" s="20" t="s">
        <v>4</v>
      </c>
      <c r="K5" s="19">
        <v>10</v>
      </c>
      <c r="L5" s="19">
        <v>11</v>
      </c>
      <c r="M5" s="19">
        <v>12</v>
      </c>
      <c r="N5" s="20" t="s">
        <v>5</v>
      </c>
      <c r="O5" s="19">
        <v>14</v>
      </c>
      <c r="P5" s="19">
        <v>15</v>
      </c>
      <c r="Q5" s="19">
        <v>16</v>
      </c>
      <c r="R5" s="20" t="s">
        <v>6</v>
      </c>
      <c r="S5" s="21" t="s">
        <v>7</v>
      </c>
      <c r="T5" s="93" t="s">
        <v>253</v>
      </c>
      <c r="U5" s="19">
        <v>19</v>
      </c>
      <c r="V5" s="19">
        <v>20</v>
      </c>
      <c r="W5" s="19">
        <v>21</v>
      </c>
      <c r="X5" s="20" t="s">
        <v>254</v>
      </c>
      <c r="Y5" s="19">
        <v>23</v>
      </c>
      <c r="Z5" s="19">
        <v>24</v>
      </c>
      <c r="AA5" s="19">
        <v>25</v>
      </c>
      <c r="AB5" s="20" t="s">
        <v>8</v>
      </c>
      <c r="AC5" s="19">
        <v>27</v>
      </c>
      <c r="AD5" s="19">
        <v>28</v>
      </c>
      <c r="AE5" s="19">
        <v>29</v>
      </c>
      <c r="AF5" s="20" t="s">
        <v>9</v>
      </c>
      <c r="AG5" s="19">
        <v>31</v>
      </c>
      <c r="AH5" s="19">
        <v>32</v>
      </c>
      <c r="AI5" s="19">
        <v>33</v>
      </c>
      <c r="AJ5" s="20" t="s">
        <v>10</v>
      </c>
      <c r="AK5" s="21" t="s">
        <v>11</v>
      </c>
      <c r="AL5" s="22">
        <v>36</v>
      </c>
      <c r="AM5" s="22">
        <v>37</v>
      </c>
      <c r="AN5" s="22" t="s">
        <v>135</v>
      </c>
      <c r="AO5" s="22">
        <v>38</v>
      </c>
      <c r="AP5" s="20" t="s">
        <v>136</v>
      </c>
      <c r="AQ5" s="22">
        <v>40</v>
      </c>
      <c r="AR5" s="22">
        <v>41</v>
      </c>
      <c r="AS5" s="22">
        <v>42</v>
      </c>
      <c r="AT5" s="20" t="s">
        <v>12</v>
      </c>
      <c r="AU5" s="22">
        <v>44</v>
      </c>
      <c r="AV5" s="22">
        <v>45</v>
      </c>
      <c r="AW5" s="22">
        <v>46</v>
      </c>
      <c r="AX5" s="20" t="s">
        <v>13</v>
      </c>
      <c r="AY5" s="22">
        <v>48</v>
      </c>
      <c r="AZ5" s="22">
        <v>49</v>
      </c>
      <c r="BA5" s="22">
        <v>50</v>
      </c>
      <c r="BB5" s="20" t="s">
        <v>14</v>
      </c>
      <c r="BC5" s="21" t="s">
        <v>15</v>
      </c>
      <c r="BD5" s="22">
        <v>53</v>
      </c>
      <c r="BE5" s="22">
        <v>54</v>
      </c>
      <c r="BF5" s="22" t="s">
        <v>137</v>
      </c>
      <c r="BG5" s="22">
        <v>55</v>
      </c>
      <c r="BH5" s="20" t="s">
        <v>138</v>
      </c>
      <c r="BI5" s="22">
        <v>57</v>
      </c>
      <c r="BJ5" s="22">
        <v>58</v>
      </c>
      <c r="BK5" s="22">
        <v>59</v>
      </c>
      <c r="BL5" s="20" t="s">
        <v>16</v>
      </c>
      <c r="BM5" s="22">
        <v>61</v>
      </c>
      <c r="BN5" s="22">
        <v>62</v>
      </c>
      <c r="BO5" s="22">
        <v>63</v>
      </c>
      <c r="BP5" s="20" t="s">
        <v>17</v>
      </c>
      <c r="BQ5" s="23">
        <v>65</v>
      </c>
      <c r="BR5" s="22">
        <v>66</v>
      </c>
      <c r="BS5" s="22">
        <v>67</v>
      </c>
      <c r="BT5" s="20" t="s">
        <v>18</v>
      </c>
      <c r="BU5" s="21" t="s">
        <v>19</v>
      </c>
      <c r="BV5" s="22">
        <v>70</v>
      </c>
      <c r="BW5" s="22">
        <v>71</v>
      </c>
      <c r="BX5" s="22" t="s">
        <v>139</v>
      </c>
      <c r="BY5" s="22">
        <v>72</v>
      </c>
      <c r="BZ5" s="20" t="s">
        <v>140</v>
      </c>
      <c r="CA5" s="22">
        <v>74</v>
      </c>
      <c r="CB5" s="22">
        <v>75</v>
      </c>
      <c r="CC5" s="22">
        <v>76</v>
      </c>
      <c r="CD5" s="20" t="s">
        <v>20</v>
      </c>
      <c r="CE5" s="22">
        <v>78</v>
      </c>
      <c r="CF5" s="22">
        <v>79</v>
      </c>
      <c r="CG5" s="22">
        <v>80</v>
      </c>
      <c r="CH5" s="20" t="s">
        <v>21</v>
      </c>
      <c r="CI5" s="22">
        <v>82</v>
      </c>
      <c r="CJ5" s="22">
        <v>83</v>
      </c>
      <c r="CK5" s="22">
        <v>84</v>
      </c>
      <c r="CL5" s="20" t="s">
        <v>22</v>
      </c>
      <c r="CM5" s="21" t="s">
        <v>23</v>
      </c>
      <c r="CN5" s="93">
        <v>87</v>
      </c>
      <c r="CO5" s="93">
        <v>88</v>
      </c>
      <c r="CP5" s="93">
        <v>89</v>
      </c>
      <c r="CQ5" s="93">
        <v>90</v>
      </c>
      <c r="CR5" s="20" t="s">
        <v>255</v>
      </c>
      <c r="CS5" s="93">
        <v>92</v>
      </c>
      <c r="CT5" s="93">
        <v>93</v>
      </c>
      <c r="CU5" s="93">
        <v>94</v>
      </c>
      <c r="CV5" s="20" t="s">
        <v>256</v>
      </c>
      <c r="CW5" s="93">
        <v>96</v>
      </c>
      <c r="CX5" s="93">
        <v>97</v>
      </c>
      <c r="CY5" s="93">
        <v>98</v>
      </c>
      <c r="CZ5" s="20" t="s">
        <v>257</v>
      </c>
      <c r="DA5" s="93">
        <v>100</v>
      </c>
      <c r="DB5" s="93">
        <v>101</v>
      </c>
      <c r="DC5" s="93">
        <v>102</v>
      </c>
      <c r="DD5" s="20" t="s">
        <v>258</v>
      </c>
      <c r="DE5" s="21" t="s">
        <v>259</v>
      </c>
      <c r="DF5" s="91" t="s">
        <v>260</v>
      </c>
    </row>
    <row r="6" spans="1:110" ht="12.75">
      <c r="A6" s="25" t="s">
        <v>24</v>
      </c>
      <c r="B6" s="26" t="s">
        <v>25</v>
      </c>
      <c r="C6" s="27">
        <v>12757.56</v>
      </c>
      <c r="D6" s="28">
        <v>15136.400000000001</v>
      </c>
      <c r="E6" s="28"/>
      <c r="F6" s="29">
        <f>ROUND(C6+D6+E6,2)</f>
        <v>27893.96</v>
      </c>
      <c r="G6" s="28"/>
      <c r="H6" s="28"/>
      <c r="I6" s="28"/>
      <c r="J6" s="29">
        <f>ROUND(G6+H6+I6,2)</f>
        <v>0</v>
      </c>
      <c r="K6" s="30"/>
      <c r="L6" s="28"/>
      <c r="M6" s="28"/>
      <c r="N6" s="29">
        <f>ROUND(K6+L6+M6,2)</f>
        <v>0</v>
      </c>
      <c r="O6" s="28"/>
      <c r="P6" s="28"/>
      <c r="Q6" s="28"/>
      <c r="R6" s="29">
        <f aca="true" t="shared" si="0" ref="R6:R58">ROUND(O6+P6+Q6,2)</f>
        <v>0</v>
      </c>
      <c r="S6" s="31">
        <f>ROUND(F6+J6+N6+R6,2)</f>
        <v>27893.96</v>
      </c>
      <c r="T6" s="95">
        <v>629.1899999999998</v>
      </c>
      <c r="U6" s="28">
        <v>549.97</v>
      </c>
      <c r="V6" s="28">
        <v>848.2099999999999</v>
      </c>
      <c r="W6" s="28"/>
      <c r="X6" s="29">
        <f>ROUND(T6+U6+V6+W6,2)</f>
        <v>2027.37</v>
      </c>
      <c r="Y6" s="28"/>
      <c r="Z6" s="32"/>
      <c r="AA6" s="32"/>
      <c r="AB6" s="29">
        <f>ROUND(Y6+Z6+AA6,2)</f>
        <v>0</v>
      </c>
      <c r="AC6" s="28"/>
      <c r="AD6" s="28"/>
      <c r="AE6" s="28"/>
      <c r="AF6" s="29">
        <f>ROUND(AC6+AD6+AE6,2)</f>
        <v>0</v>
      </c>
      <c r="AG6" s="28"/>
      <c r="AH6" s="28"/>
      <c r="AI6" s="105"/>
      <c r="AJ6" s="29">
        <f aca="true" t="shared" si="1" ref="AJ6:AJ58">ROUND(AG6+AH6+AI6,2)</f>
        <v>0</v>
      </c>
      <c r="AK6" s="31">
        <f aca="true" t="shared" si="2" ref="AK6:AK58">ROUND(X6+AB6+AF6+AJ6,2)</f>
        <v>2027.37</v>
      </c>
      <c r="AL6" s="33">
        <v>1250.69</v>
      </c>
      <c r="AM6" s="33">
        <v>617.66</v>
      </c>
      <c r="AN6" s="62">
        <v>141.38</v>
      </c>
      <c r="AO6" s="62"/>
      <c r="AP6" s="34">
        <f aca="true" t="shared" si="3" ref="AP6:AP62">ROUND(AL6+AM6+AO6+AN6,2)</f>
        <v>2009.73</v>
      </c>
      <c r="AQ6" s="33"/>
      <c r="AR6" s="33"/>
      <c r="AS6" s="64"/>
      <c r="AT6" s="34">
        <f>ROUND(AQ6+AR6+AS6,2)</f>
        <v>0</v>
      </c>
      <c r="AU6" s="33"/>
      <c r="AV6" s="33"/>
      <c r="AW6" s="33"/>
      <c r="AX6" s="34">
        <f>ROUND(AU6+AV6+AW6,2)</f>
        <v>0</v>
      </c>
      <c r="AY6" s="33"/>
      <c r="AZ6" s="33"/>
      <c r="BA6" s="72"/>
      <c r="BB6" s="34">
        <f>ROUND(AY6+AZ6+BA6,2)</f>
        <v>0</v>
      </c>
      <c r="BC6" s="35">
        <f>ROUND(AP6+AT6+AX6+BB6,2)</f>
        <v>2009.73</v>
      </c>
      <c r="BD6" s="33">
        <v>0</v>
      </c>
      <c r="BE6" s="33">
        <v>155.33</v>
      </c>
      <c r="BF6" s="33">
        <v>26.38</v>
      </c>
      <c r="BG6" s="33"/>
      <c r="BH6" s="34">
        <f>ROUND(BD6+BE6+BF6+BG6,2)</f>
        <v>181.71</v>
      </c>
      <c r="BI6" s="33"/>
      <c r="BJ6" s="33"/>
      <c r="BK6" s="64"/>
      <c r="BL6" s="34">
        <f>ROUND(BI6+BJ6+BK6,2)</f>
        <v>0</v>
      </c>
      <c r="BM6" s="33"/>
      <c r="BN6" s="33"/>
      <c r="BO6" s="33"/>
      <c r="BP6" s="34">
        <f>ROUND(BM6+BN6+BO6,2)</f>
        <v>0</v>
      </c>
      <c r="BQ6" s="33"/>
      <c r="BR6" s="33"/>
      <c r="BS6" s="72"/>
      <c r="BT6" s="34">
        <f>ROUND(BQ6+BR6+BS6,2)</f>
        <v>0</v>
      </c>
      <c r="BU6" s="35">
        <f>ROUND(BH6+BL6+BP6+BT6,2)</f>
        <v>181.71</v>
      </c>
      <c r="BV6" s="33">
        <v>0</v>
      </c>
      <c r="BW6" s="33">
        <v>124.26</v>
      </c>
      <c r="BX6" s="33">
        <v>187.62</v>
      </c>
      <c r="BY6" s="33"/>
      <c r="BZ6" s="34">
        <f>ROUND(BV6+BW6+BX6+BY6,2)</f>
        <v>311.88</v>
      </c>
      <c r="CA6" s="33"/>
      <c r="CB6" s="33"/>
      <c r="CC6" s="33"/>
      <c r="CD6" s="34">
        <f>ROUND(CA6+CB6+CC6,2)</f>
        <v>0</v>
      </c>
      <c r="CE6" s="33"/>
      <c r="CF6" s="65"/>
      <c r="CG6" s="33"/>
      <c r="CH6" s="34">
        <f>ROUND(CE6+CF6+CG6,2)</f>
        <v>0</v>
      </c>
      <c r="CI6" s="33"/>
      <c r="CJ6" s="33"/>
      <c r="CK6" s="72"/>
      <c r="CL6" s="34">
        <f>ROUND(CI6+CJ6+CK6,2)</f>
        <v>0</v>
      </c>
      <c r="CM6" s="35">
        <f>ROUND(BZ6+CD6+CH6+CL6,2)</f>
        <v>311.88</v>
      </c>
      <c r="CN6" s="95">
        <v>161.2</v>
      </c>
      <c r="CO6" s="95">
        <v>0</v>
      </c>
      <c r="CP6" s="94">
        <v>0</v>
      </c>
      <c r="CQ6" s="94"/>
      <c r="CR6" s="34">
        <f>ROUND(CN6+CO6+CP6+CQ6,2)</f>
        <v>161.2</v>
      </c>
      <c r="CS6" s="94"/>
      <c r="CT6" s="94"/>
      <c r="CU6" s="94"/>
      <c r="CV6" s="34">
        <f>ROUND(CS6+CT6+CU6,2)</f>
        <v>0</v>
      </c>
      <c r="CW6" s="94"/>
      <c r="CX6" s="94"/>
      <c r="CY6" s="94"/>
      <c r="CZ6" s="34">
        <f>ROUND(CW6+CX6+CY6,2)</f>
        <v>0</v>
      </c>
      <c r="DA6" s="95"/>
      <c r="DB6" s="96"/>
      <c r="DC6" s="96"/>
      <c r="DD6" s="34">
        <f>ROUND(DA6+DB6+DC6,2)</f>
        <v>0</v>
      </c>
      <c r="DE6" s="35">
        <f>ROUND(CR6+CV6+CZ6+DD6,2)</f>
        <v>161.2</v>
      </c>
      <c r="DF6" s="92">
        <f aca="true" t="shared" si="4" ref="DF6:DF62">ROUND(S6+AK6+BC6+BU6+CM6+DE6,2)</f>
        <v>32585.85</v>
      </c>
    </row>
    <row r="7" spans="1:110" ht="12.75">
      <c r="A7" s="25" t="s">
        <v>26</v>
      </c>
      <c r="B7" s="26" t="s">
        <v>27</v>
      </c>
      <c r="C7" s="27">
        <v>108508.56</v>
      </c>
      <c r="D7" s="28">
        <v>103392.98999999999</v>
      </c>
      <c r="E7" s="28"/>
      <c r="F7" s="29">
        <f aca="true" t="shared" si="5" ref="F7:F62">ROUND(C7+D7+E7,2)</f>
        <v>211901.55</v>
      </c>
      <c r="G7" s="28"/>
      <c r="H7" s="28"/>
      <c r="I7" s="28"/>
      <c r="J7" s="29">
        <f aca="true" t="shared" si="6" ref="J7:J57">ROUND(G7+H7+I7,2)</f>
        <v>0</v>
      </c>
      <c r="K7" s="30"/>
      <c r="L7" s="28"/>
      <c r="M7" s="28"/>
      <c r="N7" s="29">
        <f aca="true" t="shared" si="7" ref="N7:N62">ROUND(K7+L7+M7,2)</f>
        <v>0</v>
      </c>
      <c r="O7" s="28"/>
      <c r="P7" s="28"/>
      <c r="Q7" s="28"/>
      <c r="R7" s="29">
        <f t="shared" si="0"/>
        <v>0</v>
      </c>
      <c r="S7" s="31">
        <f aca="true" t="shared" si="8" ref="S7:S48">ROUND(F7+J7+N7+R7,2)</f>
        <v>211901.55</v>
      </c>
      <c r="T7" s="95">
        <v>3563.3100000000036</v>
      </c>
      <c r="U7" s="28">
        <v>3387.550000000002</v>
      </c>
      <c r="V7" s="28">
        <v>3448.990000000004</v>
      </c>
      <c r="W7" s="28"/>
      <c r="X7" s="29">
        <f aca="true" t="shared" si="9" ref="X7:X62">ROUND(T7+U7+V7+W7,2)</f>
        <v>10399.85</v>
      </c>
      <c r="Y7" s="28"/>
      <c r="Z7" s="32"/>
      <c r="AA7" s="32"/>
      <c r="AB7" s="29">
        <f aca="true" t="shared" si="10" ref="AB7:AB57">ROUND(Y7+Z7+AA7,2)</f>
        <v>0</v>
      </c>
      <c r="AC7" s="28"/>
      <c r="AD7" s="28"/>
      <c r="AE7" s="28"/>
      <c r="AF7" s="29">
        <f aca="true" t="shared" si="11" ref="AF7:AF62">ROUND(AC7+AD7+AE7,2)</f>
        <v>0</v>
      </c>
      <c r="AG7" s="28"/>
      <c r="AH7" s="28"/>
      <c r="AI7" s="105"/>
      <c r="AJ7" s="29">
        <f t="shared" si="1"/>
        <v>0</v>
      </c>
      <c r="AK7" s="31">
        <f t="shared" si="2"/>
        <v>10399.85</v>
      </c>
      <c r="AL7" s="33">
        <v>18793.2</v>
      </c>
      <c r="AM7" s="33">
        <v>21847.74</v>
      </c>
      <c r="AN7" s="62">
        <v>2300.26</v>
      </c>
      <c r="AO7" s="62"/>
      <c r="AP7" s="34">
        <f t="shared" si="3"/>
        <v>42941.2</v>
      </c>
      <c r="AQ7" s="33"/>
      <c r="AR7" s="33"/>
      <c r="AS7" s="64"/>
      <c r="AT7" s="34">
        <f aca="true" t="shared" si="12" ref="AT7:AT62">ROUND(AQ7+AR7+AS7,2)</f>
        <v>0</v>
      </c>
      <c r="AU7" s="33"/>
      <c r="AV7" s="33"/>
      <c r="AW7" s="33"/>
      <c r="AX7" s="34">
        <f aca="true" t="shared" si="13" ref="AX7:AX62">ROUND(AU7+AV7+AW7,2)</f>
        <v>0</v>
      </c>
      <c r="AY7" s="33"/>
      <c r="AZ7" s="33"/>
      <c r="BA7" s="72"/>
      <c r="BB7" s="34">
        <f aca="true" t="shared" si="14" ref="BB7:BB58">ROUND(AY7+AZ7+BA7,2)</f>
        <v>0</v>
      </c>
      <c r="BC7" s="35">
        <f aca="true" t="shared" si="15" ref="BC7:BC58">ROUND(AP7+AT7+AX7+BB7,2)</f>
        <v>42941.2</v>
      </c>
      <c r="BD7" s="33">
        <v>1332.1</v>
      </c>
      <c r="BE7" s="33">
        <v>1868.73</v>
      </c>
      <c r="BF7" s="33">
        <v>212.06</v>
      </c>
      <c r="BG7" s="33"/>
      <c r="BH7" s="34">
        <f aca="true" t="shared" si="16" ref="BH7:BH62">ROUND(BD7+BE7+BF7+BG7,2)</f>
        <v>3412.89</v>
      </c>
      <c r="BI7" s="33"/>
      <c r="BJ7" s="33"/>
      <c r="BK7" s="64"/>
      <c r="BL7" s="34">
        <f aca="true" t="shared" si="17" ref="BL7:BL62">ROUND(BI7+BJ7+BK7,2)</f>
        <v>0</v>
      </c>
      <c r="BM7" s="33"/>
      <c r="BN7" s="33"/>
      <c r="BO7" s="33"/>
      <c r="BP7" s="34">
        <f aca="true" t="shared" si="18" ref="BP7:BP62">ROUND(BM7+BN7+BO7,2)</f>
        <v>0</v>
      </c>
      <c r="BQ7" s="33"/>
      <c r="BR7" s="33"/>
      <c r="BS7" s="72"/>
      <c r="BT7" s="34">
        <f aca="true" t="shared" si="19" ref="BT7:BT62">ROUND(BQ7+BR7+BS7,2)</f>
        <v>0</v>
      </c>
      <c r="BU7" s="35">
        <f aca="true" t="shared" si="20" ref="BU7:BU62">ROUND(BH7+BL7+BP7+BT7,2)</f>
        <v>3412.89</v>
      </c>
      <c r="BV7" s="33">
        <v>1065.68</v>
      </c>
      <c r="BW7" s="33">
        <v>1494.98</v>
      </c>
      <c r="BX7" s="33">
        <v>1561.26</v>
      </c>
      <c r="BY7" s="33"/>
      <c r="BZ7" s="34">
        <f aca="true" t="shared" si="21" ref="BZ7:BZ62">ROUND(BV7+BW7+BX7+BY7,2)</f>
        <v>4121.92</v>
      </c>
      <c r="CA7" s="33"/>
      <c r="CB7" s="33"/>
      <c r="CC7" s="33"/>
      <c r="CD7" s="34">
        <f aca="true" t="shared" si="22" ref="CD7:CD62">ROUND(CA7+CB7+CC7,2)</f>
        <v>0</v>
      </c>
      <c r="CE7" s="33"/>
      <c r="CF7" s="65"/>
      <c r="CG7" s="33"/>
      <c r="CH7" s="34">
        <f aca="true" t="shared" si="23" ref="CH7:CH62">ROUND(CE7+CF7+CG7,2)</f>
        <v>0</v>
      </c>
      <c r="CI7" s="33"/>
      <c r="CJ7" s="33"/>
      <c r="CK7" s="72"/>
      <c r="CL7" s="34">
        <f aca="true" t="shared" si="24" ref="CL7:CL62">ROUND(CI7+CJ7+CK7,2)</f>
        <v>0</v>
      </c>
      <c r="CM7" s="35">
        <f aca="true" t="shared" si="25" ref="CM7:CM62">ROUND(BZ7+CD7+CH7+CL7,2)</f>
        <v>4121.92</v>
      </c>
      <c r="CN7" s="95">
        <v>1289.6</v>
      </c>
      <c r="CO7" s="95">
        <v>497.08</v>
      </c>
      <c r="CP7" s="94">
        <v>1298.28</v>
      </c>
      <c r="CQ7" s="94"/>
      <c r="CR7" s="34">
        <f aca="true" t="shared" si="26" ref="CR7:CR62">ROUND(CN7+CO7+CP7+CQ7,2)</f>
        <v>3084.96</v>
      </c>
      <c r="CS7" s="94"/>
      <c r="CT7" s="94"/>
      <c r="CU7" s="94"/>
      <c r="CV7" s="34">
        <f aca="true" t="shared" si="27" ref="CV7:CV62">ROUND(CS7+CT7+CU7,2)</f>
        <v>0</v>
      </c>
      <c r="CW7" s="94"/>
      <c r="CX7" s="94"/>
      <c r="CY7" s="94"/>
      <c r="CZ7" s="34">
        <f aca="true" t="shared" si="28" ref="CZ7:CZ62">ROUND(CW7+CX7+CY7,2)</f>
        <v>0</v>
      </c>
      <c r="DA7" s="95"/>
      <c r="DB7" s="96"/>
      <c r="DC7" s="96"/>
      <c r="DD7" s="34">
        <f aca="true" t="shared" si="29" ref="DD7:DD62">ROUND(DA7+DB7+DC7,2)</f>
        <v>0</v>
      </c>
      <c r="DE7" s="35">
        <f aca="true" t="shared" si="30" ref="DE7:DE62">ROUND(CR7+CV7+CZ7+DD7,2)</f>
        <v>3084.96</v>
      </c>
      <c r="DF7" s="92">
        <f t="shared" si="4"/>
        <v>275862.37</v>
      </c>
    </row>
    <row r="8" spans="1:110" ht="12.75">
      <c r="A8" s="25" t="s">
        <v>28</v>
      </c>
      <c r="B8" s="26" t="s">
        <v>29</v>
      </c>
      <c r="C8" s="27">
        <v>54864.37</v>
      </c>
      <c r="D8" s="28">
        <v>53119.54000000001</v>
      </c>
      <c r="E8" s="28"/>
      <c r="F8" s="29">
        <f t="shared" si="5"/>
        <v>107983.91</v>
      </c>
      <c r="G8" s="28"/>
      <c r="H8" s="28"/>
      <c r="I8" s="28"/>
      <c r="J8" s="29">
        <f t="shared" si="6"/>
        <v>0</v>
      </c>
      <c r="K8" s="30"/>
      <c r="L8" s="28"/>
      <c r="M8" s="28"/>
      <c r="N8" s="29">
        <f t="shared" si="7"/>
        <v>0</v>
      </c>
      <c r="O8" s="28"/>
      <c r="P8" s="28"/>
      <c r="Q8" s="28"/>
      <c r="R8" s="29">
        <f t="shared" si="0"/>
        <v>0</v>
      </c>
      <c r="S8" s="31">
        <f t="shared" si="8"/>
        <v>107983.91</v>
      </c>
      <c r="T8" s="95">
        <v>1049.7799999999997</v>
      </c>
      <c r="U8" s="28">
        <v>1494.8299999999995</v>
      </c>
      <c r="V8" s="28">
        <v>1569.6099999999983</v>
      </c>
      <c r="W8" s="28"/>
      <c r="X8" s="29">
        <f t="shared" si="9"/>
        <v>4114.22</v>
      </c>
      <c r="Y8" s="28"/>
      <c r="Z8" s="32"/>
      <c r="AA8" s="32"/>
      <c r="AB8" s="29">
        <f t="shared" si="10"/>
        <v>0</v>
      </c>
      <c r="AC8" s="28"/>
      <c r="AD8" s="28"/>
      <c r="AE8" s="28"/>
      <c r="AF8" s="29">
        <f t="shared" si="11"/>
        <v>0</v>
      </c>
      <c r="AG8" s="28"/>
      <c r="AH8" s="28"/>
      <c r="AI8" s="105"/>
      <c r="AJ8" s="29">
        <f t="shared" si="1"/>
        <v>0</v>
      </c>
      <c r="AK8" s="31">
        <f t="shared" si="2"/>
        <v>4114.22</v>
      </c>
      <c r="AL8" s="33">
        <v>5636.19</v>
      </c>
      <c r="AM8" s="33">
        <v>5658.33</v>
      </c>
      <c r="AN8" s="62">
        <v>748.99</v>
      </c>
      <c r="AO8" s="62"/>
      <c r="AP8" s="34">
        <f t="shared" si="3"/>
        <v>12043.51</v>
      </c>
      <c r="AQ8" s="33"/>
      <c r="AR8" s="33"/>
      <c r="AS8" s="64"/>
      <c r="AT8" s="34">
        <f t="shared" si="12"/>
        <v>0</v>
      </c>
      <c r="AU8" s="33"/>
      <c r="AV8" s="33"/>
      <c r="AW8" s="33"/>
      <c r="AX8" s="34">
        <f t="shared" si="13"/>
        <v>0</v>
      </c>
      <c r="AY8" s="33"/>
      <c r="AZ8" s="33"/>
      <c r="BA8" s="72"/>
      <c r="BB8" s="34">
        <f t="shared" si="14"/>
        <v>0</v>
      </c>
      <c r="BC8" s="35">
        <f t="shared" si="15"/>
        <v>12043.51</v>
      </c>
      <c r="BD8" s="33">
        <v>283.78</v>
      </c>
      <c r="BE8" s="33">
        <v>163.65</v>
      </c>
      <c r="BF8" s="33">
        <v>27.79</v>
      </c>
      <c r="BG8" s="33"/>
      <c r="BH8" s="34">
        <f t="shared" si="16"/>
        <v>475.22</v>
      </c>
      <c r="BI8" s="33"/>
      <c r="BJ8" s="33"/>
      <c r="BK8" s="64"/>
      <c r="BL8" s="34">
        <f t="shared" si="17"/>
        <v>0</v>
      </c>
      <c r="BM8" s="33"/>
      <c r="BN8" s="33"/>
      <c r="BO8" s="33"/>
      <c r="BP8" s="34">
        <f t="shared" si="18"/>
        <v>0</v>
      </c>
      <c r="BQ8" s="33"/>
      <c r="BR8" s="33"/>
      <c r="BS8" s="72"/>
      <c r="BT8" s="34">
        <f t="shared" si="19"/>
        <v>0</v>
      </c>
      <c r="BU8" s="35">
        <f t="shared" si="20"/>
        <v>475.22</v>
      </c>
      <c r="BV8" s="33">
        <v>227.01</v>
      </c>
      <c r="BW8" s="33">
        <v>130.92</v>
      </c>
      <c r="BX8" s="33">
        <v>185.12</v>
      </c>
      <c r="BY8" s="33"/>
      <c r="BZ8" s="34">
        <f t="shared" si="21"/>
        <v>543.05</v>
      </c>
      <c r="CA8" s="33"/>
      <c r="CB8" s="33"/>
      <c r="CC8" s="33"/>
      <c r="CD8" s="34">
        <f t="shared" si="22"/>
        <v>0</v>
      </c>
      <c r="CE8" s="33"/>
      <c r="CF8" s="65"/>
      <c r="CG8" s="33"/>
      <c r="CH8" s="34">
        <f t="shared" si="23"/>
        <v>0</v>
      </c>
      <c r="CI8" s="33"/>
      <c r="CJ8" s="33"/>
      <c r="CK8" s="72"/>
      <c r="CL8" s="34">
        <f t="shared" si="24"/>
        <v>0</v>
      </c>
      <c r="CM8" s="35">
        <f t="shared" si="25"/>
        <v>543.05</v>
      </c>
      <c r="CN8" s="95">
        <v>390.25</v>
      </c>
      <c r="CO8" s="95">
        <v>64.48</v>
      </c>
      <c r="CP8" s="94">
        <v>0</v>
      </c>
      <c r="CQ8" s="94"/>
      <c r="CR8" s="34">
        <f t="shared" si="26"/>
        <v>454.73</v>
      </c>
      <c r="CS8" s="94"/>
      <c r="CT8" s="94"/>
      <c r="CU8" s="94"/>
      <c r="CV8" s="34">
        <f t="shared" si="27"/>
        <v>0</v>
      </c>
      <c r="CW8" s="94"/>
      <c r="CX8" s="94"/>
      <c r="CY8" s="94"/>
      <c r="CZ8" s="34">
        <f t="shared" si="28"/>
        <v>0</v>
      </c>
      <c r="DA8" s="95"/>
      <c r="DB8" s="96"/>
      <c r="DC8" s="96"/>
      <c r="DD8" s="34">
        <f t="shared" si="29"/>
        <v>0</v>
      </c>
      <c r="DE8" s="35">
        <f t="shared" si="30"/>
        <v>454.73</v>
      </c>
      <c r="DF8" s="92">
        <f t="shared" si="4"/>
        <v>125614.64</v>
      </c>
    </row>
    <row r="9" spans="1:110" ht="12.75">
      <c r="A9" s="25" t="s">
        <v>30</v>
      </c>
      <c r="B9" s="26" t="s">
        <v>31</v>
      </c>
      <c r="C9" s="27">
        <v>714326.79</v>
      </c>
      <c r="D9" s="28">
        <v>638658.4099999999</v>
      </c>
      <c r="E9" s="28"/>
      <c r="F9" s="29">
        <f t="shared" si="5"/>
        <v>1352985.2</v>
      </c>
      <c r="G9" s="28"/>
      <c r="H9" s="28"/>
      <c r="I9" s="28"/>
      <c r="J9" s="29">
        <f t="shared" si="6"/>
        <v>0</v>
      </c>
      <c r="K9" s="30"/>
      <c r="L9" s="28"/>
      <c r="M9" s="28"/>
      <c r="N9" s="29">
        <f t="shared" si="7"/>
        <v>0</v>
      </c>
      <c r="O9" s="28"/>
      <c r="P9" s="28"/>
      <c r="Q9" s="28"/>
      <c r="R9" s="29">
        <f t="shared" si="0"/>
        <v>0</v>
      </c>
      <c r="S9" s="31">
        <f t="shared" si="8"/>
        <v>1352985.2</v>
      </c>
      <c r="T9" s="95">
        <v>11960.029999999973</v>
      </c>
      <c r="U9" s="28">
        <v>16497.53999999997</v>
      </c>
      <c r="V9" s="28">
        <v>13275.879999999986</v>
      </c>
      <c r="W9" s="28"/>
      <c r="X9" s="29">
        <f t="shared" si="9"/>
        <v>41733.45</v>
      </c>
      <c r="Y9" s="28"/>
      <c r="Z9" s="32"/>
      <c r="AA9" s="32"/>
      <c r="AB9" s="29">
        <f t="shared" si="10"/>
        <v>0</v>
      </c>
      <c r="AC9" s="28"/>
      <c r="AD9" s="28"/>
      <c r="AE9" s="28"/>
      <c r="AF9" s="29">
        <f t="shared" si="11"/>
        <v>0</v>
      </c>
      <c r="AG9" s="28"/>
      <c r="AH9" s="28"/>
      <c r="AI9" s="105"/>
      <c r="AJ9" s="29">
        <f t="shared" si="1"/>
        <v>0</v>
      </c>
      <c r="AK9" s="31">
        <f t="shared" si="2"/>
        <v>41733.45</v>
      </c>
      <c r="AL9" s="33">
        <v>82934.73</v>
      </c>
      <c r="AM9" s="33">
        <v>84494.49</v>
      </c>
      <c r="AN9" s="62">
        <v>9816.01</v>
      </c>
      <c r="AO9" s="62"/>
      <c r="AP9" s="34">
        <f t="shared" si="3"/>
        <v>177245.23</v>
      </c>
      <c r="AQ9" s="33"/>
      <c r="AR9" s="33"/>
      <c r="AS9" s="64"/>
      <c r="AT9" s="34">
        <f t="shared" si="12"/>
        <v>0</v>
      </c>
      <c r="AU9" s="33"/>
      <c r="AV9" s="33"/>
      <c r="AW9" s="33"/>
      <c r="AX9" s="34">
        <f t="shared" si="13"/>
        <v>0</v>
      </c>
      <c r="AY9" s="33"/>
      <c r="AZ9" s="33"/>
      <c r="BA9" s="72"/>
      <c r="BB9" s="34">
        <f t="shared" si="14"/>
        <v>0</v>
      </c>
      <c r="BC9" s="35">
        <f t="shared" si="15"/>
        <v>177245.23</v>
      </c>
      <c r="BD9" s="33">
        <v>4218.98</v>
      </c>
      <c r="BE9" s="33">
        <v>5410.329999999998</v>
      </c>
      <c r="BF9" s="33">
        <v>612.23</v>
      </c>
      <c r="BG9" s="33"/>
      <c r="BH9" s="34">
        <f t="shared" si="16"/>
        <v>10241.54</v>
      </c>
      <c r="BI9" s="33"/>
      <c r="BJ9" s="33"/>
      <c r="BK9" s="64"/>
      <c r="BL9" s="34">
        <f t="shared" si="17"/>
        <v>0</v>
      </c>
      <c r="BM9" s="33"/>
      <c r="BN9" s="33"/>
      <c r="BO9" s="33"/>
      <c r="BP9" s="34">
        <f t="shared" si="18"/>
        <v>0</v>
      </c>
      <c r="BQ9" s="33"/>
      <c r="BR9" s="33"/>
      <c r="BS9" s="72"/>
      <c r="BT9" s="34">
        <f t="shared" si="19"/>
        <v>0</v>
      </c>
      <c r="BU9" s="35">
        <f t="shared" si="20"/>
        <v>10241.54</v>
      </c>
      <c r="BV9" s="33">
        <v>3375.2400000000002</v>
      </c>
      <c r="BW9" s="33">
        <v>4328.33</v>
      </c>
      <c r="BX9" s="33">
        <v>4383.54</v>
      </c>
      <c r="BY9" s="33"/>
      <c r="BZ9" s="34">
        <f t="shared" si="21"/>
        <v>12087.11</v>
      </c>
      <c r="CA9" s="33"/>
      <c r="CB9" s="33"/>
      <c r="CC9" s="33"/>
      <c r="CD9" s="34">
        <f t="shared" si="22"/>
        <v>0</v>
      </c>
      <c r="CE9" s="33"/>
      <c r="CF9" s="65"/>
      <c r="CG9" s="33"/>
      <c r="CH9" s="34">
        <f t="shared" si="23"/>
        <v>0</v>
      </c>
      <c r="CI9" s="33"/>
      <c r="CJ9" s="33"/>
      <c r="CK9" s="72"/>
      <c r="CL9" s="34">
        <f t="shared" si="24"/>
        <v>0</v>
      </c>
      <c r="CM9" s="35">
        <f t="shared" si="25"/>
        <v>12087.11</v>
      </c>
      <c r="CN9" s="95">
        <v>2877.33</v>
      </c>
      <c r="CO9" s="95">
        <v>2867.09</v>
      </c>
      <c r="CP9" s="94">
        <v>6759.52</v>
      </c>
      <c r="CQ9" s="94"/>
      <c r="CR9" s="34">
        <f t="shared" si="26"/>
        <v>12503.94</v>
      </c>
      <c r="CS9" s="94"/>
      <c r="CT9" s="94"/>
      <c r="CU9" s="94"/>
      <c r="CV9" s="34">
        <f t="shared" si="27"/>
        <v>0</v>
      </c>
      <c r="CW9" s="94"/>
      <c r="CX9" s="94"/>
      <c r="CY9" s="94"/>
      <c r="CZ9" s="34">
        <f t="shared" si="28"/>
        <v>0</v>
      </c>
      <c r="DA9" s="95"/>
      <c r="DB9" s="96"/>
      <c r="DC9" s="96"/>
      <c r="DD9" s="34">
        <f t="shared" si="29"/>
        <v>0</v>
      </c>
      <c r="DE9" s="35">
        <f t="shared" si="30"/>
        <v>12503.94</v>
      </c>
      <c r="DF9" s="92">
        <f t="shared" si="4"/>
        <v>1606796.47</v>
      </c>
    </row>
    <row r="10" spans="1:110" ht="12.75">
      <c r="A10" s="25" t="s">
        <v>32</v>
      </c>
      <c r="B10" s="66" t="s">
        <v>33</v>
      </c>
      <c r="C10" s="27">
        <v>67259.63</v>
      </c>
      <c r="D10" s="28">
        <v>68222.28</v>
      </c>
      <c r="E10" s="28"/>
      <c r="F10" s="29">
        <f t="shared" si="5"/>
        <v>135481.91</v>
      </c>
      <c r="G10" s="28"/>
      <c r="H10" s="28"/>
      <c r="I10" s="28"/>
      <c r="J10" s="29">
        <f t="shared" si="6"/>
        <v>0</v>
      </c>
      <c r="K10" s="30"/>
      <c r="L10" s="28"/>
      <c r="M10" s="28"/>
      <c r="N10" s="29">
        <f t="shared" si="7"/>
        <v>0</v>
      </c>
      <c r="O10" s="28"/>
      <c r="P10" s="28"/>
      <c r="Q10" s="28"/>
      <c r="R10" s="29">
        <f t="shared" si="0"/>
        <v>0</v>
      </c>
      <c r="S10" s="31">
        <f t="shared" si="8"/>
        <v>135481.91</v>
      </c>
      <c r="T10" s="95">
        <v>11.82</v>
      </c>
      <c r="U10" s="28">
        <v>11.82</v>
      </c>
      <c r="V10" s="28">
        <v>11.82</v>
      </c>
      <c r="W10" s="28"/>
      <c r="X10" s="29">
        <f t="shared" si="9"/>
        <v>35.46</v>
      </c>
      <c r="Y10" s="28"/>
      <c r="Z10" s="32"/>
      <c r="AA10" s="32"/>
      <c r="AB10" s="29">
        <f t="shared" si="10"/>
        <v>0</v>
      </c>
      <c r="AC10" s="28"/>
      <c r="AD10" s="28"/>
      <c r="AE10" s="28"/>
      <c r="AF10" s="29">
        <f t="shared" si="11"/>
        <v>0</v>
      </c>
      <c r="AG10" s="28"/>
      <c r="AH10" s="28"/>
      <c r="AI10" s="105"/>
      <c r="AJ10" s="29">
        <f t="shared" si="1"/>
        <v>0</v>
      </c>
      <c r="AK10" s="31">
        <f t="shared" si="2"/>
        <v>35.46</v>
      </c>
      <c r="AL10" s="33">
        <v>0</v>
      </c>
      <c r="AM10" s="33">
        <v>0</v>
      </c>
      <c r="AN10" s="62">
        <v>0</v>
      </c>
      <c r="AO10" s="62"/>
      <c r="AP10" s="34">
        <f t="shared" si="3"/>
        <v>0</v>
      </c>
      <c r="AQ10" s="33"/>
      <c r="AR10" s="33"/>
      <c r="AS10" s="64"/>
      <c r="AT10" s="34">
        <f t="shared" si="12"/>
        <v>0</v>
      </c>
      <c r="AU10" s="33"/>
      <c r="AV10" s="33"/>
      <c r="AW10" s="33"/>
      <c r="AX10" s="34">
        <f t="shared" si="13"/>
        <v>0</v>
      </c>
      <c r="AY10" s="33"/>
      <c r="AZ10" s="33"/>
      <c r="BA10" s="72"/>
      <c r="BB10" s="34">
        <f t="shared" si="14"/>
        <v>0</v>
      </c>
      <c r="BC10" s="35">
        <f t="shared" si="15"/>
        <v>0</v>
      </c>
      <c r="BD10" s="33">
        <v>0</v>
      </c>
      <c r="BE10" s="33">
        <v>0</v>
      </c>
      <c r="BF10" s="33">
        <v>0</v>
      </c>
      <c r="BG10" s="33"/>
      <c r="BH10" s="34">
        <f t="shared" si="16"/>
        <v>0</v>
      </c>
      <c r="BI10" s="33"/>
      <c r="BJ10" s="33"/>
      <c r="BK10" s="64"/>
      <c r="BL10" s="34">
        <f t="shared" si="17"/>
        <v>0</v>
      </c>
      <c r="BM10" s="33"/>
      <c r="BN10" s="33"/>
      <c r="BO10" s="33"/>
      <c r="BP10" s="34">
        <f t="shared" si="18"/>
        <v>0</v>
      </c>
      <c r="BQ10" s="33"/>
      <c r="BR10" s="33"/>
      <c r="BS10" s="72"/>
      <c r="BT10" s="34">
        <f t="shared" si="19"/>
        <v>0</v>
      </c>
      <c r="BU10" s="35">
        <f t="shared" si="20"/>
        <v>0</v>
      </c>
      <c r="BV10" s="33">
        <v>0</v>
      </c>
      <c r="BW10" s="33">
        <v>0</v>
      </c>
      <c r="BX10" s="33">
        <v>0</v>
      </c>
      <c r="BY10" s="33"/>
      <c r="BZ10" s="34">
        <f t="shared" si="21"/>
        <v>0</v>
      </c>
      <c r="CA10" s="33"/>
      <c r="CB10" s="33"/>
      <c r="CC10" s="33"/>
      <c r="CD10" s="34">
        <f t="shared" si="22"/>
        <v>0</v>
      </c>
      <c r="CE10" s="33"/>
      <c r="CF10" s="65"/>
      <c r="CG10" s="33"/>
      <c r="CH10" s="34">
        <f t="shared" si="23"/>
        <v>0</v>
      </c>
      <c r="CI10" s="33"/>
      <c r="CJ10" s="33"/>
      <c r="CK10" s="72"/>
      <c r="CL10" s="34">
        <f t="shared" si="24"/>
        <v>0</v>
      </c>
      <c r="CM10" s="35">
        <f t="shared" si="25"/>
        <v>0</v>
      </c>
      <c r="CN10" s="95">
        <v>0</v>
      </c>
      <c r="CO10" s="95">
        <v>0</v>
      </c>
      <c r="CP10" s="94">
        <v>0</v>
      </c>
      <c r="CQ10" s="94"/>
      <c r="CR10" s="34">
        <f t="shared" si="26"/>
        <v>0</v>
      </c>
      <c r="CS10" s="94"/>
      <c r="CT10" s="94"/>
      <c r="CU10" s="94"/>
      <c r="CV10" s="34">
        <f t="shared" si="27"/>
        <v>0</v>
      </c>
      <c r="CW10" s="94"/>
      <c r="CX10" s="94"/>
      <c r="CY10" s="94"/>
      <c r="CZ10" s="34">
        <f t="shared" si="28"/>
        <v>0</v>
      </c>
      <c r="DA10" s="95"/>
      <c r="DB10" s="96"/>
      <c r="DC10" s="96"/>
      <c r="DD10" s="34">
        <f t="shared" si="29"/>
        <v>0</v>
      </c>
      <c r="DE10" s="35">
        <f t="shared" si="30"/>
        <v>0</v>
      </c>
      <c r="DF10" s="92">
        <f t="shared" si="4"/>
        <v>135517.37</v>
      </c>
    </row>
    <row r="11" spans="1:110" ht="12.75">
      <c r="A11" s="25" t="s">
        <v>34</v>
      </c>
      <c r="B11" s="66" t="s">
        <v>35</v>
      </c>
      <c r="C11" s="27">
        <v>121126.53</v>
      </c>
      <c r="D11" s="28">
        <v>125884.96000000002</v>
      </c>
      <c r="E11" s="28"/>
      <c r="F11" s="29">
        <f t="shared" si="5"/>
        <v>247011.49</v>
      </c>
      <c r="G11" s="28"/>
      <c r="H11" s="28"/>
      <c r="I11" s="28"/>
      <c r="J11" s="29">
        <f t="shared" si="6"/>
        <v>0</v>
      </c>
      <c r="K11" s="30"/>
      <c r="L11" s="28"/>
      <c r="M11" s="28"/>
      <c r="N11" s="29">
        <f t="shared" si="7"/>
        <v>0</v>
      </c>
      <c r="O11" s="28"/>
      <c r="P11" s="28"/>
      <c r="Q11" s="28"/>
      <c r="R11" s="29">
        <f t="shared" si="0"/>
        <v>0</v>
      </c>
      <c r="S11" s="31">
        <f t="shared" si="8"/>
        <v>247011.49</v>
      </c>
      <c r="T11" s="95">
        <v>887.6900000000003</v>
      </c>
      <c r="U11" s="28">
        <v>893.1400000000001</v>
      </c>
      <c r="V11" s="28">
        <v>1314.05</v>
      </c>
      <c r="W11" s="28"/>
      <c r="X11" s="29">
        <f t="shared" si="9"/>
        <v>3094.88</v>
      </c>
      <c r="Y11" s="28"/>
      <c r="Z11" s="32"/>
      <c r="AA11" s="32"/>
      <c r="AB11" s="29">
        <f t="shared" si="10"/>
        <v>0</v>
      </c>
      <c r="AC11" s="28"/>
      <c r="AD11" s="28"/>
      <c r="AE11" s="28"/>
      <c r="AF11" s="29">
        <f t="shared" si="11"/>
        <v>0</v>
      </c>
      <c r="AG11" s="28"/>
      <c r="AH11" s="28"/>
      <c r="AI11" s="105"/>
      <c r="AJ11" s="29">
        <f t="shared" si="1"/>
        <v>0</v>
      </c>
      <c r="AK11" s="31">
        <f t="shared" si="2"/>
        <v>3094.88</v>
      </c>
      <c r="AL11" s="33">
        <v>9232.77</v>
      </c>
      <c r="AM11" s="33">
        <v>12921.64</v>
      </c>
      <c r="AN11" s="62">
        <v>1705.81</v>
      </c>
      <c r="AO11" s="62"/>
      <c r="AP11" s="34">
        <f t="shared" si="3"/>
        <v>23860.22</v>
      </c>
      <c r="AQ11" s="33"/>
      <c r="AR11" s="33"/>
      <c r="AS11" s="64"/>
      <c r="AT11" s="34">
        <f t="shared" si="12"/>
        <v>0</v>
      </c>
      <c r="AU11" s="33"/>
      <c r="AV11" s="33"/>
      <c r="AW11" s="33"/>
      <c r="AX11" s="34">
        <f t="shared" si="13"/>
        <v>0</v>
      </c>
      <c r="AY11" s="33"/>
      <c r="AZ11" s="33"/>
      <c r="BA11" s="72"/>
      <c r="BB11" s="34">
        <f t="shared" si="14"/>
        <v>0</v>
      </c>
      <c r="BC11" s="35">
        <f t="shared" si="15"/>
        <v>23860.22</v>
      </c>
      <c r="BD11" s="33">
        <v>579.4300000000001</v>
      </c>
      <c r="BE11" s="33">
        <v>270.93</v>
      </c>
      <c r="BF11" s="33">
        <v>70.53</v>
      </c>
      <c r="BG11" s="33"/>
      <c r="BH11" s="34">
        <f t="shared" si="16"/>
        <v>920.89</v>
      </c>
      <c r="BI11" s="33"/>
      <c r="BJ11" s="33"/>
      <c r="BK11" s="64"/>
      <c r="BL11" s="34">
        <f t="shared" si="17"/>
        <v>0</v>
      </c>
      <c r="BM11" s="33"/>
      <c r="BN11" s="33"/>
      <c r="BO11" s="33"/>
      <c r="BP11" s="34">
        <f t="shared" si="18"/>
        <v>0</v>
      </c>
      <c r="BQ11" s="33"/>
      <c r="BR11" s="33"/>
      <c r="BS11" s="72"/>
      <c r="BT11" s="34">
        <f t="shared" si="19"/>
        <v>0</v>
      </c>
      <c r="BU11" s="35">
        <f t="shared" si="20"/>
        <v>920.89</v>
      </c>
      <c r="BV11" s="33">
        <v>463.54999999999995</v>
      </c>
      <c r="BW11" s="33">
        <v>216.76</v>
      </c>
      <c r="BX11" s="33">
        <v>513.82</v>
      </c>
      <c r="BY11" s="33"/>
      <c r="BZ11" s="34">
        <f t="shared" si="21"/>
        <v>1194.13</v>
      </c>
      <c r="CA11" s="33"/>
      <c r="CB11" s="33"/>
      <c r="CC11" s="33"/>
      <c r="CD11" s="34">
        <f t="shared" si="22"/>
        <v>0</v>
      </c>
      <c r="CE11" s="33"/>
      <c r="CF11" s="65"/>
      <c r="CG11" s="33"/>
      <c r="CH11" s="34">
        <f t="shared" si="23"/>
        <v>0</v>
      </c>
      <c r="CI11" s="33"/>
      <c r="CJ11" s="33"/>
      <c r="CK11" s="72"/>
      <c r="CL11" s="34">
        <f t="shared" si="24"/>
        <v>0</v>
      </c>
      <c r="CM11" s="35">
        <f t="shared" si="25"/>
        <v>1194.13</v>
      </c>
      <c r="CN11" s="95">
        <v>193.44</v>
      </c>
      <c r="CO11" s="95">
        <v>0</v>
      </c>
      <c r="CP11" s="94">
        <v>200.18</v>
      </c>
      <c r="CQ11" s="94"/>
      <c r="CR11" s="34">
        <f t="shared" si="26"/>
        <v>393.62</v>
      </c>
      <c r="CS11" s="94"/>
      <c r="CT11" s="94"/>
      <c r="CU11" s="94"/>
      <c r="CV11" s="34">
        <f t="shared" si="27"/>
        <v>0</v>
      </c>
      <c r="CW11" s="94"/>
      <c r="CX11" s="94"/>
      <c r="CY11" s="94"/>
      <c r="CZ11" s="34">
        <f t="shared" si="28"/>
        <v>0</v>
      </c>
      <c r="DA11" s="95"/>
      <c r="DB11" s="96"/>
      <c r="DC11" s="96"/>
      <c r="DD11" s="34">
        <f t="shared" si="29"/>
        <v>0</v>
      </c>
      <c r="DE11" s="35">
        <f t="shared" si="30"/>
        <v>393.62</v>
      </c>
      <c r="DF11" s="92">
        <f t="shared" si="4"/>
        <v>276475.23</v>
      </c>
    </row>
    <row r="12" spans="1:110" ht="12.75">
      <c r="A12" s="25" t="s">
        <v>36</v>
      </c>
      <c r="B12" s="26" t="s">
        <v>37</v>
      </c>
      <c r="C12" s="27">
        <v>94106.09</v>
      </c>
      <c r="D12" s="28">
        <v>96541.09</v>
      </c>
      <c r="E12" s="28"/>
      <c r="F12" s="29">
        <f t="shared" si="5"/>
        <v>190647.18</v>
      </c>
      <c r="G12" s="28"/>
      <c r="H12" s="28"/>
      <c r="I12" s="28"/>
      <c r="J12" s="29">
        <f t="shared" si="6"/>
        <v>0</v>
      </c>
      <c r="K12" s="30"/>
      <c r="L12" s="28"/>
      <c r="M12" s="28"/>
      <c r="N12" s="29">
        <f t="shared" si="7"/>
        <v>0</v>
      </c>
      <c r="O12" s="28"/>
      <c r="P12" s="28"/>
      <c r="Q12" s="28"/>
      <c r="R12" s="29">
        <f t="shared" si="0"/>
        <v>0</v>
      </c>
      <c r="S12" s="31">
        <f t="shared" si="8"/>
        <v>190647.18</v>
      </c>
      <c r="T12" s="95">
        <v>533.39</v>
      </c>
      <c r="U12" s="28">
        <v>705.3200000000002</v>
      </c>
      <c r="V12" s="28">
        <v>708.02</v>
      </c>
      <c r="W12" s="28"/>
      <c r="X12" s="29">
        <f t="shared" si="9"/>
        <v>1946.73</v>
      </c>
      <c r="Y12" s="28"/>
      <c r="Z12" s="32"/>
      <c r="AA12" s="32"/>
      <c r="AB12" s="29">
        <f t="shared" si="10"/>
        <v>0</v>
      </c>
      <c r="AC12" s="28"/>
      <c r="AD12" s="28"/>
      <c r="AE12" s="28"/>
      <c r="AF12" s="29">
        <f t="shared" si="11"/>
        <v>0</v>
      </c>
      <c r="AG12" s="28"/>
      <c r="AH12" s="28"/>
      <c r="AI12" s="105"/>
      <c r="AJ12" s="29">
        <f t="shared" si="1"/>
        <v>0</v>
      </c>
      <c r="AK12" s="31">
        <f t="shared" si="2"/>
        <v>1946.73</v>
      </c>
      <c r="AL12" s="33">
        <v>4334.1</v>
      </c>
      <c r="AM12" s="33">
        <v>9774.56</v>
      </c>
      <c r="AN12" s="62">
        <v>548.15</v>
      </c>
      <c r="AO12" s="62"/>
      <c r="AP12" s="34">
        <f t="shared" si="3"/>
        <v>14656.81</v>
      </c>
      <c r="AQ12" s="33"/>
      <c r="AR12" s="33"/>
      <c r="AS12" s="64"/>
      <c r="AT12" s="34">
        <f t="shared" si="12"/>
        <v>0</v>
      </c>
      <c r="AU12" s="33"/>
      <c r="AV12" s="33"/>
      <c r="AW12" s="33"/>
      <c r="AX12" s="34">
        <f t="shared" si="13"/>
        <v>0</v>
      </c>
      <c r="AY12" s="33"/>
      <c r="AZ12" s="33"/>
      <c r="BA12" s="72"/>
      <c r="BB12" s="34">
        <f t="shared" si="14"/>
        <v>0</v>
      </c>
      <c r="BC12" s="35">
        <f t="shared" si="15"/>
        <v>14656.81</v>
      </c>
      <c r="BD12" s="33">
        <v>235.65</v>
      </c>
      <c r="BE12" s="33">
        <v>235.65</v>
      </c>
      <c r="BF12" s="33">
        <v>40.01</v>
      </c>
      <c r="BG12" s="33"/>
      <c r="BH12" s="34">
        <f t="shared" si="16"/>
        <v>511.31</v>
      </c>
      <c r="BI12" s="33"/>
      <c r="BJ12" s="33"/>
      <c r="BK12" s="64"/>
      <c r="BL12" s="34">
        <f t="shared" si="17"/>
        <v>0</v>
      </c>
      <c r="BM12" s="33"/>
      <c r="BN12" s="33"/>
      <c r="BO12" s="33"/>
      <c r="BP12" s="34">
        <f t="shared" si="18"/>
        <v>0</v>
      </c>
      <c r="BQ12" s="33"/>
      <c r="BR12" s="33"/>
      <c r="BS12" s="72"/>
      <c r="BT12" s="34">
        <f t="shared" si="19"/>
        <v>0</v>
      </c>
      <c r="BU12" s="35">
        <f t="shared" si="20"/>
        <v>511.31</v>
      </c>
      <c r="BV12" s="33">
        <v>188.51</v>
      </c>
      <c r="BW12" s="33">
        <v>188.51</v>
      </c>
      <c r="BX12" s="33">
        <v>265.99</v>
      </c>
      <c r="BY12" s="33"/>
      <c r="BZ12" s="34">
        <f t="shared" si="21"/>
        <v>643.01</v>
      </c>
      <c r="CA12" s="33"/>
      <c r="CB12" s="33"/>
      <c r="CC12" s="33"/>
      <c r="CD12" s="34">
        <f t="shared" si="22"/>
        <v>0</v>
      </c>
      <c r="CE12" s="33"/>
      <c r="CF12" s="65"/>
      <c r="CG12" s="33"/>
      <c r="CH12" s="34">
        <f t="shared" si="23"/>
        <v>0</v>
      </c>
      <c r="CI12" s="33"/>
      <c r="CJ12" s="33"/>
      <c r="CK12" s="72"/>
      <c r="CL12" s="34">
        <f t="shared" si="24"/>
        <v>0</v>
      </c>
      <c r="CM12" s="35">
        <f t="shared" si="25"/>
        <v>643.01</v>
      </c>
      <c r="CN12" s="95">
        <v>868.57</v>
      </c>
      <c r="CO12" s="95">
        <v>471.58</v>
      </c>
      <c r="CP12" s="94">
        <v>0</v>
      </c>
      <c r="CQ12" s="94"/>
      <c r="CR12" s="34">
        <f t="shared" si="26"/>
        <v>1340.15</v>
      </c>
      <c r="CS12" s="94"/>
      <c r="CT12" s="94"/>
      <c r="CU12" s="94"/>
      <c r="CV12" s="34">
        <f t="shared" si="27"/>
        <v>0</v>
      </c>
      <c r="CW12" s="94"/>
      <c r="CX12" s="94"/>
      <c r="CY12" s="94"/>
      <c r="CZ12" s="34">
        <f t="shared" si="28"/>
        <v>0</v>
      </c>
      <c r="DA12" s="95"/>
      <c r="DB12" s="96"/>
      <c r="DC12" s="96"/>
      <c r="DD12" s="34">
        <f t="shared" si="29"/>
        <v>0</v>
      </c>
      <c r="DE12" s="35">
        <f t="shared" si="30"/>
        <v>1340.15</v>
      </c>
      <c r="DF12" s="92">
        <f t="shared" si="4"/>
        <v>209745.19</v>
      </c>
    </row>
    <row r="13" spans="1:110" ht="12.75">
      <c r="A13" s="25" t="s">
        <v>38</v>
      </c>
      <c r="B13" s="26" t="s">
        <v>39</v>
      </c>
      <c r="C13" s="27">
        <v>30637.160000000003</v>
      </c>
      <c r="D13" s="28">
        <v>27735.47</v>
      </c>
      <c r="E13" s="28"/>
      <c r="F13" s="29">
        <f t="shared" si="5"/>
        <v>58372.63</v>
      </c>
      <c r="G13" s="28"/>
      <c r="H13" s="28"/>
      <c r="I13" s="28"/>
      <c r="J13" s="29">
        <f t="shared" si="6"/>
        <v>0</v>
      </c>
      <c r="K13" s="30"/>
      <c r="L13" s="28"/>
      <c r="M13" s="28"/>
      <c r="N13" s="29">
        <f t="shared" si="7"/>
        <v>0</v>
      </c>
      <c r="O13" s="28"/>
      <c r="P13" s="28"/>
      <c r="Q13" s="28"/>
      <c r="R13" s="29">
        <f t="shared" si="0"/>
        <v>0</v>
      </c>
      <c r="S13" s="31">
        <f t="shared" si="8"/>
        <v>58372.63</v>
      </c>
      <c r="T13" s="95">
        <v>339.45</v>
      </c>
      <c r="U13" s="28">
        <v>412.25000000000006</v>
      </c>
      <c r="V13" s="28">
        <v>321.26</v>
      </c>
      <c r="W13" s="28"/>
      <c r="X13" s="29">
        <f t="shared" si="9"/>
        <v>1072.96</v>
      </c>
      <c r="Y13" s="28"/>
      <c r="Z13" s="32"/>
      <c r="AA13" s="32"/>
      <c r="AB13" s="29">
        <f t="shared" si="10"/>
        <v>0</v>
      </c>
      <c r="AC13" s="28"/>
      <c r="AD13" s="28"/>
      <c r="AE13" s="28"/>
      <c r="AF13" s="29">
        <f t="shared" si="11"/>
        <v>0</v>
      </c>
      <c r="AG13" s="28"/>
      <c r="AH13" s="28"/>
      <c r="AI13" s="105"/>
      <c r="AJ13" s="29">
        <f t="shared" si="1"/>
        <v>0</v>
      </c>
      <c r="AK13" s="31">
        <f t="shared" si="2"/>
        <v>1072.96</v>
      </c>
      <c r="AL13" s="33">
        <v>1367.09</v>
      </c>
      <c r="AM13" s="33">
        <v>1792.62</v>
      </c>
      <c r="AN13" s="62">
        <v>168.32</v>
      </c>
      <c r="AO13" s="62"/>
      <c r="AP13" s="34">
        <f t="shared" si="3"/>
        <v>3328.03</v>
      </c>
      <c r="AQ13" s="33"/>
      <c r="AR13" s="33"/>
      <c r="AS13" s="64"/>
      <c r="AT13" s="34">
        <f t="shared" si="12"/>
        <v>0</v>
      </c>
      <c r="AU13" s="33"/>
      <c r="AV13" s="33"/>
      <c r="AW13" s="33"/>
      <c r="AX13" s="34">
        <f t="shared" si="13"/>
        <v>0</v>
      </c>
      <c r="AY13" s="33"/>
      <c r="AZ13" s="33"/>
      <c r="BA13" s="72"/>
      <c r="BB13" s="34">
        <f t="shared" si="14"/>
        <v>0</v>
      </c>
      <c r="BC13" s="35">
        <f t="shared" si="15"/>
        <v>3328.03</v>
      </c>
      <c r="BD13" s="33">
        <v>133.31</v>
      </c>
      <c r="BE13" s="33">
        <v>154.56</v>
      </c>
      <c r="BF13" s="33">
        <v>0</v>
      </c>
      <c r="BG13" s="33"/>
      <c r="BH13" s="34">
        <f t="shared" si="16"/>
        <v>287.87</v>
      </c>
      <c r="BI13" s="33"/>
      <c r="BJ13" s="33"/>
      <c r="BK13" s="64"/>
      <c r="BL13" s="34">
        <f t="shared" si="17"/>
        <v>0</v>
      </c>
      <c r="BM13" s="33"/>
      <c r="BN13" s="33"/>
      <c r="BO13" s="33"/>
      <c r="BP13" s="34">
        <f t="shared" si="18"/>
        <v>0</v>
      </c>
      <c r="BQ13" s="33"/>
      <c r="BR13" s="33"/>
      <c r="BS13" s="72"/>
      <c r="BT13" s="34">
        <f t="shared" si="19"/>
        <v>0</v>
      </c>
      <c r="BU13" s="35">
        <f t="shared" si="20"/>
        <v>287.87</v>
      </c>
      <c r="BV13" s="33">
        <v>106.66</v>
      </c>
      <c r="BW13" s="33">
        <v>123.64</v>
      </c>
      <c r="BX13" s="33">
        <v>5.24</v>
      </c>
      <c r="BY13" s="33"/>
      <c r="BZ13" s="34">
        <f t="shared" si="21"/>
        <v>235.54</v>
      </c>
      <c r="CA13" s="33"/>
      <c r="CB13" s="33"/>
      <c r="CC13" s="33"/>
      <c r="CD13" s="34">
        <f t="shared" si="22"/>
        <v>0</v>
      </c>
      <c r="CE13" s="33"/>
      <c r="CF13" s="65"/>
      <c r="CG13" s="33"/>
      <c r="CH13" s="34">
        <f t="shared" si="23"/>
        <v>0</v>
      </c>
      <c r="CI13" s="33"/>
      <c r="CJ13" s="33"/>
      <c r="CK13" s="72"/>
      <c r="CL13" s="34">
        <f t="shared" si="24"/>
        <v>0</v>
      </c>
      <c r="CM13" s="35">
        <f t="shared" si="25"/>
        <v>235.54</v>
      </c>
      <c r="CN13" s="95">
        <v>329.14</v>
      </c>
      <c r="CO13" s="95">
        <v>0</v>
      </c>
      <c r="CP13" s="94">
        <v>0</v>
      </c>
      <c r="CQ13" s="94"/>
      <c r="CR13" s="34">
        <f t="shared" si="26"/>
        <v>329.14</v>
      </c>
      <c r="CS13" s="94"/>
      <c r="CT13" s="94"/>
      <c r="CU13" s="94"/>
      <c r="CV13" s="34">
        <f t="shared" si="27"/>
        <v>0</v>
      </c>
      <c r="CW13" s="94"/>
      <c r="CX13" s="94"/>
      <c r="CY13" s="94"/>
      <c r="CZ13" s="34">
        <f t="shared" si="28"/>
        <v>0</v>
      </c>
      <c r="DA13" s="95"/>
      <c r="DB13" s="96"/>
      <c r="DC13" s="96"/>
      <c r="DD13" s="34">
        <f t="shared" si="29"/>
        <v>0</v>
      </c>
      <c r="DE13" s="35">
        <f t="shared" si="30"/>
        <v>329.14</v>
      </c>
      <c r="DF13" s="92">
        <f t="shared" si="4"/>
        <v>63626.17</v>
      </c>
    </row>
    <row r="14" spans="1:110" ht="12.75">
      <c r="A14" s="25" t="s">
        <v>40</v>
      </c>
      <c r="B14" s="26" t="s">
        <v>41</v>
      </c>
      <c r="C14" s="27">
        <v>155027.31999999998</v>
      </c>
      <c r="D14" s="28">
        <v>148111.43000000002</v>
      </c>
      <c r="E14" s="28"/>
      <c r="F14" s="29">
        <f t="shared" si="5"/>
        <v>303138.75</v>
      </c>
      <c r="G14" s="28"/>
      <c r="H14" s="28"/>
      <c r="I14" s="28"/>
      <c r="J14" s="29">
        <f t="shared" si="6"/>
        <v>0</v>
      </c>
      <c r="K14" s="30"/>
      <c r="L14" s="28"/>
      <c r="M14" s="28"/>
      <c r="N14" s="29">
        <f t="shared" si="7"/>
        <v>0</v>
      </c>
      <c r="O14" s="28"/>
      <c r="P14" s="28"/>
      <c r="Q14" s="28"/>
      <c r="R14" s="29">
        <f t="shared" si="0"/>
        <v>0</v>
      </c>
      <c r="S14" s="31">
        <f t="shared" si="8"/>
        <v>303138.75</v>
      </c>
      <c r="T14" s="95">
        <v>3057.740000000002</v>
      </c>
      <c r="U14" s="28">
        <v>3232.1800000000035</v>
      </c>
      <c r="V14" s="28">
        <v>3398.1699999999996</v>
      </c>
      <c r="W14" s="28"/>
      <c r="X14" s="29">
        <f t="shared" si="9"/>
        <v>9688.09</v>
      </c>
      <c r="Y14" s="28"/>
      <c r="Z14" s="32"/>
      <c r="AA14" s="32"/>
      <c r="AB14" s="29">
        <f t="shared" si="10"/>
        <v>0</v>
      </c>
      <c r="AC14" s="28"/>
      <c r="AD14" s="28"/>
      <c r="AE14" s="28"/>
      <c r="AF14" s="29">
        <f t="shared" si="11"/>
        <v>0</v>
      </c>
      <c r="AG14" s="28"/>
      <c r="AH14" s="28"/>
      <c r="AI14" s="105"/>
      <c r="AJ14" s="29">
        <f t="shared" si="1"/>
        <v>0</v>
      </c>
      <c r="AK14" s="31">
        <f t="shared" si="2"/>
        <v>9688.09</v>
      </c>
      <c r="AL14" s="33">
        <v>15206.24</v>
      </c>
      <c r="AM14" s="33">
        <v>17436.94</v>
      </c>
      <c r="AN14" s="62">
        <v>2226.63</v>
      </c>
      <c r="AO14" s="62"/>
      <c r="AP14" s="34">
        <f t="shared" si="3"/>
        <v>34869.81</v>
      </c>
      <c r="AQ14" s="33"/>
      <c r="AR14" s="33"/>
      <c r="AS14" s="64"/>
      <c r="AT14" s="34">
        <f t="shared" si="12"/>
        <v>0</v>
      </c>
      <c r="AU14" s="33"/>
      <c r="AV14" s="33"/>
      <c r="AW14" s="33"/>
      <c r="AX14" s="34">
        <f t="shared" si="13"/>
        <v>0</v>
      </c>
      <c r="AY14" s="33"/>
      <c r="AZ14" s="33"/>
      <c r="BA14" s="72"/>
      <c r="BB14" s="34">
        <f t="shared" si="14"/>
        <v>0</v>
      </c>
      <c r="BC14" s="35">
        <f t="shared" si="15"/>
        <v>34869.81</v>
      </c>
      <c r="BD14" s="33">
        <v>2125.05</v>
      </c>
      <c r="BE14" s="33">
        <v>1975.54</v>
      </c>
      <c r="BF14" s="33">
        <v>356.72</v>
      </c>
      <c r="BG14" s="33"/>
      <c r="BH14" s="34">
        <f t="shared" si="16"/>
        <v>4457.31</v>
      </c>
      <c r="BI14" s="33"/>
      <c r="BJ14" s="33"/>
      <c r="BK14" s="64"/>
      <c r="BL14" s="34">
        <f t="shared" si="17"/>
        <v>0</v>
      </c>
      <c r="BM14" s="33"/>
      <c r="BN14" s="33"/>
      <c r="BO14" s="33"/>
      <c r="BP14" s="34">
        <f t="shared" si="18"/>
        <v>0</v>
      </c>
      <c r="BQ14" s="33"/>
      <c r="BR14" s="33"/>
      <c r="BS14" s="72"/>
      <c r="BT14" s="34">
        <f t="shared" si="19"/>
        <v>0</v>
      </c>
      <c r="BU14" s="35">
        <f t="shared" si="20"/>
        <v>4457.31</v>
      </c>
      <c r="BV14" s="33">
        <v>1700.0499999999997</v>
      </c>
      <c r="BW14" s="33">
        <v>1580.4299999999998</v>
      </c>
      <c r="BX14" s="33">
        <v>2372.68</v>
      </c>
      <c r="BY14" s="33"/>
      <c r="BZ14" s="34">
        <f t="shared" si="21"/>
        <v>5653.16</v>
      </c>
      <c r="CA14" s="33"/>
      <c r="CB14" s="33"/>
      <c r="CC14" s="33"/>
      <c r="CD14" s="34">
        <f t="shared" si="22"/>
        <v>0</v>
      </c>
      <c r="CE14" s="33"/>
      <c r="CF14" s="65"/>
      <c r="CG14" s="33"/>
      <c r="CH14" s="34">
        <f t="shared" si="23"/>
        <v>0</v>
      </c>
      <c r="CI14" s="33"/>
      <c r="CJ14" s="33"/>
      <c r="CK14" s="72"/>
      <c r="CL14" s="34">
        <f t="shared" si="24"/>
        <v>0</v>
      </c>
      <c r="CM14" s="35">
        <f t="shared" si="25"/>
        <v>5653.16</v>
      </c>
      <c r="CN14" s="95">
        <v>2936.05</v>
      </c>
      <c r="CO14" s="95">
        <v>519.21</v>
      </c>
      <c r="CP14" s="94">
        <v>1687.33</v>
      </c>
      <c r="CQ14" s="94"/>
      <c r="CR14" s="34">
        <f t="shared" si="26"/>
        <v>5142.59</v>
      </c>
      <c r="CS14" s="94"/>
      <c r="CT14" s="94"/>
      <c r="CU14" s="94"/>
      <c r="CV14" s="34">
        <f t="shared" si="27"/>
        <v>0</v>
      </c>
      <c r="CW14" s="94"/>
      <c r="CX14" s="94"/>
      <c r="CY14" s="94"/>
      <c r="CZ14" s="34">
        <f t="shared" si="28"/>
        <v>0</v>
      </c>
      <c r="DA14" s="95"/>
      <c r="DB14" s="96"/>
      <c r="DC14" s="96"/>
      <c r="DD14" s="34">
        <f t="shared" si="29"/>
        <v>0</v>
      </c>
      <c r="DE14" s="35">
        <f t="shared" si="30"/>
        <v>5142.59</v>
      </c>
      <c r="DF14" s="92">
        <f t="shared" si="4"/>
        <v>362949.71</v>
      </c>
    </row>
    <row r="15" spans="1:110" ht="12.75">
      <c r="A15" s="25" t="s">
        <v>42</v>
      </c>
      <c r="B15" s="37" t="s">
        <v>43</v>
      </c>
      <c r="C15" s="27">
        <v>38313.829999999994</v>
      </c>
      <c r="D15" s="28">
        <v>40458.96</v>
      </c>
      <c r="E15" s="28"/>
      <c r="F15" s="29">
        <f t="shared" si="5"/>
        <v>78772.79</v>
      </c>
      <c r="G15" s="28"/>
      <c r="H15" s="28"/>
      <c r="I15" s="28"/>
      <c r="J15" s="29">
        <f t="shared" si="6"/>
        <v>0</v>
      </c>
      <c r="K15" s="30"/>
      <c r="L15" s="28"/>
      <c r="M15" s="28"/>
      <c r="N15" s="29">
        <f t="shared" si="7"/>
        <v>0</v>
      </c>
      <c r="O15" s="28"/>
      <c r="P15" s="28"/>
      <c r="Q15" s="28"/>
      <c r="R15" s="29">
        <f t="shared" si="0"/>
        <v>0</v>
      </c>
      <c r="S15" s="31">
        <f t="shared" si="8"/>
        <v>78772.79</v>
      </c>
      <c r="T15" s="95">
        <v>464.51</v>
      </c>
      <c r="U15" s="28">
        <v>452.36000000000007</v>
      </c>
      <c r="V15" s="28">
        <v>313.61</v>
      </c>
      <c r="W15" s="28"/>
      <c r="X15" s="29">
        <f t="shared" si="9"/>
        <v>1230.48</v>
      </c>
      <c r="Y15" s="28"/>
      <c r="Z15" s="32"/>
      <c r="AA15" s="32"/>
      <c r="AB15" s="29">
        <f t="shared" si="10"/>
        <v>0</v>
      </c>
      <c r="AC15" s="28"/>
      <c r="AD15" s="28"/>
      <c r="AE15" s="28"/>
      <c r="AF15" s="29">
        <f t="shared" si="11"/>
        <v>0</v>
      </c>
      <c r="AG15" s="28"/>
      <c r="AH15" s="28"/>
      <c r="AI15" s="105"/>
      <c r="AJ15" s="29">
        <f t="shared" si="1"/>
        <v>0</v>
      </c>
      <c r="AK15" s="31">
        <f t="shared" si="2"/>
        <v>1230.48</v>
      </c>
      <c r="AL15" s="33">
        <v>5034.01</v>
      </c>
      <c r="AM15" s="33">
        <v>2814.62</v>
      </c>
      <c r="AN15" s="62">
        <v>456.45</v>
      </c>
      <c r="AO15" s="62"/>
      <c r="AP15" s="34">
        <f t="shared" si="3"/>
        <v>8305.08</v>
      </c>
      <c r="AQ15" s="33"/>
      <c r="AR15" s="33"/>
      <c r="AS15" s="64"/>
      <c r="AT15" s="34">
        <f t="shared" si="12"/>
        <v>0</v>
      </c>
      <c r="AU15" s="33"/>
      <c r="AV15" s="33"/>
      <c r="AW15" s="33"/>
      <c r="AX15" s="34">
        <f t="shared" si="13"/>
        <v>0</v>
      </c>
      <c r="AY15" s="33"/>
      <c r="AZ15" s="33"/>
      <c r="BA15" s="72"/>
      <c r="BB15" s="34">
        <f t="shared" si="14"/>
        <v>0</v>
      </c>
      <c r="BC15" s="35">
        <f t="shared" si="15"/>
        <v>8305.08</v>
      </c>
      <c r="BD15" s="33">
        <v>310.66</v>
      </c>
      <c r="BE15" s="33">
        <v>0</v>
      </c>
      <c r="BF15" s="33">
        <v>26.38</v>
      </c>
      <c r="BG15" s="33"/>
      <c r="BH15" s="34">
        <f t="shared" si="16"/>
        <v>337.04</v>
      </c>
      <c r="BI15" s="33"/>
      <c r="BJ15" s="33"/>
      <c r="BK15" s="64"/>
      <c r="BL15" s="34">
        <f t="shared" si="17"/>
        <v>0</v>
      </c>
      <c r="BM15" s="33"/>
      <c r="BN15" s="33"/>
      <c r="BO15" s="33"/>
      <c r="BP15" s="34">
        <f t="shared" si="18"/>
        <v>0</v>
      </c>
      <c r="BQ15" s="33"/>
      <c r="BR15" s="33"/>
      <c r="BS15" s="72"/>
      <c r="BT15" s="34">
        <f t="shared" si="19"/>
        <v>0</v>
      </c>
      <c r="BU15" s="35">
        <f t="shared" si="20"/>
        <v>337.04</v>
      </c>
      <c r="BV15" s="33">
        <v>248.52</v>
      </c>
      <c r="BW15" s="33">
        <v>0</v>
      </c>
      <c r="BX15" s="33">
        <v>146.54</v>
      </c>
      <c r="BY15" s="33"/>
      <c r="BZ15" s="34">
        <f t="shared" si="21"/>
        <v>395.06</v>
      </c>
      <c r="CA15" s="33"/>
      <c r="CB15" s="33"/>
      <c r="CC15" s="33"/>
      <c r="CD15" s="34">
        <f t="shared" si="22"/>
        <v>0</v>
      </c>
      <c r="CE15" s="33"/>
      <c r="CF15" s="65"/>
      <c r="CG15" s="33"/>
      <c r="CH15" s="34">
        <f t="shared" si="23"/>
        <v>0</v>
      </c>
      <c r="CI15" s="33"/>
      <c r="CJ15" s="33"/>
      <c r="CK15" s="72"/>
      <c r="CL15" s="34">
        <f t="shared" si="24"/>
        <v>0</v>
      </c>
      <c r="CM15" s="35">
        <f t="shared" si="25"/>
        <v>395.06</v>
      </c>
      <c r="CN15" s="95">
        <v>3731.75</v>
      </c>
      <c r="CO15" s="95">
        <v>407.1</v>
      </c>
      <c r="CP15" s="94">
        <v>610.65</v>
      </c>
      <c r="CQ15" s="94"/>
      <c r="CR15" s="34">
        <f t="shared" si="26"/>
        <v>4749.5</v>
      </c>
      <c r="CS15" s="94"/>
      <c r="CT15" s="94"/>
      <c r="CU15" s="94"/>
      <c r="CV15" s="34">
        <f t="shared" si="27"/>
        <v>0</v>
      </c>
      <c r="CW15" s="94"/>
      <c r="CX15" s="94"/>
      <c r="CY15" s="94"/>
      <c r="CZ15" s="34">
        <f t="shared" si="28"/>
        <v>0</v>
      </c>
      <c r="DA15" s="95"/>
      <c r="DB15" s="96"/>
      <c r="DC15" s="96"/>
      <c r="DD15" s="34">
        <f t="shared" si="29"/>
        <v>0</v>
      </c>
      <c r="DE15" s="35">
        <f t="shared" si="30"/>
        <v>4749.5</v>
      </c>
      <c r="DF15" s="92">
        <f t="shared" si="4"/>
        <v>93789.95</v>
      </c>
    </row>
    <row r="16" spans="1:110" ht="12.75">
      <c r="A16" s="25" t="s">
        <v>44</v>
      </c>
      <c r="B16" s="26" t="s">
        <v>45</v>
      </c>
      <c r="C16" s="27">
        <v>283637.1</v>
      </c>
      <c r="D16" s="28">
        <v>277947.73000000004</v>
      </c>
      <c r="E16" s="28"/>
      <c r="F16" s="29">
        <f t="shared" si="5"/>
        <v>561584.83</v>
      </c>
      <c r="G16" s="28"/>
      <c r="H16" s="28"/>
      <c r="I16" s="28"/>
      <c r="J16" s="29">
        <f t="shared" si="6"/>
        <v>0</v>
      </c>
      <c r="K16" s="30"/>
      <c r="L16" s="28"/>
      <c r="M16" s="28"/>
      <c r="N16" s="29">
        <f t="shared" si="7"/>
        <v>0</v>
      </c>
      <c r="O16" s="28"/>
      <c r="P16" s="28"/>
      <c r="Q16" s="28"/>
      <c r="R16" s="29">
        <f t="shared" si="0"/>
        <v>0</v>
      </c>
      <c r="S16" s="31">
        <f t="shared" si="8"/>
        <v>561584.83</v>
      </c>
      <c r="T16" s="95">
        <v>2928.810000000003</v>
      </c>
      <c r="U16" s="28">
        <v>3063.0500000000025</v>
      </c>
      <c r="V16" s="28">
        <v>3627.500000000004</v>
      </c>
      <c r="W16" s="28"/>
      <c r="X16" s="29">
        <f t="shared" si="9"/>
        <v>9619.36</v>
      </c>
      <c r="Y16" s="28"/>
      <c r="Z16" s="32"/>
      <c r="AA16" s="32"/>
      <c r="AB16" s="29">
        <f t="shared" si="10"/>
        <v>0</v>
      </c>
      <c r="AC16" s="28"/>
      <c r="AD16" s="28"/>
      <c r="AE16" s="28"/>
      <c r="AF16" s="29">
        <f t="shared" si="11"/>
        <v>0</v>
      </c>
      <c r="AG16" s="28"/>
      <c r="AH16" s="28"/>
      <c r="AI16" s="105"/>
      <c r="AJ16" s="29">
        <f t="shared" si="1"/>
        <v>0</v>
      </c>
      <c r="AK16" s="31">
        <f t="shared" si="2"/>
        <v>9619.36</v>
      </c>
      <c r="AL16" s="33">
        <v>24983.41</v>
      </c>
      <c r="AM16" s="33">
        <v>28689.42</v>
      </c>
      <c r="AN16" s="62">
        <v>2545.85</v>
      </c>
      <c r="AO16" s="62"/>
      <c r="AP16" s="34">
        <f t="shared" si="3"/>
        <v>56218.68</v>
      </c>
      <c r="AQ16" s="33"/>
      <c r="AR16" s="33"/>
      <c r="AS16" s="64"/>
      <c r="AT16" s="34">
        <f t="shared" si="12"/>
        <v>0</v>
      </c>
      <c r="AU16" s="33"/>
      <c r="AV16" s="33"/>
      <c r="AW16" s="33"/>
      <c r="AX16" s="34">
        <f t="shared" si="13"/>
        <v>0</v>
      </c>
      <c r="AY16" s="33"/>
      <c r="AZ16" s="33"/>
      <c r="BA16" s="72"/>
      <c r="BB16" s="34">
        <f t="shared" si="14"/>
        <v>0</v>
      </c>
      <c r="BC16" s="35">
        <f t="shared" si="15"/>
        <v>56218.68</v>
      </c>
      <c r="BD16" s="33">
        <v>1438.8199999999997</v>
      </c>
      <c r="BE16" s="33">
        <v>137.62</v>
      </c>
      <c r="BF16" s="33">
        <v>104.12</v>
      </c>
      <c r="BG16" s="33"/>
      <c r="BH16" s="34">
        <f t="shared" si="16"/>
        <v>1680.56</v>
      </c>
      <c r="BI16" s="33"/>
      <c r="BJ16" s="33"/>
      <c r="BK16" s="64"/>
      <c r="BL16" s="34">
        <f t="shared" si="17"/>
        <v>0</v>
      </c>
      <c r="BM16" s="33"/>
      <c r="BN16" s="33"/>
      <c r="BO16" s="33"/>
      <c r="BP16" s="34">
        <f t="shared" si="18"/>
        <v>0</v>
      </c>
      <c r="BQ16" s="33"/>
      <c r="BR16" s="33"/>
      <c r="BS16" s="72"/>
      <c r="BT16" s="34">
        <f t="shared" si="19"/>
        <v>0</v>
      </c>
      <c r="BU16" s="35">
        <f t="shared" si="20"/>
        <v>1680.56</v>
      </c>
      <c r="BV16" s="33">
        <v>1151.08</v>
      </c>
      <c r="BW16" s="33">
        <v>110.1</v>
      </c>
      <c r="BX16" s="33">
        <v>739.14</v>
      </c>
      <c r="BY16" s="33"/>
      <c r="BZ16" s="34">
        <f t="shared" si="21"/>
        <v>2000.32</v>
      </c>
      <c r="CA16" s="33"/>
      <c r="CB16" s="33"/>
      <c r="CC16" s="33"/>
      <c r="CD16" s="34">
        <f t="shared" si="22"/>
        <v>0</v>
      </c>
      <c r="CE16" s="33"/>
      <c r="CF16" s="65"/>
      <c r="CG16" s="33"/>
      <c r="CH16" s="34">
        <f t="shared" si="23"/>
        <v>0</v>
      </c>
      <c r="CI16" s="33"/>
      <c r="CJ16" s="33"/>
      <c r="CK16" s="72"/>
      <c r="CL16" s="34">
        <f t="shared" si="24"/>
        <v>0</v>
      </c>
      <c r="CM16" s="35">
        <f t="shared" si="25"/>
        <v>2000.32</v>
      </c>
      <c r="CN16" s="95">
        <v>683.78</v>
      </c>
      <c r="CO16" s="95">
        <v>1036.02</v>
      </c>
      <c r="CP16" s="94">
        <v>973.71</v>
      </c>
      <c r="CQ16" s="94"/>
      <c r="CR16" s="34">
        <f t="shared" si="26"/>
        <v>2693.51</v>
      </c>
      <c r="CS16" s="94"/>
      <c r="CT16" s="94"/>
      <c r="CU16" s="94"/>
      <c r="CV16" s="34">
        <f t="shared" si="27"/>
        <v>0</v>
      </c>
      <c r="CW16" s="94"/>
      <c r="CX16" s="94"/>
      <c r="CY16" s="94"/>
      <c r="CZ16" s="34">
        <f t="shared" si="28"/>
        <v>0</v>
      </c>
      <c r="DA16" s="95"/>
      <c r="DB16" s="96"/>
      <c r="DC16" s="96"/>
      <c r="DD16" s="34">
        <f t="shared" si="29"/>
        <v>0</v>
      </c>
      <c r="DE16" s="35">
        <f t="shared" si="30"/>
        <v>2693.51</v>
      </c>
      <c r="DF16" s="92">
        <f t="shared" si="4"/>
        <v>633797.26</v>
      </c>
    </row>
    <row r="17" spans="1:110" ht="12.75">
      <c r="A17" s="25" t="s">
        <v>46</v>
      </c>
      <c r="B17" s="26" t="s">
        <v>47</v>
      </c>
      <c r="C17" s="27">
        <v>3186534.09</v>
      </c>
      <c r="D17" s="28">
        <v>3387879.4799999995</v>
      </c>
      <c r="E17" s="28"/>
      <c r="F17" s="29">
        <f t="shared" si="5"/>
        <v>6574413.57</v>
      </c>
      <c r="G17" s="28"/>
      <c r="H17" s="28"/>
      <c r="I17" s="28"/>
      <c r="J17" s="29">
        <f t="shared" si="6"/>
        <v>0</v>
      </c>
      <c r="K17" s="30"/>
      <c r="L17" s="28"/>
      <c r="M17" s="28"/>
      <c r="N17" s="29">
        <f t="shared" si="7"/>
        <v>0</v>
      </c>
      <c r="O17" s="28"/>
      <c r="P17" s="28"/>
      <c r="Q17" s="28"/>
      <c r="R17" s="29">
        <f t="shared" si="0"/>
        <v>0</v>
      </c>
      <c r="S17" s="31">
        <f t="shared" si="8"/>
        <v>6574413.57</v>
      </c>
      <c r="T17" s="95">
        <v>37230.69</v>
      </c>
      <c r="U17" s="28">
        <v>38849.62</v>
      </c>
      <c r="V17" s="28">
        <v>39963.56000000002</v>
      </c>
      <c r="W17" s="28"/>
      <c r="X17" s="29">
        <f t="shared" si="9"/>
        <v>116043.87</v>
      </c>
      <c r="Y17" s="28"/>
      <c r="Z17" s="32"/>
      <c r="AA17" s="32"/>
      <c r="AB17" s="29">
        <f t="shared" si="10"/>
        <v>0</v>
      </c>
      <c r="AC17" s="28"/>
      <c r="AD17" s="28"/>
      <c r="AE17" s="28"/>
      <c r="AF17" s="29">
        <f t="shared" si="11"/>
        <v>0</v>
      </c>
      <c r="AG17" s="28"/>
      <c r="AH17" s="28"/>
      <c r="AI17" s="105"/>
      <c r="AJ17" s="29">
        <f t="shared" si="1"/>
        <v>0</v>
      </c>
      <c r="AK17" s="31">
        <f t="shared" si="2"/>
        <v>116043.87</v>
      </c>
      <c r="AL17" s="33">
        <v>484493.86</v>
      </c>
      <c r="AM17" s="33">
        <v>535913.5</v>
      </c>
      <c r="AN17" s="62">
        <v>65729.01</v>
      </c>
      <c r="AO17" s="62"/>
      <c r="AP17" s="34">
        <f t="shared" si="3"/>
        <v>1086136.37</v>
      </c>
      <c r="AQ17" s="33"/>
      <c r="AR17" s="33"/>
      <c r="AS17" s="64"/>
      <c r="AT17" s="34">
        <f t="shared" si="12"/>
        <v>0</v>
      </c>
      <c r="AU17" s="33"/>
      <c r="AV17" s="33"/>
      <c r="AW17" s="33"/>
      <c r="AX17" s="34">
        <f t="shared" si="13"/>
        <v>0</v>
      </c>
      <c r="AY17" s="33"/>
      <c r="AZ17" s="33"/>
      <c r="BA17" s="72"/>
      <c r="BB17" s="34">
        <f t="shared" si="14"/>
        <v>0</v>
      </c>
      <c r="BC17" s="35">
        <f t="shared" si="15"/>
        <v>1086136.37</v>
      </c>
      <c r="BD17" s="33">
        <v>22838.940000000017</v>
      </c>
      <c r="BE17" s="33">
        <v>21205.760000000028</v>
      </c>
      <c r="BF17" s="33">
        <v>4243.98</v>
      </c>
      <c r="BG17" s="33"/>
      <c r="BH17" s="34">
        <f t="shared" si="16"/>
        <v>48288.68</v>
      </c>
      <c r="BI17" s="33"/>
      <c r="BJ17" s="33"/>
      <c r="BK17" s="64"/>
      <c r="BL17" s="34">
        <f t="shared" si="17"/>
        <v>0</v>
      </c>
      <c r="BM17" s="33"/>
      <c r="BN17" s="33"/>
      <c r="BO17" s="33"/>
      <c r="BP17" s="34">
        <f t="shared" si="18"/>
        <v>0</v>
      </c>
      <c r="BQ17" s="33"/>
      <c r="BR17" s="33"/>
      <c r="BS17" s="72"/>
      <c r="BT17" s="34">
        <f t="shared" si="19"/>
        <v>0</v>
      </c>
      <c r="BU17" s="35">
        <f t="shared" si="20"/>
        <v>48288.68</v>
      </c>
      <c r="BV17" s="33">
        <v>18271.059999999998</v>
      </c>
      <c r="BW17" s="33">
        <v>16964.530000000002</v>
      </c>
      <c r="BX17" s="33">
        <v>29080.12</v>
      </c>
      <c r="BY17" s="33"/>
      <c r="BZ17" s="34">
        <f t="shared" si="21"/>
        <v>64315.71</v>
      </c>
      <c r="CA17" s="33"/>
      <c r="CB17" s="33"/>
      <c r="CC17" s="33"/>
      <c r="CD17" s="34">
        <f t="shared" si="22"/>
        <v>0</v>
      </c>
      <c r="CE17" s="33"/>
      <c r="CF17" s="65"/>
      <c r="CG17" s="33"/>
      <c r="CH17" s="34">
        <f t="shared" si="23"/>
        <v>0</v>
      </c>
      <c r="CI17" s="33"/>
      <c r="CJ17" s="33"/>
      <c r="CK17" s="72"/>
      <c r="CL17" s="34">
        <f t="shared" si="24"/>
        <v>0</v>
      </c>
      <c r="CM17" s="35">
        <f t="shared" si="25"/>
        <v>64315.71</v>
      </c>
      <c r="CN17" s="95">
        <v>19378.25</v>
      </c>
      <c r="CO17" s="95">
        <v>17155.96</v>
      </c>
      <c r="CP17" s="94">
        <v>34591.16</v>
      </c>
      <c r="CQ17" s="94"/>
      <c r="CR17" s="34">
        <f t="shared" si="26"/>
        <v>71125.37</v>
      </c>
      <c r="CS17" s="94"/>
      <c r="CT17" s="94"/>
      <c r="CU17" s="94"/>
      <c r="CV17" s="34">
        <f t="shared" si="27"/>
        <v>0</v>
      </c>
      <c r="CW17" s="94"/>
      <c r="CX17" s="94"/>
      <c r="CY17" s="94"/>
      <c r="CZ17" s="34">
        <f t="shared" si="28"/>
        <v>0</v>
      </c>
      <c r="DA17" s="95"/>
      <c r="DB17" s="96"/>
      <c r="DC17" s="96"/>
      <c r="DD17" s="34">
        <f t="shared" si="29"/>
        <v>0</v>
      </c>
      <c r="DE17" s="35">
        <f t="shared" si="30"/>
        <v>71125.37</v>
      </c>
      <c r="DF17" s="92">
        <f t="shared" si="4"/>
        <v>7960323.57</v>
      </c>
    </row>
    <row r="18" spans="1:110" ht="13.5" customHeight="1">
      <c r="A18" s="25" t="s">
        <v>48</v>
      </c>
      <c r="B18" s="26" t="s">
        <v>49</v>
      </c>
      <c r="C18" s="27">
        <v>152093.03999999998</v>
      </c>
      <c r="D18" s="28">
        <v>158184.66999999998</v>
      </c>
      <c r="E18" s="28"/>
      <c r="F18" s="29">
        <f t="shared" si="5"/>
        <v>310277.71</v>
      </c>
      <c r="G18" s="28"/>
      <c r="H18" s="28"/>
      <c r="I18" s="28"/>
      <c r="J18" s="29">
        <f t="shared" si="6"/>
        <v>0</v>
      </c>
      <c r="K18" s="30"/>
      <c r="L18" s="28"/>
      <c r="M18" s="28"/>
      <c r="N18" s="29">
        <f t="shared" si="7"/>
        <v>0</v>
      </c>
      <c r="O18" s="28"/>
      <c r="P18" s="28"/>
      <c r="Q18" s="28"/>
      <c r="R18" s="29">
        <f t="shared" si="0"/>
        <v>0</v>
      </c>
      <c r="S18" s="31">
        <f t="shared" si="8"/>
        <v>310277.71</v>
      </c>
      <c r="T18" s="95">
        <v>6167.770000000003</v>
      </c>
      <c r="U18" s="28">
        <v>6509.139999999999</v>
      </c>
      <c r="V18" s="28">
        <v>6592.860000000001</v>
      </c>
      <c r="W18" s="28"/>
      <c r="X18" s="29">
        <f t="shared" si="9"/>
        <v>19269.77</v>
      </c>
      <c r="Y18" s="28"/>
      <c r="Z18" s="32"/>
      <c r="AA18" s="32"/>
      <c r="AB18" s="29">
        <f t="shared" si="10"/>
        <v>0</v>
      </c>
      <c r="AC18" s="28"/>
      <c r="AD18" s="28"/>
      <c r="AE18" s="28"/>
      <c r="AF18" s="29">
        <f t="shared" si="11"/>
        <v>0</v>
      </c>
      <c r="AG18" s="28"/>
      <c r="AH18" s="28"/>
      <c r="AI18" s="105"/>
      <c r="AJ18" s="29">
        <f t="shared" si="1"/>
        <v>0</v>
      </c>
      <c r="AK18" s="31">
        <f t="shared" si="2"/>
        <v>19269.77</v>
      </c>
      <c r="AL18" s="33">
        <v>23436.02</v>
      </c>
      <c r="AM18" s="33">
        <v>23836.45</v>
      </c>
      <c r="AN18" s="62">
        <v>3117.39</v>
      </c>
      <c r="AO18" s="62"/>
      <c r="AP18" s="34">
        <f t="shared" si="3"/>
        <v>50389.86</v>
      </c>
      <c r="AQ18" s="33"/>
      <c r="AR18" s="33"/>
      <c r="AS18" s="64"/>
      <c r="AT18" s="34">
        <f t="shared" si="12"/>
        <v>0</v>
      </c>
      <c r="AU18" s="33"/>
      <c r="AV18" s="33"/>
      <c r="AW18" s="33"/>
      <c r="AX18" s="34">
        <f t="shared" si="13"/>
        <v>0</v>
      </c>
      <c r="AY18" s="33"/>
      <c r="AZ18" s="33"/>
      <c r="BA18" s="72"/>
      <c r="BB18" s="34">
        <f t="shared" si="14"/>
        <v>0</v>
      </c>
      <c r="BC18" s="35">
        <f t="shared" si="15"/>
        <v>50389.86</v>
      </c>
      <c r="BD18" s="33">
        <v>4474.929999999999</v>
      </c>
      <c r="BE18" s="33">
        <v>3645.329999999999</v>
      </c>
      <c r="BF18" s="33">
        <v>665.72</v>
      </c>
      <c r="BG18" s="33"/>
      <c r="BH18" s="34">
        <f t="shared" si="16"/>
        <v>8785.98</v>
      </c>
      <c r="BI18" s="33"/>
      <c r="BJ18" s="33"/>
      <c r="BK18" s="64"/>
      <c r="BL18" s="34">
        <f t="shared" si="17"/>
        <v>0</v>
      </c>
      <c r="BM18" s="33"/>
      <c r="BN18" s="33"/>
      <c r="BO18" s="33"/>
      <c r="BP18" s="34">
        <f t="shared" si="18"/>
        <v>0</v>
      </c>
      <c r="BQ18" s="33"/>
      <c r="BR18" s="33"/>
      <c r="BS18" s="72"/>
      <c r="BT18" s="34">
        <f t="shared" si="19"/>
        <v>0</v>
      </c>
      <c r="BU18" s="35">
        <f t="shared" si="20"/>
        <v>8785.98</v>
      </c>
      <c r="BV18" s="33">
        <v>3579.7500000000005</v>
      </c>
      <c r="BW18" s="33">
        <v>2916.08</v>
      </c>
      <c r="BX18" s="33">
        <v>4800.26</v>
      </c>
      <c r="BY18" s="33"/>
      <c r="BZ18" s="34">
        <f t="shared" si="21"/>
        <v>11296.09</v>
      </c>
      <c r="CA18" s="33"/>
      <c r="CB18" s="33"/>
      <c r="CC18" s="33"/>
      <c r="CD18" s="34">
        <f t="shared" si="22"/>
        <v>0</v>
      </c>
      <c r="CE18" s="33"/>
      <c r="CF18" s="65"/>
      <c r="CG18" s="33"/>
      <c r="CH18" s="34">
        <f t="shared" si="23"/>
        <v>0</v>
      </c>
      <c r="CI18" s="33"/>
      <c r="CJ18" s="33"/>
      <c r="CK18" s="72"/>
      <c r="CL18" s="34">
        <f t="shared" si="24"/>
        <v>0</v>
      </c>
      <c r="CM18" s="35">
        <f t="shared" si="25"/>
        <v>11296.09</v>
      </c>
      <c r="CN18" s="95">
        <v>2415.64</v>
      </c>
      <c r="CO18" s="95">
        <v>403.73</v>
      </c>
      <c r="CP18" s="94">
        <v>1856.22</v>
      </c>
      <c r="CQ18" s="94"/>
      <c r="CR18" s="34">
        <f t="shared" si="26"/>
        <v>4675.59</v>
      </c>
      <c r="CS18" s="94"/>
      <c r="CT18" s="94"/>
      <c r="CU18" s="94"/>
      <c r="CV18" s="34">
        <f t="shared" si="27"/>
        <v>0</v>
      </c>
      <c r="CW18" s="94"/>
      <c r="CX18" s="94"/>
      <c r="CY18" s="94"/>
      <c r="CZ18" s="34">
        <f t="shared" si="28"/>
        <v>0</v>
      </c>
      <c r="DA18" s="95"/>
      <c r="DB18" s="96"/>
      <c r="DC18" s="96"/>
      <c r="DD18" s="34">
        <f t="shared" si="29"/>
        <v>0</v>
      </c>
      <c r="DE18" s="35">
        <f t="shared" si="30"/>
        <v>4675.59</v>
      </c>
      <c r="DF18" s="92">
        <f t="shared" si="4"/>
        <v>404695</v>
      </c>
    </row>
    <row r="19" spans="1:110" ht="12.75">
      <c r="A19" s="25" t="s">
        <v>50</v>
      </c>
      <c r="B19" s="26" t="s">
        <v>51</v>
      </c>
      <c r="C19" s="27">
        <v>69610.16</v>
      </c>
      <c r="D19" s="28">
        <v>56897.939999999995</v>
      </c>
      <c r="E19" s="28"/>
      <c r="F19" s="29">
        <f t="shared" si="5"/>
        <v>126508.1</v>
      </c>
      <c r="G19" s="28"/>
      <c r="H19" s="28"/>
      <c r="I19" s="28"/>
      <c r="J19" s="29">
        <f t="shared" si="6"/>
        <v>0</v>
      </c>
      <c r="K19" s="30"/>
      <c r="L19" s="28"/>
      <c r="M19" s="28"/>
      <c r="N19" s="29">
        <f t="shared" si="7"/>
        <v>0</v>
      </c>
      <c r="O19" s="28"/>
      <c r="P19" s="28"/>
      <c r="Q19" s="28"/>
      <c r="R19" s="29">
        <f t="shared" si="0"/>
        <v>0</v>
      </c>
      <c r="S19" s="31">
        <f t="shared" si="8"/>
        <v>126508.1</v>
      </c>
      <c r="T19" s="95">
        <v>2714.640000000001</v>
      </c>
      <c r="U19" s="28">
        <v>3926.5400000000004</v>
      </c>
      <c r="V19" s="28">
        <v>3614.0400000000004</v>
      </c>
      <c r="W19" s="28"/>
      <c r="X19" s="29">
        <f t="shared" si="9"/>
        <v>10255.22</v>
      </c>
      <c r="Y19" s="28"/>
      <c r="Z19" s="32"/>
      <c r="AA19" s="32"/>
      <c r="AB19" s="29">
        <f t="shared" si="10"/>
        <v>0</v>
      </c>
      <c r="AC19" s="28"/>
      <c r="AD19" s="28"/>
      <c r="AE19" s="28"/>
      <c r="AF19" s="29">
        <f t="shared" si="11"/>
        <v>0</v>
      </c>
      <c r="AG19" s="28"/>
      <c r="AH19" s="28"/>
      <c r="AI19" s="105"/>
      <c r="AJ19" s="29">
        <f t="shared" si="1"/>
        <v>0</v>
      </c>
      <c r="AK19" s="31">
        <f t="shared" si="2"/>
        <v>10255.22</v>
      </c>
      <c r="AL19" s="33">
        <v>6497.38</v>
      </c>
      <c r="AM19" s="33">
        <v>6191.25</v>
      </c>
      <c r="AN19" s="62">
        <v>802.67</v>
      </c>
      <c r="AO19" s="62"/>
      <c r="AP19" s="34">
        <f t="shared" si="3"/>
        <v>13491.3</v>
      </c>
      <c r="AQ19" s="33"/>
      <c r="AR19" s="33"/>
      <c r="AS19" s="64"/>
      <c r="AT19" s="34">
        <f t="shared" si="12"/>
        <v>0</v>
      </c>
      <c r="AU19" s="33"/>
      <c r="AV19" s="33"/>
      <c r="AW19" s="33"/>
      <c r="AX19" s="34">
        <f t="shared" si="13"/>
        <v>0</v>
      </c>
      <c r="AY19" s="33"/>
      <c r="AZ19" s="33"/>
      <c r="BA19" s="72"/>
      <c r="BB19" s="34">
        <f t="shared" si="14"/>
        <v>0</v>
      </c>
      <c r="BC19" s="35">
        <f t="shared" si="15"/>
        <v>13491.3</v>
      </c>
      <c r="BD19" s="33">
        <v>589.6500000000001</v>
      </c>
      <c r="BE19" s="33">
        <v>310.66</v>
      </c>
      <c r="BF19" s="33">
        <v>141.66</v>
      </c>
      <c r="BG19" s="33"/>
      <c r="BH19" s="34">
        <f t="shared" si="16"/>
        <v>1041.97</v>
      </c>
      <c r="BI19" s="33"/>
      <c r="BJ19" s="33"/>
      <c r="BK19" s="64"/>
      <c r="BL19" s="34">
        <f t="shared" si="17"/>
        <v>0</v>
      </c>
      <c r="BM19" s="33"/>
      <c r="BN19" s="33"/>
      <c r="BO19" s="33"/>
      <c r="BP19" s="34">
        <f t="shared" si="18"/>
        <v>0</v>
      </c>
      <c r="BQ19" s="33"/>
      <c r="BR19" s="33"/>
      <c r="BS19" s="72"/>
      <c r="BT19" s="34">
        <f t="shared" si="19"/>
        <v>0</v>
      </c>
      <c r="BU19" s="35">
        <f t="shared" si="20"/>
        <v>1041.97</v>
      </c>
      <c r="BV19" s="33">
        <v>471.70000000000005</v>
      </c>
      <c r="BW19" s="33">
        <v>248.52</v>
      </c>
      <c r="BX19" s="33">
        <v>864.98</v>
      </c>
      <c r="BY19" s="33"/>
      <c r="BZ19" s="34">
        <f t="shared" si="21"/>
        <v>1585.2</v>
      </c>
      <c r="CA19" s="33"/>
      <c r="CB19" s="33"/>
      <c r="CC19" s="33"/>
      <c r="CD19" s="34">
        <f t="shared" si="22"/>
        <v>0</v>
      </c>
      <c r="CE19" s="33"/>
      <c r="CF19" s="65"/>
      <c r="CG19" s="33"/>
      <c r="CH19" s="34">
        <f t="shared" si="23"/>
        <v>0</v>
      </c>
      <c r="CI19" s="33"/>
      <c r="CJ19" s="33"/>
      <c r="CK19" s="72"/>
      <c r="CL19" s="34">
        <f t="shared" si="24"/>
        <v>0</v>
      </c>
      <c r="CM19" s="35">
        <f t="shared" si="25"/>
        <v>1585.2</v>
      </c>
      <c r="CN19" s="95">
        <v>257.92</v>
      </c>
      <c r="CO19" s="95">
        <v>0</v>
      </c>
      <c r="CP19" s="94">
        <v>0</v>
      </c>
      <c r="CQ19" s="94"/>
      <c r="CR19" s="34">
        <f t="shared" si="26"/>
        <v>257.92</v>
      </c>
      <c r="CS19" s="94"/>
      <c r="CT19" s="94"/>
      <c r="CU19" s="94"/>
      <c r="CV19" s="34">
        <f t="shared" si="27"/>
        <v>0</v>
      </c>
      <c r="CW19" s="94"/>
      <c r="CX19" s="94"/>
      <c r="CY19" s="94"/>
      <c r="CZ19" s="34">
        <f t="shared" si="28"/>
        <v>0</v>
      </c>
      <c r="DA19" s="95"/>
      <c r="DB19" s="96"/>
      <c r="DC19" s="96"/>
      <c r="DD19" s="34">
        <f t="shared" si="29"/>
        <v>0</v>
      </c>
      <c r="DE19" s="35">
        <f t="shared" si="30"/>
        <v>257.92</v>
      </c>
      <c r="DF19" s="92">
        <f t="shared" si="4"/>
        <v>153139.71</v>
      </c>
    </row>
    <row r="20" spans="1:110" ht="12.75">
      <c r="A20" s="25" t="s">
        <v>52</v>
      </c>
      <c r="B20" s="26" t="s">
        <v>53</v>
      </c>
      <c r="C20" s="27">
        <v>71977.91</v>
      </c>
      <c r="D20" s="28">
        <v>71082.45999999999</v>
      </c>
      <c r="E20" s="28"/>
      <c r="F20" s="29">
        <f t="shared" si="5"/>
        <v>143060.37</v>
      </c>
      <c r="G20" s="28"/>
      <c r="H20" s="28"/>
      <c r="I20" s="28"/>
      <c r="J20" s="29">
        <f t="shared" si="6"/>
        <v>0</v>
      </c>
      <c r="K20" s="30"/>
      <c r="L20" s="28"/>
      <c r="M20" s="28"/>
      <c r="N20" s="29">
        <f t="shared" si="7"/>
        <v>0</v>
      </c>
      <c r="O20" s="28"/>
      <c r="P20" s="28"/>
      <c r="Q20" s="28"/>
      <c r="R20" s="29">
        <f t="shared" si="0"/>
        <v>0</v>
      </c>
      <c r="S20" s="31">
        <f t="shared" si="8"/>
        <v>143060.37</v>
      </c>
      <c r="T20" s="95">
        <v>3348.980000000001</v>
      </c>
      <c r="U20" s="28">
        <v>5016.14</v>
      </c>
      <c r="V20" s="28">
        <v>4258.090000000001</v>
      </c>
      <c r="W20" s="28"/>
      <c r="X20" s="29">
        <f t="shared" si="9"/>
        <v>12623.21</v>
      </c>
      <c r="Y20" s="28"/>
      <c r="Z20" s="32"/>
      <c r="AA20" s="32"/>
      <c r="AB20" s="29">
        <f t="shared" si="10"/>
        <v>0</v>
      </c>
      <c r="AC20" s="28"/>
      <c r="AD20" s="28"/>
      <c r="AE20" s="28"/>
      <c r="AF20" s="29">
        <f t="shared" si="11"/>
        <v>0</v>
      </c>
      <c r="AG20" s="28"/>
      <c r="AH20" s="28"/>
      <c r="AI20" s="105"/>
      <c r="AJ20" s="29">
        <f t="shared" si="1"/>
        <v>0</v>
      </c>
      <c r="AK20" s="31">
        <f t="shared" si="2"/>
        <v>12623.21</v>
      </c>
      <c r="AL20" s="33">
        <v>4940.09</v>
      </c>
      <c r="AM20" s="33">
        <v>6062.06</v>
      </c>
      <c r="AN20" s="62">
        <v>741.06</v>
      </c>
      <c r="AO20" s="62"/>
      <c r="AP20" s="34">
        <f t="shared" si="3"/>
        <v>11743.21</v>
      </c>
      <c r="AQ20" s="33"/>
      <c r="AR20" s="33"/>
      <c r="AS20" s="64"/>
      <c r="AT20" s="34">
        <f t="shared" si="12"/>
        <v>0</v>
      </c>
      <c r="AU20" s="33"/>
      <c r="AV20" s="33"/>
      <c r="AW20" s="33"/>
      <c r="AX20" s="34">
        <f t="shared" si="13"/>
        <v>0</v>
      </c>
      <c r="AY20" s="33"/>
      <c r="AZ20" s="33"/>
      <c r="BA20" s="72"/>
      <c r="BB20" s="34">
        <f t="shared" si="14"/>
        <v>0</v>
      </c>
      <c r="BC20" s="35">
        <f t="shared" si="15"/>
        <v>11743.21</v>
      </c>
      <c r="BD20" s="33">
        <v>1372.86</v>
      </c>
      <c r="BE20" s="33">
        <v>1074.38</v>
      </c>
      <c r="BF20" s="33">
        <v>262.37</v>
      </c>
      <c r="BG20" s="33"/>
      <c r="BH20" s="34">
        <f t="shared" si="16"/>
        <v>2709.61</v>
      </c>
      <c r="BI20" s="33"/>
      <c r="BJ20" s="33"/>
      <c r="BK20" s="64"/>
      <c r="BL20" s="34">
        <f t="shared" si="17"/>
        <v>0</v>
      </c>
      <c r="BM20" s="33"/>
      <c r="BN20" s="33"/>
      <c r="BO20" s="33"/>
      <c r="BP20" s="34">
        <f t="shared" si="18"/>
        <v>0</v>
      </c>
      <c r="BQ20" s="33"/>
      <c r="BR20" s="33"/>
      <c r="BS20" s="72"/>
      <c r="BT20" s="34">
        <f t="shared" si="19"/>
        <v>0</v>
      </c>
      <c r="BU20" s="35">
        <f t="shared" si="20"/>
        <v>2709.61</v>
      </c>
      <c r="BV20" s="33">
        <v>1098.2900000000002</v>
      </c>
      <c r="BW20" s="33">
        <v>859.48</v>
      </c>
      <c r="BX20" s="33">
        <v>1802.6</v>
      </c>
      <c r="BY20" s="33"/>
      <c r="BZ20" s="34">
        <f t="shared" si="21"/>
        <v>3760.37</v>
      </c>
      <c r="CA20" s="33"/>
      <c r="CB20" s="33"/>
      <c r="CC20" s="33"/>
      <c r="CD20" s="34">
        <f t="shared" si="22"/>
        <v>0</v>
      </c>
      <c r="CE20" s="33"/>
      <c r="CF20" s="65"/>
      <c r="CG20" s="33"/>
      <c r="CH20" s="34">
        <f t="shared" si="23"/>
        <v>0</v>
      </c>
      <c r="CI20" s="33"/>
      <c r="CJ20" s="33"/>
      <c r="CK20" s="72"/>
      <c r="CL20" s="34">
        <f t="shared" si="24"/>
        <v>0</v>
      </c>
      <c r="CM20" s="35">
        <f t="shared" si="25"/>
        <v>3760.37</v>
      </c>
      <c r="CN20" s="95">
        <v>1128.4</v>
      </c>
      <c r="CO20" s="95">
        <v>64.48</v>
      </c>
      <c r="CP20" s="94">
        <v>132.33</v>
      </c>
      <c r="CQ20" s="94"/>
      <c r="CR20" s="34">
        <f t="shared" si="26"/>
        <v>1325.21</v>
      </c>
      <c r="CS20" s="94"/>
      <c r="CT20" s="94"/>
      <c r="CU20" s="94"/>
      <c r="CV20" s="34">
        <f t="shared" si="27"/>
        <v>0</v>
      </c>
      <c r="CW20" s="94"/>
      <c r="CX20" s="94"/>
      <c r="CY20" s="94"/>
      <c r="CZ20" s="34">
        <f t="shared" si="28"/>
        <v>0</v>
      </c>
      <c r="DA20" s="95"/>
      <c r="DB20" s="96"/>
      <c r="DC20" s="96"/>
      <c r="DD20" s="34">
        <f t="shared" si="29"/>
        <v>0</v>
      </c>
      <c r="DE20" s="35">
        <f t="shared" si="30"/>
        <v>1325.21</v>
      </c>
      <c r="DF20" s="92">
        <f t="shared" si="4"/>
        <v>175221.98</v>
      </c>
    </row>
    <row r="21" spans="1:110" ht="12.75">
      <c r="A21" s="25" t="s">
        <v>54</v>
      </c>
      <c r="B21" s="26" t="s">
        <v>55</v>
      </c>
      <c r="C21" s="27">
        <v>34582.47</v>
      </c>
      <c r="D21" s="28">
        <v>35942.89</v>
      </c>
      <c r="E21" s="28"/>
      <c r="F21" s="29">
        <f t="shared" si="5"/>
        <v>70525.36</v>
      </c>
      <c r="G21" s="28"/>
      <c r="H21" s="28"/>
      <c r="I21" s="28"/>
      <c r="J21" s="29">
        <f t="shared" si="6"/>
        <v>0</v>
      </c>
      <c r="K21" s="30"/>
      <c r="L21" s="28"/>
      <c r="M21" s="28"/>
      <c r="N21" s="29">
        <f t="shared" si="7"/>
        <v>0</v>
      </c>
      <c r="O21" s="28"/>
      <c r="P21" s="28"/>
      <c r="Q21" s="28"/>
      <c r="R21" s="29">
        <f t="shared" si="0"/>
        <v>0</v>
      </c>
      <c r="S21" s="31">
        <f t="shared" si="8"/>
        <v>70525.36</v>
      </c>
      <c r="T21" s="95">
        <v>116.53</v>
      </c>
      <c r="U21" s="28">
        <v>182.59</v>
      </c>
      <c r="V21" s="28">
        <v>99.52000000000001</v>
      </c>
      <c r="W21" s="28"/>
      <c r="X21" s="29">
        <f t="shared" si="9"/>
        <v>398.64</v>
      </c>
      <c r="Y21" s="28"/>
      <c r="Z21" s="32"/>
      <c r="AA21" s="32"/>
      <c r="AB21" s="29">
        <f t="shared" si="10"/>
        <v>0</v>
      </c>
      <c r="AC21" s="28"/>
      <c r="AD21" s="28"/>
      <c r="AE21" s="28"/>
      <c r="AF21" s="29">
        <f t="shared" si="11"/>
        <v>0</v>
      </c>
      <c r="AG21" s="28"/>
      <c r="AH21" s="28"/>
      <c r="AI21" s="105"/>
      <c r="AJ21" s="29">
        <f t="shared" si="1"/>
        <v>0</v>
      </c>
      <c r="AK21" s="31">
        <f t="shared" si="2"/>
        <v>398.64</v>
      </c>
      <c r="AL21" s="33">
        <v>1642.48</v>
      </c>
      <c r="AM21" s="33">
        <v>1407.68</v>
      </c>
      <c r="AN21" s="62">
        <v>145.83</v>
      </c>
      <c r="AO21" s="62"/>
      <c r="AP21" s="34">
        <f t="shared" si="3"/>
        <v>3195.99</v>
      </c>
      <c r="AQ21" s="33"/>
      <c r="AR21" s="33"/>
      <c r="AS21" s="64"/>
      <c r="AT21" s="34">
        <f t="shared" si="12"/>
        <v>0</v>
      </c>
      <c r="AU21" s="33"/>
      <c r="AV21" s="33"/>
      <c r="AW21" s="33"/>
      <c r="AX21" s="34">
        <f t="shared" si="13"/>
        <v>0</v>
      </c>
      <c r="AY21" s="33"/>
      <c r="AZ21" s="33"/>
      <c r="BA21" s="72"/>
      <c r="BB21" s="34">
        <f t="shared" si="14"/>
        <v>0</v>
      </c>
      <c r="BC21" s="35">
        <f t="shared" si="15"/>
        <v>3195.99</v>
      </c>
      <c r="BD21" s="33">
        <v>155.33</v>
      </c>
      <c r="BE21" s="33">
        <v>0</v>
      </c>
      <c r="BF21" s="33">
        <v>0</v>
      </c>
      <c r="BG21" s="33"/>
      <c r="BH21" s="34">
        <f t="shared" si="16"/>
        <v>155.33</v>
      </c>
      <c r="BI21" s="33"/>
      <c r="BJ21" s="33"/>
      <c r="BK21" s="64"/>
      <c r="BL21" s="34">
        <f t="shared" si="17"/>
        <v>0</v>
      </c>
      <c r="BM21" s="33"/>
      <c r="BN21" s="33"/>
      <c r="BO21" s="33"/>
      <c r="BP21" s="34">
        <f t="shared" si="18"/>
        <v>0</v>
      </c>
      <c r="BQ21" s="33"/>
      <c r="BR21" s="33"/>
      <c r="BS21" s="72"/>
      <c r="BT21" s="34">
        <f t="shared" si="19"/>
        <v>0</v>
      </c>
      <c r="BU21" s="35">
        <f t="shared" si="20"/>
        <v>155.33</v>
      </c>
      <c r="BV21" s="33">
        <v>124.26</v>
      </c>
      <c r="BW21" s="33">
        <v>0</v>
      </c>
      <c r="BX21" s="33">
        <v>0</v>
      </c>
      <c r="BY21" s="33"/>
      <c r="BZ21" s="34">
        <f t="shared" si="21"/>
        <v>124.26</v>
      </c>
      <c r="CA21" s="33"/>
      <c r="CB21" s="33"/>
      <c r="CC21" s="33"/>
      <c r="CD21" s="34">
        <f t="shared" si="22"/>
        <v>0</v>
      </c>
      <c r="CE21" s="33"/>
      <c r="CF21" s="65"/>
      <c r="CG21" s="33"/>
      <c r="CH21" s="34">
        <f t="shared" si="23"/>
        <v>0</v>
      </c>
      <c r="CI21" s="33"/>
      <c r="CJ21" s="33"/>
      <c r="CK21" s="72"/>
      <c r="CL21" s="34">
        <f t="shared" si="24"/>
        <v>0</v>
      </c>
      <c r="CM21" s="35">
        <f t="shared" si="25"/>
        <v>124.26</v>
      </c>
      <c r="CN21" s="95">
        <v>322.4</v>
      </c>
      <c r="CO21" s="95">
        <v>649.14</v>
      </c>
      <c r="CP21" s="94">
        <v>2271.99</v>
      </c>
      <c r="CQ21" s="94"/>
      <c r="CR21" s="34">
        <f t="shared" si="26"/>
        <v>3243.53</v>
      </c>
      <c r="CS21" s="94"/>
      <c r="CT21" s="94"/>
      <c r="CU21" s="94"/>
      <c r="CV21" s="34">
        <f t="shared" si="27"/>
        <v>0</v>
      </c>
      <c r="CW21" s="94"/>
      <c r="CX21" s="94"/>
      <c r="CY21" s="94"/>
      <c r="CZ21" s="34">
        <f t="shared" si="28"/>
        <v>0</v>
      </c>
      <c r="DA21" s="95"/>
      <c r="DB21" s="96"/>
      <c r="DC21" s="96"/>
      <c r="DD21" s="34">
        <f t="shared" si="29"/>
        <v>0</v>
      </c>
      <c r="DE21" s="35">
        <f t="shared" si="30"/>
        <v>3243.53</v>
      </c>
      <c r="DF21" s="92">
        <f t="shared" si="4"/>
        <v>77643.11</v>
      </c>
    </row>
    <row r="22" spans="1:110" ht="12.75">
      <c r="A22" s="25" t="s">
        <v>56</v>
      </c>
      <c r="B22" s="26" t="s">
        <v>57</v>
      </c>
      <c r="C22" s="27">
        <v>45988.87</v>
      </c>
      <c r="D22" s="28">
        <v>56667.439999999995</v>
      </c>
      <c r="E22" s="28"/>
      <c r="F22" s="29">
        <f t="shared" si="5"/>
        <v>102656.31</v>
      </c>
      <c r="G22" s="28"/>
      <c r="H22" s="28"/>
      <c r="I22" s="28"/>
      <c r="J22" s="29">
        <f t="shared" si="6"/>
        <v>0</v>
      </c>
      <c r="K22" s="30"/>
      <c r="L22" s="28"/>
      <c r="M22" s="28"/>
      <c r="N22" s="29">
        <f t="shared" si="7"/>
        <v>0</v>
      </c>
      <c r="O22" s="28"/>
      <c r="P22" s="28"/>
      <c r="Q22" s="28"/>
      <c r="R22" s="29">
        <f t="shared" si="0"/>
        <v>0</v>
      </c>
      <c r="S22" s="31">
        <f t="shared" si="8"/>
        <v>102656.31</v>
      </c>
      <c r="T22" s="95">
        <v>531.76</v>
      </c>
      <c r="U22" s="28">
        <v>811.39</v>
      </c>
      <c r="V22" s="28">
        <v>767.4800000000001</v>
      </c>
      <c r="W22" s="28"/>
      <c r="X22" s="29">
        <f t="shared" si="9"/>
        <v>2110.63</v>
      </c>
      <c r="Y22" s="28"/>
      <c r="Z22" s="32"/>
      <c r="AA22" s="32"/>
      <c r="AB22" s="29">
        <f t="shared" si="10"/>
        <v>0</v>
      </c>
      <c r="AC22" s="28"/>
      <c r="AD22" s="28"/>
      <c r="AE22" s="28"/>
      <c r="AF22" s="29">
        <f t="shared" si="11"/>
        <v>0</v>
      </c>
      <c r="AG22" s="28"/>
      <c r="AH22" s="28"/>
      <c r="AI22" s="105"/>
      <c r="AJ22" s="29">
        <f t="shared" si="1"/>
        <v>0</v>
      </c>
      <c r="AK22" s="31">
        <f t="shared" si="2"/>
        <v>2110.63</v>
      </c>
      <c r="AL22" s="33">
        <v>4989.24</v>
      </c>
      <c r="AM22" s="33">
        <v>5020.72</v>
      </c>
      <c r="AN22" s="62">
        <v>572.65</v>
      </c>
      <c r="AO22" s="62"/>
      <c r="AP22" s="34">
        <f t="shared" si="3"/>
        <v>10582.61</v>
      </c>
      <c r="AQ22" s="33"/>
      <c r="AR22" s="33"/>
      <c r="AS22" s="64"/>
      <c r="AT22" s="34">
        <f t="shared" si="12"/>
        <v>0</v>
      </c>
      <c r="AU22" s="33"/>
      <c r="AV22" s="33"/>
      <c r="AW22" s="33"/>
      <c r="AX22" s="34">
        <f t="shared" si="13"/>
        <v>0</v>
      </c>
      <c r="AY22" s="33"/>
      <c r="AZ22" s="33"/>
      <c r="BA22" s="72"/>
      <c r="BB22" s="34">
        <f t="shared" si="14"/>
        <v>0</v>
      </c>
      <c r="BC22" s="35">
        <f t="shared" si="15"/>
        <v>10582.61</v>
      </c>
      <c r="BD22" s="33">
        <v>493.74</v>
      </c>
      <c r="BE22" s="33">
        <v>451.74</v>
      </c>
      <c r="BF22" s="33">
        <v>76.71</v>
      </c>
      <c r="BG22" s="33"/>
      <c r="BH22" s="34">
        <f t="shared" si="16"/>
        <v>1022.19</v>
      </c>
      <c r="BI22" s="33"/>
      <c r="BJ22" s="33"/>
      <c r="BK22" s="64"/>
      <c r="BL22" s="34">
        <f t="shared" si="17"/>
        <v>0</v>
      </c>
      <c r="BM22" s="33"/>
      <c r="BN22" s="33"/>
      <c r="BO22" s="33"/>
      <c r="BP22" s="34">
        <f t="shared" si="18"/>
        <v>0</v>
      </c>
      <c r="BQ22" s="33"/>
      <c r="BR22" s="33"/>
      <c r="BS22" s="72"/>
      <c r="BT22" s="34">
        <f t="shared" si="19"/>
        <v>0</v>
      </c>
      <c r="BU22" s="35">
        <f t="shared" si="20"/>
        <v>1022.19</v>
      </c>
      <c r="BV22" s="33">
        <v>394.97999999999996</v>
      </c>
      <c r="BW22" s="33">
        <v>361.38</v>
      </c>
      <c r="BX22" s="33">
        <v>617.67</v>
      </c>
      <c r="BY22" s="33"/>
      <c r="BZ22" s="34">
        <f t="shared" si="21"/>
        <v>1374.03</v>
      </c>
      <c r="CA22" s="33"/>
      <c r="CB22" s="33"/>
      <c r="CC22" s="33"/>
      <c r="CD22" s="34">
        <f t="shared" si="22"/>
        <v>0</v>
      </c>
      <c r="CE22" s="33"/>
      <c r="CF22" s="65"/>
      <c r="CG22" s="33"/>
      <c r="CH22" s="34">
        <f t="shared" si="23"/>
        <v>0</v>
      </c>
      <c r="CI22" s="33"/>
      <c r="CJ22" s="33"/>
      <c r="CK22" s="72"/>
      <c r="CL22" s="34">
        <f t="shared" si="24"/>
        <v>0</v>
      </c>
      <c r="CM22" s="35">
        <f t="shared" si="25"/>
        <v>1374.03</v>
      </c>
      <c r="CN22" s="95">
        <v>407.1</v>
      </c>
      <c r="CO22" s="95">
        <v>271.4</v>
      </c>
      <c r="CP22" s="94">
        <v>0</v>
      </c>
      <c r="CQ22" s="94"/>
      <c r="CR22" s="34">
        <f t="shared" si="26"/>
        <v>678.5</v>
      </c>
      <c r="CS22" s="94"/>
      <c r="CT22" s="94"/>
      <c r="CU22" s="94"/>
      <c r="CV22" s="34">
        <f t="shared" si="27"/>
        <v>0</v>
      </c>
      <c r="CW22" s="94"/>
      <c r="CX22" s="94"/>
      <c r="CY22" s="94"/>
      <c r="CZ22" s="34">
        <f t="shared" si="28"/>
        <v>0</v>
      </c>
      <c r="DA22" s="95"/>
      <c r="DB22" s="96"/>
      <c r="DC22" s="96"/>
      <c r="DD22" s="34">
        <f t="shared" si="29"/>
        <v>0</v>
      </c>
      <c r="DE22" s="35">
        <f t="shared" si="30"/>
        <v>678.5</v>
      </c>
      <c r="DF22" s="92">
        <f t="shared" si="4"/>
        <v>118424.27</v>
      </c>
    </row>
    <row r="23" spans="1:110" ht="12.75">
      <c r="A23" s="25" t="s">
        <v>58</v>
      </c>
      <c r="B23" s="26" t="s">
        <v>59</v>
      </c>
      <c r="C23" s="27">
        <v>257381.34000000003</v>
      </c>
      <c r="D23" s="28">
        <v>245921.78999999998</v>
      </c>
      <c r="E23" s="28"/>
      <c r="F23" s="29">
        <f t="shared" si="5"/>
        <v>503303.13</v>
      </c>
      <c r="G23" s="28"/>
      <c r="H23" s="28"/>
      <c r="I23" s="28"/>
      <c r="J23" s="29">
        <f t="shared" si="6"/>
        <v>0</v>
      </c>
      <c r="K23" s="30"/>
      <c r="L23" s="28"/>
      <c r="M23" s="28"/>
      <c r="N23" s="29">
        <f t="shared" si="7"/>
        <v>0</v>
      </c>
      <c r="O23" s="28"/>
      <c r="P23" s="28"/>
      <c r="Q23" s="28"/>
      <c r="R23" s="29">
        <f t="shared" si="0"/>
        <v>0</v>
      </c>
      <c r="S23" s="31">
        <f t="shared" si="8"/>
        <v>503303.13</v>
      </c>
      <c r="T23" s="95">
        <v>7771.719999999998</v>
      </c>
      <c r="U23" s="28">
        <v>8322.15</v>
      </c>
      <c r="V23" s="28">
        <v>7656.849999999998</v>
      </c>
      <c r="W23" s="28"/>
      <c r="X23" s="29">
        <f t="shared" si="9"/>
        <v>23750.72</v>
      </c>
      <c r="Y23" s="28"/>
      <c r="Z23" s="32"/>
      <c r="AA23" s="32"/>
      <c r="AB23" s="29">
        <f t="shared" si="10"/>
        <v>0</v>
      </c>
      <c r="AC23" s="28"/>
      <c r="AD23" s="28"/>
      <c r="AE23" s="28"/>
      <c r="AF23" s="29">
        <f t="shared" si="11"/>
        <v>0</v>
      </c>
      <c r="AG23" s="28"/>
      <c r="AH23" s="28"/>
      <c r="AI23" s="105"/>
      <c r="AJ23" s="29">
        <f t="shared" si="1"/>
        <v>0</v>
      </c>
      <c r="AK23" s="31">
        <f t="shared" si="2"/>
        <v>23750.72</v>
      </c>
      <c r="AL23" s="33">
        <v>37887.72</v>
      </c>
      <c r="AM23" s="33">
        <v>36807.78</v>
      </c>
      <c r="AN23" s="62">
        <v>4471.11</v>
      </c>
      <c r="AO23" s="62"/>
      <c r="AP23" s="34">
        <f t="shared" si="3"/>
        <v>79166.61</v>
      </c>
      <c r="AQ23" s="33"/>
      <c r="AR23" s="33"/>
      <c r="AS23" s="64"/>
      <c r="AT23" s="34">
        <f t="shared" si="12"/>
        <v>0</v>
      </c>
      <c r="AU23" s="33"/>
      <c r="AV23" s="33"/>
      <c r="AW23" s="33"/>
      <c r="AX23" s="34">
        <f t="shared" si="13"/>
        <v>0</v>
      </c>
      <c r="AY23" s="33"/>
      <c r="AZ23" s="33"/>
      <c r="BA23" s="72"/>
      <c r="BB23" s="34">
        <f t="shared" si="14"/>
        <v>0</v>
      </c>
      <c r="BC23" s="35">
        <f t="shared" si="15"/>
        <v>79166.61</v>
      </c>
      <c r="BD23" s="33">
        <v>2548.940000000001</v>
      </c>
      <c r="BE23" s="33">
        <v>3098.640000000001</v>
      </c>
      <c r="BF23" s="33">
        <v>557.45</v>
      </c>
      <c r="BG23" s="33"/>
      <c r="BH23" s="34">
        <f t="shared" si="16"/>
        <v>6205.03</v>
      </c>
      <c r="BI23" s="33"/>
      <c r="BJ23" s="33"/>
      <c r="BK23" s="64"/>
      <c r="BL23" s="34">
        <f t="shared" si="17"/>
        <v>0</v>
      </c>
      <c r="BM23" s="33"/>
      <c r="BN23" s="33"/>
      <c r="BO23" s="33"/>
      <c r="BP23" s="34">
        <f t="shared" si="18"/>
        <v>0</v>
      </c>
      <c r="BQ23" s="33"/>
      <c r="BR23" s="33"/>
      <c r="BS23" s="72"/>
      <c r="BT23" s="34">
        <f t="shared" si="19"/>
        <v>0</v>
      </c>
      <c r="BU23" s="35">
        <f t="shared" si="20"/>
        <v>6205.03</v>
      </c>
      <c r="BV23" s="33">
        <v>2039.3399999999997</v>
      </c>
      <c r="BW23" s="33">
        <v>2479.1499999999996</v>
      </c>
      <c r="BX23" s="33">
        <v>3720.79</v>
      </c>
      <c r="BY23" s="33"/>
      <c r="BZ23" s="34">
        <f t="shared" si="21"/>
        <v>8239.28</v>
      </c>
      <c r="CA23" s="33"/>
      <c r="CB23" s="33"/>
      <c r="CC23" s="33"/>
      <c r="CD23" s="34">
        <f t="shared" si="22"/>
        <v>0</v>
      </c>
      <c r="CE23" s="33"/>
      <c r="CF23" s="65"/>
      <c r="CG23" s="33"/>
      <c r="CH23" s="34">
        <f t="shared" si="23"/>
        <v>0</v>
      </c>
      <c r="CI23" s="33"/>
      <c r="CJ23" s="33"/>
      <c r="CK23" s="72"/>
      <c r="CL23" s="34">
        <f t="shared" si="24"/>
        <v>0</v>
      </c>
      <c r="CM23" s="35">
        <f t="shared" si="25"/>
        <v>8239.28</v>
      </c>
      <c r="CN23" s="95">
        <v>2652.84</v>
      </c>
      <c r="CO23" s="95">
        <v>1551.1499999999999</v>
      </c>
      <c r="CP23" s="94">
        <v>1452.12</v>
      </c>
      <c r="CQ23" s="94"/>
      <c r="CR23" s="34">
        <f t="shared" si="26"/>
        <v>5656.11</v>
      </c>
      <c r="CS23" s="94"/>
      <c r="CT23" s="94"/>
      <c r="CU23" s="94"/>
      <c r="CV23" s="34">
        <f t="shared" si="27"/>
        <v>0</v>
      </c>
      <c r="CW23" s="94"/>
      <c r="CX23" s="94"/>
      <c r="CY23" s="94"/>
      <c r="CZ23" s="34">
        <f t="shared" si="28"/>
        <v>0</v>
      </c>
      <c r="DA23" s="95"/>
      <c r="DB23" s="96"/>
      <c r="DC23" s="96"/>
      <c r="DD23" s="34">
        <f t="shared" si="29"/>
        <v>0</v>
      </c>
      <c r="DE23" s="35">
        <f t="shared" si="30"/>
        <v>5656.11</v>
      </c>
      <c r="DF23" s="92">
        <f t="shared" si="4"/>
        <v>626320.88</v>
      </c>
    </row>
    <row r="24" spans="1:110" ht="12.75">
      <c r="A24" s="25" t="s">
        <v>60</v>
      </c>
      <c r="B24" s="26" t="s">
        <v>61</v>
      </c>
      <c r="C24" s="27">
        <v>314268.39</v>
      </c>
      <c r="D24" s="28">
        <v>296788.45999999996</v>
      </c>
      <c r="E24" s="28"/>
      <c r="F24" s="29">
        <f t="shared" si="5"/>
        <v>611056.85</v>
      </c>
      <c r="G24" s="28"/>
      <c r="H24" s="28"/>
      <c r="I24" s="28"/>
      <c r="J24" s="29">
        <f t="shared" si="6"/>
        <v>0</v>
      </c>
      <c r="K24" s="30"/>
      <c r="L24" s="28"/>
      <c r="M24" s="28"/>
      <c r="N24" s="29">
        <f t="shared" si="7"/>
        <v>0</v>
      </c>
      <c r="O24" s="28"/>
      <c r="P24" s="28"/>
      <c r="Q24" s="28"/>
      <c r="R24" s="29">
        <f t="shared" si="0"/>
        <v>0</v>
      </c>
      <c r="S24" s="31">
        <f t="shared" si="8"/>
        <v>611056.85</v>
      </c>
      <c r="T24" s="95">
        <v>5704.900000000001</v>
      </c>
      <c r="U24" s="28">
        <v>6730.05</v>
      </c>
      <c r="V24" s="28">
        <v>6286.31</v>
      </c>
      <c r="W24" s="28"/>
      <c r="X24" s="29">
        <f t="shared" si="9"/>
        <v>18721.26</v>
      </c>
      <c r="Y24" s="28"/>
      <c r="Z24" s="32"/>
      <c r="AA24" s="32"/>
      <c r="AB24" s="29">
        <f t="shared" si="10"/>
        <v>0</v>
      </c>
      <c r="AC24" s="28"/>
      <c r="AD24" s="28"/>
      <c r="AE24" s="28"/>
      <c r="AF24" s="29">
        <f t="shared" si="11"/>
        <v>0</v>
      </c>
      <c r="AG24" s="28"/>
      <c r="AH24" s="28"/>
      <c r="AI24" s="105"/>
      <c r="AJ24" s="29">
        <f t="shared" si="1"/>
        <v>0</v>
      </c>
      <c r="AK24" s="31">
        <f t="shared" si="2"/>
        <v>18721.26</v>
      </c>
      <c r="AL24" s="33">
        <v>35642.86</v>
      </c>
      <c r="AM24" s="33">
        <v>37489.96</v>
      </c>
      <c r="AN24" s="62">
        <v>4151.47</v>
      </c>
      <c r="AO24" s="62"/>
      <c r="AP24" s="34">
        <f t="shared" si="3"/>
        <v>77284.29</v>
      </c>
      <c r="AQ24" s="33"/>
      <c r="AR24" s="33"/>
      <c r="AS24" s="64"/>
      <c r="AT24" s="34">
        <f t="shared" si="12"/>
        <v>0</v>
      </c>
      <c r="AU24" s="33"/>
      <c r="AV24" s="33"/>
      <c r="AW24" s="33"/>
      <c r="AX24" s="34">
        <f t="shared" si="13"/>
        <v>0</v>
      </c>
      <c r="AY24" s="33"/>
      <c r="AZ24" s="33"/>
      <c r="BA24" s="72"/>
      <c r="BB24" s="34">
        <f t="shared" si="14"/>
        <v>0</v>
      </c>
      <c r="BC24" s="35">
        <f t="shared" si="15"/>
        <v>77284.29</v>
      </c>
      <c r="BD24" s="33">
        <v>3934.1299999999987</v>
      </c>
      <c r="BE24" s="33">
        <v>3011.829999999999</v>
      </c>
      <c r="BF24" s="33">
        <v>433.86</v>
      </c>
      <c r="BG24" s="33"/>
      <c r="BH24" s="34">
        <f t="shared" si="16"/>
        <v>7379.82</v>
      </c>
      <c r="BI24" s="33"/>
      <c r="BJ24" s="33"/>
      <c r="BK24" s="64"/>
      <c r="BL24" s="34">
        <f t="shared" si="17"/>
        <v>0</v>
      </c>
      <c r="BM24" s="33"/>
      <c r="BN24" s="33"/>
      <c r="BO24" s="33"/>
      <c r="BP24" s="34">
        <f t="shared" si="18"/>
        <v>0</v>
      </c>
      <c r="BQ24" s="33"/>
      <c r="BR24" s="33"/>
      <c r="BS24" s="72"/>
      <c r="BT24" s="34">
        <f t="shared" si="19"/>
        <v>0</v>
      </c>
      <c r="BU24" s="35">
        <f t="shared" si="20"/>
        <v>7379.82</v>
      </c>
      <c r="BV24" s="33">
        <v>3147.3099999999995</v>
      </c>
      <c r="BW24" s="33">
        <v>2409.4899999999993</v>
      </c>
      <c r="BX24" s="33">
        <v>2654.99</v>
      </c>
      <c r="BY24" s="33"/>
      <c r="BZ24" s="34">
        <f t="shared" si="21"/>
        <v>8211.79</v>
      </c>
      <c r="CA24" s="33"/>
      <c r="CB24" s="33"/>
      <c r="CC24" s="33"/>
      <c r="CD24" s="34">
        <f t="shared" si="22"/>
        <v>0</v>
      </c>
      <c r="CE24" s="33"/>
      <c r="CF24" s="65"/>
      <c r="CG24" s="33"/>
      <c r="CH24" s="34">
        <f t="shared" si="23"/>
        <v>0</v>
      </c>
      <c r="CI24" s="33"/>
      <c r="CJ24" s="33"/>
      <c r="CK24" s="72"/>
      <c r="CL24" s="34">
        <f t="shared" si="24"/>
        <v>0</v>
      </c>
      <c r="CM24" s="35">
        <f t="shared" si="25"/>
        <v>8211.79</v>
      </c>
      <c r="CN24" s="95">
        <v>5073.02</v>
      </c>
      <c r="CO24" s="95">
        <v>3664.1899999999996</v>
      </c>
      <c r="CP24" s="94">
        <v>6229.14</v>
      </c>
      <c r="CQ24" s="94"/>
      <c r="CR24" s="34">
        <f t="shared" si="26"/>
        <v>14966.35</v>
      </c>
      <c r="CS24" s="94"/>
      <c r="CT24" s="94"/>
      <c r="CU24" s="94"/>
      <c r="CV24" s="34">
        <f t="shared" si="27"/>
        <v>0</v>
      </c>
      <c r="CW24" s="94"/>
      <c r="CX24" s="94"/>
      <c r="CY24" s="94"/>
      <c r="CZ24" s="34">
        <f t="shared" si="28"/>
        <v>0</v>
      </c>
      <c r="DA24" s="95"/>
      <c r="DB24" s="96"/>
      <c r="DC24" s="96"/>
      <c r="DD24" s="34">
        <f t="shared" si="29"/>
        <v>0</v>
      </c>
      <c r="DE24" s="35">
        <f t="shared" si="30"/>
        <v>14966.35</v>
      </c>
      <c r="DF24" s="92">
        <f t="shared" si="4"/>
        <v>737620.36</v>
      </c>
    </row>
    <row r="25" spans="1:110" ht="12.75">
      <c r="A25" s="25" t="s">
        <v>62</v>
      </c>
      <c r="B25" s="26" t="s">
        <v>63</v>
      </c>
      <c r="C25" s="27">
        <v>102447.23999999999</v>
      </c>
      <c r="D25" s="28">
        <v>91463.39</v>
      </c>
      <c r="E25" s="28"/>
      <c r="F25" s="29">
        <f t="shared" si="5"/>
        <v>193910.63</v>
      </c>
      <c r="G25" s="28"/>
      <c r="H25" s="28"/>
      <c r="I25" s="28"/>
      <c r="J25" s="29">
        <f t="shared" si="6"/>
        <v>0</v>
      </c>
      <c r="K25" s="30"/>
      <c r="L25" s="28"/>
      <c r="M25" s="28"/>
      <c r="N25" s="29">
        <f t="shared" si="7"/>
        <v>0</v>
      </c>
      <c r="O25" s="28"/>
      <c r="P25" s="28"/>
      <c r="Q25" s="28"/>
      <c r="R25" s="29">
        <f t="shared" si="0"/>
        <v>0</v>
      </c>
      <c r="S25" s="31">
        <f t="shared" si="8"/>
        <v>193910.63</v>
      </c>
      <c r="T25" s="95">
        <v>5183.669999999998</v>
      </c>
      <c r="U25" s="28">
        <v>5662.120000000001</v>
      </c>
      <c r="V25" s="28">
        <v>4955.419999999997</v>
      </c>
      <c r="W25" s="28"/>
      <c r="X25" s="29">
        <f t="shared" si="9"/>
        <v>15801.21</v>
      </c>
      <c r="Y25" s="28"/>
      <c r="Z25" s="32"/>
      <c r="AA25" s="32"/>
      <c r="AB25" s="29">
        <f t="shared" si="10"/>
        <v>0</v>
      </c>
      <c r="AC25" s="28"/>
      <c r="AD25" s="28"/>
      <c r="AE25" s="28"/>
      <c r="AF25" s="29">
        <f t="shared" si="11"/>
        <v>0</v>
      </c>
      <c r="AG25" s="28"/>
      <c r="AH25" s="28"/>
      <c r="AI25" s="105"/>
      <c r="AJ25" s="29">
        <f t="shared" si="1"/>
        <v>0</v>
      </c>
      <c r="AK25" s="31">
        <f t="shared" si="2"/>
        <v>15801.21</v>
      </c>
      <c r="AL25" s="33">
        <v>11277.94</v>
      </c>
      <c r="AM25" s="33">
        <v>11318.66</v>
      </c>
      <c r="AN25" s="62">
        <v>1390.32</v>
      </c>
      <c r="AO25" s="62"/>
      <c r="AP25" s="34">
        <f t="shared" si="3"/>
        <v>23986.92</v>
      </c>
      <c r="AQ25" s="33"/>
      <c r="AR25" s="33"/>
      <c r="AS25" s="64"/>
      <c r="AT25" s="34">
        <f t="shared" si="12"/>
        <v>0</v>
      </c>
      <c r="AU25" s="33"/>
      <c r="AV25" s="33"/>
      <c r="AW25" s="33"/>
      <c r="AX25" s="34">
        <f t="shared" si="13"/>
        <v>0</v>
      </c>
      <c r="AY25" s="33"/>
      <c r="AZ25" s="33"/>
      <c r="BA25" s="72"/>
      <c r="BB25" s="34">
        <f t="shared" si="14"/>
        <v>0</v>
      </c>
      <c r="BC25" s="35">
        <f t="shared" si="15"/>
        <v>23986.92</v>
      </c>
      <c r="BD25" s="33">
        <v>2726.8999999999996</v>
      </c>
      <c r="BE25" s="33">
        <v>2514.35</v>
      </c>
      <c r="BF25" s="33">
        <v>357.78</v>
      </c>
      <c r="BG25" s="33"/>
      <c r="BH25" s="34">
        <f t="shared" si="16"/>
        <v>5599.03</v>
      </c>
      <c r="BI25" s="33"/>
      <c r="BJ25" s="33"/>
      <c r="BK25" s="64"/>
      <c r="BL25" s="34">
        <f t="shared" si="17"/>
        <v>0</v>
      </c>
      <c r="BM25" s="33"/>
      <c r="BN25" s="33"/>
      <c r="BO25" s="33"/>
      <c r="BP25" s="34">
        <f t="shared" si="18"/>
        <v>0</v>
      </c>
      <c r="BQ25" s="33"/>
      <c r="BR25" s="33"/>
      <c r="BS25" s="72"/>
      <c r="BT25" s="34">
        <f t="shared" si="19"/>
        <v>0</v>
      </c>
      <c r="BU25" s="35">
        <f t="shared" si="20"/>
        <v>5599.03</v>
      </c>
      <c r="BV25" s="33">
        <v>2181.58</v>
      </c>
      <c r="BW25" s="33">
        <v>2011.5099999999998</v>
      </c>
      <c r="BX25" s="33">
        <v>2444.81</v>
      </c>
      <c r="BY25" s="33"/>
      <c r="BZ25" s="34">
        <f t="shared" si="21"/>
        <v>6637.9</v>
      </c>
      <c r="CA25" s="33"/>
      <c r="CB25" s="33"/>
      <c r="CC25" s="33"/>
      <c r="CD25" s="34">
        <f t="shared" si="22"/>
        <v>0</v>
      </c>
      <c r="CE25" s="33"/>
      <c r="CF25" s="65"/>
      <c r="CG25" s="33"/>
      <c r="CH25" s="34">
        <f t="shared" si="23"/>
        <v>0</v>
      </c>
      <c r="CI25" s="33"/>
      <c r="CJ25" s="33"/>
      <c r="CK25" s="72"/>
      <c r="CL25" s="34">
        <f t="shared" si="24"/>
        <v>0</v>
      </c>
      <c r="CM25" s="35">
        <f t="shared" si="25"/>
        <v>6637.9</v>
      </c>
      <c r="CN25" s="95">
        <v>542.8</v>
      </c>
      <c r="CO25" s="95">
        <v>271.4</v>
      </c>
      <c r="CP25" s="94">
        <v>3381.4</v>
      </c>
      <c r="CQ25" s="94"/>
      <c r="CR25" s="34">
        <f t="shared" si="26"/>
        <v>4195.6</v>
      </c>
      <c r="CS25" s="94"/>
      <c r="CT25" s="94"/>
      <c r="CU25" s="94"/>
      <c r="CV25" s="34">
        <f t="shared" si="27"/>
        <v>0</v>
      </c>
      <c r="CW25" s="94"/>
      <c r="CX25" s="94"/>
      <c r="CY25" s="94"/>
      <c r="CZ25" s="34">
        <f t="shared" si="28"/>
        <v>0</v>
      </c>
      <c r="DA25" s="95"/>
      <c r="DB25" s="96"/>
      <c r="DC25" s="96"/>
      <c r="DD25" s="34">
        <f t="shared" si="29"/>
        <v>0</v>
      </c>
      <c r="DE25" s="35">
        <f t="shared" si="30"/>
        <v>4195.6</v>
      </c>
      <c r="DF25" s="92">
        <f t="shared" si="4"/>
        <v>250131.29</v>
      </c>
    </row>
    <row r="26" spans="1:110" ht="12.75">
      <c r="A26" s="25" t="s">
        <v>64</v>
      </c>
      <c r="B26" s="26" t="s">
        <v>141</v>
      </c>
      <c r="C26" s="27">
        <v>1118523.0899999999</v>
      </c>
      <c r="D26" s="28">
        <v>1172952.0300000003</v>
      </c>
      <c r="E26" s="28"/>
      <c r="F26" s="29">
        <f t="shared" si="5"/>
        <v>2291475.12</v>
      </c>
      <c r="G26" s="28"/>
      <c r="H26" s="28"/>
      <c r="I26" s="28"/>
      <c r="J26" s="29">
        <f t="shared" si="6"/>
        <v>0</v>
      </c>
      <c r="K26" s="30"/>
      <c r="L26" s="28"/>
      <c r="M26" s="28"/>
      <c r="N26" s="29">
        <f t="shared" si="7"/>
        <v>0</v>
      </c>
      <c r="O26" s="28"/>
      <c r="P26" s="28"/>
      <c r="Q26" s="28"/>
      <c r="R26" s="29">
        <f t="shared" si="0"/>
        <v>0</v>
      </c>
      <c r="S26" s="31">
        <f t="shared" si="8"/>
        <v>2291475.12</v>
      </c>
      <c r="T26" s="95">
        <v>19567.860000000004</v>
      </c>
      <c r="U26" s="28">
        <v>21240.979999999985</v>
      </c>
      <c r="V26" s="28">
        <v>21336.190000000006</v>
      </c>
      <c r="W26" s="28"/>
      <c r="X26" s="29">
        <f t="shared" si="9"/>
        <v>62145.03</v>
      </c>
      <c r="Y26" s="28"/>
      <c r="Z26" s="32"/>
      <c r="AA26" s="32"/>
      <c r="AB26" s="29">
        <f t="shared" si="10"/>
        <v>0</v>
      </c>
      <c r="AC26" s="28"/>
      <c r="AD26" s="28"/>
      <c r="AE26" s="28"/>
      <c r="AF26" s="29">
        <f t="shared" si="11"/>
        <v>0</v>
      </c>
      <c r="AG26" s="28"/>
      <c r="AH26" s="28"/>
      <c r="AI26" s="105"/>
      <c r="AJ26" s="29">
        <f t="shared" si="1"/>
        <v>0</v>
      </c>
      <c r="AK26" s="31">
        <f t="shared" si="2"/>
        <v>62145.03</v>
      </c>
      <c r="AL26" s="33">
        <v>155166.93</v>
      </c>
      <c r="AM26" s="33">
        <v>174660.08</v>
      </c>
      <c r="AN26" s="62">
        <v>20464.35</v>
      </c>
      <c r="AO26" s="62"/>
      <c r="AP26" s="34">
        <f t="shared" si="3"/>
        <v>350291.36</v>
      </c>
      <c r="AQ26" s="33"/>
      <c r="AR26" s="33"/>
      <c r="AS26" s="64"/>
      <c r="AT26" s="34">
        <f t="shared" si="12"/>
        <v>0</v>
      </c>
      <c r="AU26" s="33"/>
      <c r="AV26" s="33"/>
      <c r="AW26" s="33"/>
      <c r="AX26" s="34">
        <f t="shared" si="13"/>
        <v>0</v>
      </c>
      <c r="AY26" s="33"/>
      <c r="AZ26" s="33"/>
      <c r="BA26" s="72"/>
      <c r="BB26" s="34">
        <f t="shared" si="14"/>
        <v>0</v>
      </c>
      <c r="BC26" s="35">
        <f t="shared" si="15"/>
        <v>350291.36</v>
      </c>
      <c r="BD26" s="33">
        <v>12013.519999999995</v>
      </c>
      <c r="BE26" s="33">
        <v>10618.789999999999</v>
      </c>
      <c r="BF26" s="33">
        <v>1927.76</v>
      </c>
      <c r="BG26" s="33"/>
      <c r="BH26" s="34">
        <f t="shared" si="16"/>
        <v>24560.07</v>
      </c>
      <c r="BI26" s="33"/>
      <c r="BJ26" s="33"/>
      <c r="BK26" s="64"/>
      <c r="BL26" s="34">
        <f t="shared" si="17"/>
        <v>0</v>
      </c>
      <c r="BM26" s="33"/>
      <c r="BN26" s="33"/>
      <c r="BO26" s="33"/>
      <c r="BP26" s="34">
        <f t="shared" si="18"/>
        <v>0</v>
      </c>
      <c r="BQ26" s="33"/>
      <c r="BR26" s="33"/>
      <c r="BS26" s="72"/>
      <c r="BT26" s="34">
        <f t="shared" si="19"/>
        <v>0</v>
      </c>
      <c r="BU26" s="35">
        <f t="shared" si="20"/>
        <v>24560.07</v>
      </c>
      <c r="BV26" s="33">
        <v>9611.43</v>
      </c>
      <c r="BW26" s="33">
        <v>8495.58</v>
      </c>
      <c r="BX26" s="33">
        <v>13284.16</v>
      </c>
      <c r="BY26" s="33"/>
      <c r="BZ26" s="34">
        <f t="shared" si="21"/>
        <v>31391.17</v>
      </c>
      <c r="CA26" s="33"/>
      <c r="CB26" s="33"/>
      <c r="CC26" s="33"/>
      <c r="CD26" s="34">
        <f t="shared" si="22"/>
        <v>0</v>
      </c>
      <c r="CE26" s="33"/>
      <c r="CF26" s="65"/>
      <c r="CG26" s="33"/>
      <c r="CH26" s="34">
        <f t="shared" si="23"/>
        <v>0</v>
      </c>
      <c r="CI26" s="33"/>
      <c r="CJ26" s="33"/>
      <c r="CK26" s="72"/>
      <c r="CL26" s="34">
        <f t="shared" si="24"/>
        <v>0</v>
      </c>
      <c r="CM26" s="35">
        <f t="shared" si="25"/>
        <v>31391.17</v>
      </c>
      <c r="CN26" s="95">
        <v>3945.51</v>
      </c>
      <c r="CO26" s="95">
        <v>6735.790000000001</v>
      </c>
      <c r="CP26" s="94">
        <v>10994.62</v>
      </c>
      <c r="CQ26" s="94"/>
      <c r="CR26" s="34">
        <f t="shared" si="26"/>
        <v>21675.92</v>
      </c>
      <c r="CS26" s="94"/>
      <c r="CT26" s="94"/>
      <c r="CU26" s="94"/>
      <c r="CV26" s="34">
        <f t="shared" si="27"/>
        <v>0</v>
      </c>
      <c r="CW26" s="94"/>
      <c r="CX26" s="94"/>
      <c r="CY26" s="94"/>
      <c r="CZ26" s="34">
        <f t="shared" si="28"/>
        <v>0</v>
      </c>
      <c r="DA26" s="95"/>
      <c r="DB26" s="96"/>
      <c r="DC26" s="96"/>
      <c r="DD26" s="34">
        <f t="shared" si="29"/>
        <v>0</v>
      </c>
      <c r="DE26" s="35">
        <f t="shared" si="30"/>
        <v>21675.92</v>
      </c>
      <c r="DF26" s="92">
        <f t="shared" si="4"/>
        <v>2781538.67</v>
      </c>
    </row>
    <row r="27" spans="1:110" ht="12.75">
      <c r="A27" s="67" t="s">
        <v>65</v>
      </c>
      <c r="B27" s="66" t="s">
        <v>66</v>
      </c>
      <c r="C27" s="27">
        <v>122394.01999999999</v>
      </c>
      <c r="D27" s="28">
        <v>127236.57999999999</v>
      </c>
      <c r="E27" s="28"/>
      <c r="F27" s="29">
        <f t="shared" si="5"/>
        <v>249630.6</v>
      </c>
      <c r="G27" s="28"/>
      <c r="H27" s="28"/>
      <c r="I27" s="28"/>
      <c r="J27" s="29">
        <f t="shared" si="6"/>
        <v>0</v>
      </c>
      <c r="K27" s="30"/>
      <c r="L27" s="28"/>
      <c r="M27" s="28"/>
      <c r="N27" s="29">
        <f t="shared" si="7"/>
        <v>0</v>
      </c>
      <c r="O27" s="28"/>
      <c r="P27" s="28"/>
      <c r="Q27" s="28"/>
      <c r="R27" s="29">
        <f t="shared" si="0"/>
        <v>0</v>
      </c>
      <c r="S27" s="31">
        <f t="shared" si="8"/>
        <v>249630.6</v>
      </c>
      <c r="T27" s="95">
        <v>1640.4299999999996</v>
      </c>
      <c r="U27" s="28">
        <v>1777.8899999999996</v>
      </c>
      <c r="V27" s="28">
        <v>2158.169999999999</v>
      </c>
      <c r="W27" s="28"/>
      <c r="X27" s="29">
        <f t="shared" si="9"/>
        <v>5576.49</v>
      </c>
      <c r="Y27" s="28"/>
      <c r="Z27" s="32"/>
      <c r="AA27" s="32"/>
      <c r="AB27" s="29">
        <f t="shared" si="10"/>
        <v>0</v>
      </c>
      <c r="AC27" s="28"/>
      <c r="AD27" s="28"/>
      <c r="AE27" s="28"/>
      <c r="AF27" s="29">
        <f t="shared" si="11"/>
        <v>0</v>
      </c>
      <c r="AG27" s="28"/>
      <c r="AH27" s="28"/>
      <c r="AI27" s="105"/>
      <c r="AJ27" s="29">
        <f t="shared" si="1"/>
        <v>0</v>
      </c>
      <c r="AK27" s="31">
        <f t="shared" si="2"/>
        <v>5576.49</v>
      </c>
      <c r="AL27" s="33">
        <v>19384.95</v>
      </c>
      <c r="AM27" s="33">
        <v>15784.39</v>
      </c>
      <c r="AN27" s="62">
        <v>2049.31</v>
      </c>
      <c r="AO27" s="62"/>
      <c r="AP27" s="34">
        <f t="shared" si="3"/>
        <v>37218.65</v>
      </c>
      <c r="AQ27" s="33"/>
      <c r="AR27" s="33"/>
      <c r="AS27" s="64"/>
      <c r="AT27" s="34">
        <f t="shared" si="12"/>
        <v>0</v>
      </c>
      <c r="AU27" s="33"/>
      <c r="AV27" s="33"/>
      <c r="AW27" s="33"/>
      <c r="AX27" s="34">
        <f t="shared" si="13"/>
        <v>0</v>
      </c>
      <c r="AY27" s="33"/>
      <c r="AZ27" s="33"/>
      <c r="BA27" s="72"/>
      <c r="BB27" s="34">
        <f t="shared" si="14"/>
        <v>0</v>
      </c>
      <c r="BC27" s="35">
        <f t="shared" si="15"/>
        <v>37218.65</v>
      </c>
      <c r="BD27" s="33">
        <v>729.47</v>
      </c>
      <c r="BE27" s="33">
        <v>487.35</v>
      </c>
      <c r="BF27" s="33">
        <v>137.24</v>
      </c>
      <c r="BG27" s="33"/>
      <c r="BH27" s="34">
        <f t="shared" si="16"/>
        <v>1354.06</v>
      </c>
      <c r="BI27" s="33"/>
      <c r="BJ27" s="33"/>
      <c r="BK27" s="64"/>
      <c r="BL27" s="34">
        <f t="shared" si="17"/>
        <v>0</v>
      </c>
      <c r="BM27" s="33"/>
      <c r="BN27" s="33"/>
      <c r="BO27" s="33"/>
      <c r="BP27" s="34">
        <f t="shared" si="18"/>
        <v>0</v>
      </c>
      <c r="BQ27" s="33"/>
      <c r="BR27" s="33"/>
      <c r="BS27" s="72"/>
      <c r="BT27" s="34">
        <f t="shared" si="19"/>
        <v>0</v>
      </c>
      <c r="BU27" s="35">
        <f t="shared" si="20"/>
        <v>1354.06</v>
      </c>
      <c r="BV27" s="33">
        <v>583.6</v>
      </c>
      <c r="BW27" s="33">
        <v>389.88</v>
      </c>
      <c r="BX27" s="33">
        <v>916.76</v>
      </c>
      <c r="BY27" s="33"/>
      <c r="BZ27" s="34">
        <f t="shared" si="21"/>
        <v>1890.24</v>
      </c>
      <c r="CA27" s="33"/>
      <c r="CB27" s="33"/>
      <c r="CC27" s="33"/>
      <c r="CD27" s="34">
        <f t="shared" si="22"/>
        <v>0</v>
      </c>
      <c r="CE27" s="33"/>
      <c r="CF27" s="65"/>
      <c r="CG27" s="33"/>
      <c r="CH27" s="34">
        <f t="shared" si="23"/>
        <v>0</v>
      </c>
      <c r="CI27" s="33"/>
      <c r="CJ27" s="33"/>
      <c r="CK27" s="72"/>
      <c r="CL27" s="34">
        <f t="shared" si="24"/>
        <v>0</v>
      </c>
      <c r="CM27" s="35">
        <f t="shared" si="25"/>
        <v>1890.24</v>
      </c>
      <c r="CN27" s="95">
        <v>2977.38</v>
      </c>
      <c r="CO27" s="95">
        <v>1238.46</v>
      </c>
      <c r="CP27" s="94">
        <v>1038.19</v>
      </c>
      <c r="CQ27" s="94"/>
      <c r="CR27" s="34">
        <f t="shared" si="26"/>
        <v>5254.03</v>
      </c>
      <c r="CS27" s="94"/>
      <c r="CT27" s="94"/>
      <c r="CU27" s="94"/>
      <c r="CV27" s="34">
        <f t="shared" si="27"/>
        <v>0</v>
      </c>
      <c r="CW27" s="94"/>
      <c r="CX27" s="94"/>
      <c r="CY27" s="94"/>
      <c r="CZ27" s="34">
        <f t="shared" si="28"/>
        <v>0</v>
      </c>
      <c r="DA27" s="95"/>
      <c r="DB27" s="96"/>
      <c r="DC27" s="96"/>
      <c r="DD27" s="34">
        <f t="shared" si="29"/>
        <v>0</v>
      </c>
      <c r="DE27" s="35">
        <f t="shared" si="30"/>
        <v>5254.03</v>
      </c>
      <c r="DF27" s="92">
        <f t="shared" si="4"/>
        <v>300924.07</v>
      </c>
    </row>
    <row r="28" spans="1:110" ht="12.75">
      <c r="A28" s="25" t="s">
        <v>67</v>
      </c>
      <c r="B28" s="26" t="s">
        <v>68</v>
      </c>
      <c r="C28" s="27">
        <v>415286.27</v>
      </c>
      <c r="D28" s="28">
        <v>408501.02999999997</v>
      </c>
      <c r="E28" s="28"/>
      <c r="F28" s="29">
        <f t="shared" si="5"/>
        <v>823787.3</v>
      </c>
      <c r="G28" s="28"/>
      <c r="H28" s="28"/>
      <c r="I28" s="28"/>
      <c r="J28" s="29">
        <f t="shared" si="6"/>
        <v>0</v>
      </c>
      <c r="K28" s="30"/>
      <c r="L28" s="28"/>
      <c r="M28" s="28"/>
      <c r="N28" s="29">
        <f t="shared" si="7"/>
        <v>0</v>
      </c>
      <c r="O28" s="28"/>
      <c r="P28" s="28"/>
      <c r="Q28" s="28"/>
      <c r="R28" s="29">
        <f t="shared" si="0"/>
        <v>0</v>
      </c>
      <c r="S28" s="31">
        <f t="shared" si="8"/>
        <v>823787.3</v>
      </c>
      <c r="T28" s="95">
        <v>16505.56</v>
      </c>
      <c r="U28" s="28">
        <v>18638.289999999975</v>
      </c>
      <c r="V28" s="28">
        <v>16271.270000000004</v>
      </c>
      <c r="W28" s="28"/>
      <c r="X28" s="29">
        <f t="shared" si="9"/>
        <v>51415.12</v>
      </c>
      <c r="Y28" s="28"/>
      <c r="Z28" s="32"/>
      <c r="AA28" s="32"/>
      <c r="AB28" s="29">
        <f t="shared" si="10"/>
        <v>0</v>
      </c>
      <c r="AC28" s="28"/>
      <c r="AD28" s="28"/>
      <c r="AE28" s="28"/>
      <c r="AF28" s="29">
        <f t="shared" si="11"/>
        <v>0</v>
      </c>
      <c r="AG28" s="28"/>
      <c r="AH28" s="28"/>
      <c r="AI28" s="105"/>
      <c r="AJ28" s="29">
        <f t="shared" si="1"/>
        <v>0</v>
      </c>
      <c r="AK28" s="31">
        <f t="shared" si="2"/>
        <v>51415.12</v>
      </c>
      <c r="AL28" s="33">
        <v>58471.6</v>
      </c>
      <c r="AM28" s="33">
        <v>59280.66</v>
      </c>
      <c r="AN28" s="62">
        <v>7200.17</v>
      </c>
      <c r="AO28" s="62"/>
      <c r="AP28" s="34">
        <f t="shared" si="3"/>
        <v>124952.43</v>
      </c>
      <c r="AQ28" s="33"/>
      <c r="AR28" s="33"/>
      <c r="AS28" s="64"/>
      <c r="AT28" s="34">
        <f t="shared" si="12"/>
        <v>0</v>
      </c>
      <c r="AU28" s="33"/>
      <c r="AV28" s="33"/>
      <c r="AW28" s="33"/>
      <c r="AX28" s="34">
        <f t="shared" si="13"/>
        <v>0</v>
      </c>
      <c r="AY28" s="33"/>
      <c r="AZ28" s="33"/>
      <c r="BA28" s="72"/>
      <c r="BB28" s="34">
        <f t="shared" si="14"/>
        <v>0</v>
      </c>
      <c r="BC28" s="35">
        <f t="shared" si="15"/>
        <v>124952.43</v>
      </c>
      <c r="BD28" s="33">
        <v>5609.73</v>
      </c>
      <c r="BE28" s="33">
        <v>6808.040000000003</v>
      </c>
      <c r="BF28" s="33">
        <v>1049.46</v>
      </c>
      <c r="BG28" s="33"/>
      <c r="BH28" s="34">
        <f t="shared" si="16"/>
        <v>13467.23</v>
      </c>
      <c r="BI28" s="33"/>
      <c r="BJ28" s="33"/>
      <c r="BK28" s="64"/>
      <c r="BL28" s="34">
        <f t="shared" si="17"/>
        <v>0</v>
      </c>
      <c r="BM28" s="33"/>
      <c r="BN28" s="33"/>
      <c r="BO28" s="33"/>
      <c r="BP28" s="34">
        <f t="shared" si="18"/>
        <v>0</v>
      </c>
      <c r="BQ28" s="33"/>
      <c r="BR28" s="33"/>
      <c r="BS28" s="72"/>
      <c r="BT28" s="34">
        <f t="shared" si="19"/>
        <v>0</v>
      </c>
      <c r="BU28" s="35">
        <f t="shared" si="20"/>
        <v>13467.23</v>
      </c>
      <c r="BV28" s="33">
        <v>4487.669999999999</v>
      </c>
      <c r="BW28" s="33">
        <v>5446.369999999998</v>
      </c>
      <c r="BX28" s="33">
        <v>7043.41</v>
      </c>
      <c r="BY28" s="33"/>
      <c r="BZ28" s="34">
        <f t="shared" si="21"/>
        <v>16977.45</v>
      </c>
      <c r="CA28" s="33"/>
      <c r="CB28" s="33"/>
      <c r="CC28" s="33"/>
      <c r="CD28" s="34">
        <f t="shared" si="22"/>
        <v>0</v>
      </c>
      <c r="CE28" s="33"/>
      <c r="CF28" s="65"/>
      <c r="CG28" s="33"/>
      <c r="CH28" s="34">
        <f t="shared" si="23"/>
        <v>0</v>
      </c>
      <c r="CI28" s="33"/>
      <c r="CJ28" s="33"/>
      <c r="CK28" s="72"/>
      <c r="CL28" s="34">
        <f t="shared" si="24"/>
        <v>0</v>
      </c>
      <c r="CM28" s="35">
        <f t="shared" si="25"/>
        <v>16977.45</v>
      </c>
      <c r="CN28" s="95">
        <v>1751.07</v>
      </c>
      <c r="CO28" s="95">
        <v>3043.58</v>
      </c>
      <c r="CP28" s="94">
        <v>910.43</v>
      </c>
      <c r="CQ28" s="94"/>
      <c r="CR28" s="34">
        <f t="shared" si="26"/>
        <v>5705.08</v>
      </c>
      <c r="CS28" s="94"/>
      <c r="CT28" s="94"/>
      <c r="CU28" s="94"/>
      <c r="CV28" s="34">
        <f t="shared" si="27"/>
        <v>0</v>
      </c>
      <c r="CW28" s="94"/>
      <c r="CX28" s="94"/>
      <c r="CY28" s="94"/>
      <c r="CZ28" s="34">
        <f t="shared" si="28"/>
        <v>0</v>
      </c>
      <c r="DA28" s="95"/>
      <c r="DB28" s="96"/>
      <c r="DC28" s="96"/>
      <c r="DD28" s="34">
        <f t="shared" si="29"/>
        <v>0</v>
      </c>
      <c r="DE28" s="35">
        <f t="shared" si="30"/>
        <v>5705.08</v>
      </c>
      <c r="DF28" s="92">
        <f t="shared" si="4"/>
        <v>1036304.61</v>
      </c>
    </row>
    <row r="29" spans="1:110" s="70" customFormat="1" ht="12.75">
      <c r="A29" s="67" t="s">
        <v>69</v>
      </c>
      <c r="B29" s="66" t="s">
        <v>70</v>
      </c>
      <c r="C29" s="97">
        <v>155212.98</v>
      </c>
      <c r="D29" s="95">
        <v>184033.83</v>
      </c>
      <c r="E29" s="95"/>
      <c r="F29" s="29">
        <f t="shared" si="5"/>
        <v>339246.81</v>
      </c>
      <c r="G29" s="95"/>
      <c r="H29" s="95"/>
      <c r="I29" s="95"/>
      <c r="J29" s="29">
        <f t="shared" si="6"/>
        <v>0</v>
      </c>
      <c r="K29" s="98"/>
      <c r="L29" s="95"/>
      <c r="M29" s="95"/>
      <c r="N29" s="29">
        <f t="shared" si="7"/>
        <v>0</v>
      </c>
      <c r="O29" s="95"/>
      <c r="P29" s="95"/>
      <c r="Q29" s="95"/>
      <c r="R29" s="29">
        <f t="shared" si="0"/>
        <v>0</v>
      </c>
      <c r="S29" s="31">
        <f t="shared" si="8"/>
        <v>339246.81</v>
      </c>
      <c r="T29" s="95">
        <v>3239.9600000000014</v>
      </c>
      <c r="U29" s="95">
        <v>2238.4599999999987</v>
      </c>
      <c r="V29" s="95">
        <v>2485.489999999999</v>
      </c>
      <c r="W29" s="95"/>
      <c r="X29" s="29">
        <f t="shared" si="9"/>
        <v>7963.91</v>
      </c>
      <c r="Y29" s="95"/>
      <c r="Z29" s="99"/>
      <c r="AA29" s="99"/>
      <c r="AB29" s="29">
        <f t="shared" si="10"/>
        <v>0</v>
      </c>
      <c r="AC29" s="95"/>
      <c r="AD29" s="95"/>
      <c r="AE29" s="95"/>
      <c r="AF29" s="29">
        <f t="shared" si="11"/>
        <v>0</v>
      </c>
      <c r="AG29" s="95"/>
      <c r="AH29" s="95"/>
      <c r="AI29" s="105"/>
      <c r="AJ29" s="29">
        <f t="shared" si="1"/>
        <v>0</v>
      </c>
      <c r="AK29" s="31">
        <f t="shared" si="2"/>
        <v>7963.91</v>
      </c>
      <c r="AL29" s="62">
        <v>29694.2</v>
      </c>
      <c r="AM29" s="62">
        <v>32757.67</v>
      </c>
      <c r="AN29" s="62">
        <v>3314.27</v>
      </c>
      <c r="AO29" s="62"/>
      <c r="AP29" s="34">
        <f t="shared" si="3"/>
        <v>65766.14</v>
      </c>
      <c r="AQ29" s="62"/>
      <c r="AR29" s="62"/>
      <c r="AS29" s="95"/>
      <c r="AT29" s="34">
        <f t="shared" si="12"/>
        <v>0</v>
      </c>
      <c r="AU29" s="62"/>
      <c r="AV29" s="62"/>
      <c r="AW29" s="62"/>
      <c r="AX29" s="34">
        <f t="shared" si="13"/>
        <v>0</v>
      </c>
      <c r="AY29" s="62"/>
      <c r="AZ29" s="62"/>
      <c r="BA29" s="71"/>
      <c r="BB29" s="34">
        <f t="shared" si="14"/>
        <v>0</v>
      </c>
      <c r="BC29" s="35">
        <f t="shared" si="15"/>
        <v>65766.14</v>
      </c>
      <c r="BD29" s="62">
        <v>155.33</v>
      </c>
      <c r="BE29" s="62">
        <v>428.61</v>
      </c>
      <c r="BF29" s="62">
        <v>95.75</v>
      </c>
      <c r="BG29" s="62"/>
      <c r="BH29" s="34">
        <f t="shared" si="16"/>
        <v>679.69</v>
      </c>
      <c r="BI29" s="62"/>
      <c r="BJ29" s="62"/>
      <c r="BK29" s="95"/>
      <c r="BL29" s="34">
        <f t="shared" si="17"/>
        <v>0</v>
      </c>
      <c r="BM29" s="62"/>
      <c r="BN29" s="62"/>
      <c r="BO29" s="62"/>
      <c r="BP29" s="34">
        <f t="shared" si="18"/>
        <v>0</v>
      </c>
      <c r="BQ29" s="62"/>
      <c r="BR29" s="62"/>
      <c r="BS29" s="71"/>
      <c r="BT29" s="34">
        <f t="shared" si="19"/>
        <v>0</v>
      </c>
      <c r="BU29" s="35">
        <f t="shared" si="20"/>
        <v>679.69</v>
      </c>
      <c r="BV29" s="62">
        <v>124.26</v>
      </c>
      <c r="BW29" s="62">
        <v>342.88</v>
      </c>
      <c r="BX29" s="62">
        <v>766.29</v>
      </c>
      <c r="BY29" s="62"/>
      <c r="BZ29" s="34">
        <f t="shared" si="21"/>
        <v>1233.43</v>
      </c>
      <c r="CA29" s="62"/>
      <c r="CB29" s="62"/>
      <c r="CC29" s="62"/>
      <c r="CD29" s="34">
        <f t="shared" si="22"/>
        <v>0</v>
      </c>
      <c r="CE29" s="62"/>
      <c r="CF29" s="65"/>
      <c r="CG29" s="62"/>
      <c r="CH29" s="34">
        <f t="shared" si="23"/>
        <v>0</v>
      </c>
      <c r="CI29" s="62"/>
      <c r="CJ29" s="62"/>
      <c r="CK29" s="72"/>
      <c r="CL29" s="34">
        <f t="shared" si="24"/>
        <v>0</v>
      </c>
      <c r="CM29" s="35">
        <f t="shared" si="25"/>
        <v>1233.43</v>
      </c>
      <c r="CN29" s="95">
        <v>2265.48</v>
      </c>
      <c r="CO29" s="95">
        <v>3828.19</v>
      </c>
      <c r="CP29" s="94">
        <v>1100.5</v>
      </c>
      <c r="CQ29" s="94"/>
      <c r="CR29" s="34">
        <f t="shared" si="26"/>
        <v>7194.17</v>
      </c>
      <c r="CS29" s="94"/>
      <c r="CT29" s="94"/>
      <c r="CU29" s="94"/>
      <c r="CV29" s="34">
        <f t="shared" si="27"/>
        <v>0</v>
      </c>
      <c r="CW29" s="94"/>
      <c r="CX29" s="94"/>
      <c r="CY29" s="94"/>
      <c r="CZ29" s="34">
        <f t="shared" si="28"/>
        <v>0</v>
      </c>
      <c r="DA29" s="95"/>
      <c r="DB29" s="96"/>
      <c r="DC29" s="96"/>
      <c r="DD29" s="34">
        <f t="shared" si="29"/>
        <v>0</v>
      </c>
      <c r="DE29" s="35">
        <f t="shared" si="30"/>
        <v>7194.17</v>
      </c>
      <c r="DF29" s="92">
        <f t="shared" si="4"/>
        <v>422084.15</v>
      </c>
    </row>
    <row r="30" spans="1:110" s="70" customFormat="1" ht="12.75">
      <c r="A30" s="67" t="s">
        <v>71</v>
      </c>
      <c r="B30" s="66" t="s">
        <v>72</v>
      </c>
      <c r="C30" s="97">
        <v>58377.46000000001</v>
      </c>
      <c r="D30" s="95">
        <v>58463.19</v>
      </c>
      <c r="E30" s="95"/>
      <c r="F30" s="29">
        <f t="shared" si="5"/>
        <v>116840.65</v>
      </c>
      <c r="G30" s="95"/>
      <c r="H30" s="95"/>
      <c r="I30" s="95"/>
      <c r="J30" s="29">
        <f t="shared" si="6"/>
        <v>0</v>
      </c>
      <c r="K30" s="98"/>
      <c r="L30" s="95"/>
      <c r="M30" s="95"/>
      <c r="N30" s="29">
        <f t="shared" si="7"/>
        <v>0</v>
      </c>
      <c r="O30" s="95"/>
      <c r="P30" s="95"/>
      <c r="Q30" s="95"/>
      <c r="R30" s="29">
        <f t="shared" si="0"/>
        <v>0</v>
      </c>
      <c r="S30" s="31">
        <f t="shared" si="8"/>
        <v>116840.65</v>
      </c>
      <c r="T30" s="95">
        <v>2057.35</v>
      </c>
      <c r="U30" s="95">
        <v>2647.360000000001</v>
      </c>
      <c r="V30" s="95">
        <v>1886.479999999999</v>
      </c>
      <c r="W30" s="95"/>
      <c r="X30" s="29">
        <f t="shared" si="9"/>
        <v>6591.19</v>
      </c>
      <c r="Y30" s="95"/>
      <c r="Z30" s="99"/>
      <c r="AA30" s="99"/>
      <c r="AB30" s="29">
        <f t="shared" si="10"/>
        <v>0</v>
      </c>
      <c r="AC30" s="95"/>
      <c r="AD30" s="95"/>
      <c r="AE30" s="95"/>
      <c r="AF30" s="29">
        <f t="shared" si="11"/>
        <v>0</v>
      </c>
      <c r="AG30" s="95"/>
      <c r="AH30" s="95"/>
      <c r="AI30" s="105"/>
      <c r="AJ30" s="29">
        <f t="shared" si="1"/>
        <v>0</v>
      </c>
      <c r="AK30" s="31">
        <f t="shared" si="2"/>
        <v>6591.19</v>
      </c>
      <c r="AL30" s="62">
        <v>4466.43</v>
      </c>
      <c r="AM30" s="62">
        <v>2946.08</v>
      </c>
      <c r="AN30" s="62">
        <v>448.09</v>
      </c>
      <c r="AO30" s="62"/>
      <c r="AP30" s="34">
        <f t="shared" si="3"/>
        <v>7860.6</v>
      </c>
      <c r="AQ30" s="62"/>
      <c r="AR30" s="62"/>
      <c r="AS30" s="95"/>
      <c r="AT30" s="34">
        <f t="shared" si="12"/>
        <v>0</v>
      </c>
      <c r="AU30" s="62"/>
      <c r="AV30" s="62"/>
      <c r="AW30" s="62"/>
      <c r="AX30" s="34">
        <f t="shared" si="13"/>
        <v>0</v>
      </c>
      <c r="AY30" s="62"/>
      <c r="AZ30" s="62"/>
      <c r="BA30" s="71"/>
      <c r="BB30" s="34">
        <f t="shared" si="14"/>
        <v>0</v>
      </c>
      <c r="BC30" s="35">
        <f t="shared" si="15"/>
        <v>7860.6</v>
      </c>
      <c r="BD30" s="62">
        <v>893.75</v>
      </c>
      <c r="BE30" s="62">
        <v>771.54</v>
      </c>
      <c r="BF30" s="62">
        <v>111.25</v>
      </c>
      <c r="BG30" s="62"/>
      <c r="BH30" s="34">
        <f t="shared" si="16"/>
        <v>1776.54</v>
      </c>
      <c r="BI30" s="62"/>
      <c r="BJ30" s="62"/>
      <c r="BK30" s="95"/>
      <c r="BL30" s="34">
        <f t="shared" si="17"/>
        <v>0</v>
      </c>
      <c r="BM30" s="62"/>
      <c r="BN30" s="62"/>
      <c r="BO30" s="62"/>
      <c r="BP30" s="34">
        <f t="shared" si="18"/>
        <v>0</v>
      </c>
      <c r="BQ30" s="62"/>
      <c r="BR30" s="62"/>
      <c r="BS30" s="71"/>
      <c r="BT30" s="34">
        <f t="shared" si="19"/>
        <v>0</v>
      </c>
      <c r="BU30" s="35">
        <f t="shared" si="20"/>
        <v>1776.54</v>
      </c>
      <c r="BV30" s="62">
        <v>714.9999999999999</v>
      </c>
      <c r="BW30" s="62">
        <v>617.2199999999999</v>
      </c>
      <c r="BX30" s="62">
        <v>742.48</v>
      </c>
      <c r="BY30" s="62"/>
      <c r="BZ30" s="34">
        <f t="shared" si="21"/>
        <v>2074.7</v>
      </c>
      <c r="CA30" s="62"/>
      <c r="CB30" s="62"/>
      <c r="CC30" s="62"/>
      <c r="CD30" s="34">
        <f t="shared" si="22"/>
        <v>0</v>
      </c>
      <c r="CE30" s="62"/>
      <c r="CF30" s="65"/>
      <c r="CG30" s="62"/>
      <c r="CH30" s="34">
        <f t="shared" si="23"/>
        <v>0</v>
      </c>
      <c r="CI30" s="62"/>
      <c r="CJ30" s="62"/>
      <c r="CK30" s="72"/>
      <c r="CL30" s="34">
        <f t="shared" si="24"/>
        <v>0</v>
      </c>
      <c r="CM30" s="35">
        <f t="shared" si="25"/>
        <v>2074.7</v>
      </c>
      <c r="CN30" s="95">
        <v>203.55</v>
      </c>
      <c r="CO30" s="95">
        <v>0</v>
      </c>
      <c r="CP30" s="94">
        <v>0</v>
      </c>
      <c r="CQ30" s="94"/>
      <c r="CR30" s="34">
        <f t="shared" si="26"/>
        <v>203.55</v>
      </c>
      <c r="CS30" s="94"/>
      <c r="CT30" s="94"/>
      <c r="CU30" s="94"/>
      <c r="CV30" s="34">
        <f t="shared" si="27"/>
        <v>0</v>
      </c>
      <c r="CW30" s="94"/>
      <c r="CX30" s="94"/>
      <c r="CY30" s="94"/>
      <c r="CZ30" s="34">
        <f t="shared" si="28"/>
        <v>0</v>
      </c>
      <c r="DA30" s="95"/>
      <c r="DB30" s="96"/>
      <c r="DC30" s="96"/>
      <c r="DD30" s="34">
        <f t="shared" si="29"/>
        <v>0</v>
      </c>
      <c r="DE30" s="35">
        <f t="shared" si="30"/>
        <v>203.55</v>
      </c>
      <c r="DF30" s="92">
        <f t="shared" si="4"/>
        <v>135347.23</v>
      </c>
    </row>
    <row r="31" spans="1:110" ht="12.75">
      <c r="A31" s="25" t="s">
        <v>73</v>
      </c>
      <c r="B31" s="26" t="s">
        <v>74</v>
      </c>
      <c r="C31" s="27">
        <v>199978.24</v>
      </c>
      <c r="D31" s="28">
        <v>164122.66</v>
      </c>
      <c r="E31" s="28"/>
      <c r="F31" s="29">
        <f t="shared" si="5"/>
        <v>364100.9</v>
      </c>
      <c r="G31" s="28"/>
      <c r="H31" s="28"/>
      <c r="I31" s="28"/>
      <c r="J31" s="29">
        <f t="shared" si="6"/>
        <v>0</v>
      </c>
      <c r="K31" s="30"/>
      <c r="L31" s="28"/>
      <c r="M31" s="28"/>
      <c r="N31" s="29">
        <f t="shared" si="7"/>
        <v>0</v>
      </c>
      <c r="O31" s="28"/>
      <c r="P31" s="28"/>
      <c r="Q31" s="28"/>
      <c r="R31" s="29">
        <f t="shared" si="0"/>
        <v>0</v>
      </c>
      <c r="S31" s="31">
        <f t="shared" si="8"/>
        <v>364100.9</v>
      </c>
      <c r="T31" s="95">
        <v>4922.789999999998</v>
      </c>
      <c r="U31" s="28">
        <v>5506.39</v>
      </c>
      <c r="V31" s="28">
        <v>4359.870000000002</v>
      </c>
      <c r="W31" s="28"/>
      <c r="X31" s="29">
        <f t="shared" si="9"/>
        <v>14789.05</v>
      </c>
      <c r="Y31" s="28"/>
      <c r="Z31" s="32"/>
      <c r="AA31" s="32"/>
      <c r="AB31" s="29">
        <f t="shared" si="10"/>
        <v>0</v>
      </c>
      <c r="AC31" s="28"/>
      <c r="AD31" s="28"/>
      <c r="AE31" s="28"/>
      <c r="AF31" s="29">
        <f t="shared" si="11"/>
        <v>0</v>
      </c>
      <c r="AG31" s="28"/>
      <c r="AH31" s="28"/>
      <c r="AI31" s="105"/>
      <c r="AJ31" s="29">
        <f t="shared" si="1"/>
        <v>0</v>
      </c>
      <c r="AK31" s="31">
        <f t="shared" si="2"/>
        <v>14789.05</v>
      </c>
      <c r="AL31" s="33">
        <v>29362.66</v>
      </c>
      <c r="AM31" s="33">
        <v>25333.98</v>
      </c>
      <c r="AN31" s="62">
        <v>2445.53</v>
      </c>
      <c r="AO31" s="62"/>
      <c r="AP31" s="34">
        <f t="shared" si="3"/>
        <v>57142.17</v>
      </c>
      <c r="AQ31" s="33"/>
      <c r="AR31" s="33"/>
      <c r="AS31" s="64"/>
      <c r="AT31" s="34">
        <f t="shared" si="12"/>
        <v>0</v>
      </c>
      <c r="AU31" s="33"/>
      <c r="AV31" s="33"/>
      <c r="AW31" s="33"/>
      <c r="AX31" s="34">
        <f t="shared" si="13"/>
        <v>0</v>
      </c>
      <c r="AY31" s="33"/>
      <c r="AZ31" s="33"/>
      <c r="BA31" s="72"/>
      <c r="BB31" s="34">
        <f t="shared" si="14"/>
        <v>0</v>
      </c>
      <c r="BC31" s="35">
        <f t="shared" si="15"/>
        <v>57142.17</v>
      </c>
      <c r="BD31" s="33">
        <v>1042.42</v>
      </c>
      <c r="BE31" s="33">
        <v>1600.83</v>
      </c>
      <c r="BF31" s="33">
        <v>244.75</v>
      </c>
      <c r="BG31" s="33"/>
      <c r="BH31" s="34">
        <f t="shared" si="16"/>
        <v>2888</v>
      </c>
      <c r="BI31" s="33"/>
      <c r="BJ31" s="33"/>
      <c r="BK31" s="64"/>
      <c r="BL31" s="34">
        <f t="shared" si="17"/>
        <v>0</v>
      </c>
      <c r="BM31" s="33"/>
      <c r="BN31" s="33"/>
      <c r="BO31" s="33"/>
      <c r="BP31" s="34">
        <f t="shared" si="18"/>
        <v>0</v>
      </c>
      <c r="BQ31" s="33"/>
      <c r="BR31" s="33"/>
      <c r="BS31" s="72"/>
      <c r="BT31" s="34">
        <f t="shared" si="19"/>
        <v>0</v>
      </c>
      <c r="BU31" s="35">
        <f t="shared" si="20"/>
        <v>2888</v>
      </c>
      <c r="BV31" s="33">
        <v>833.92</v>
      </c>
      <c r="BW31" s="33">
        <v>1280.66</v>
      </c>
      <c r="BX31" s="33">
        <v>1533.89</v>
      </c>
      <c r="BY31" s="33"/>
      <c r="BZ31" s="34">
        <f t="shared" si="21"/>
        <v>3648.47</v>
      </c>
      <c r="CA31" s="33"/>
      <c r="CB31" s="33"/>
      <c r="CC31" s="33"/>
      <c r="CD31" s="34">
        <f t="shared" si="22"/>
        <v>0</v>
      </c>
      <c r="CE31" s="33"/>
      <c r="CF31" s="65"/>
      <c r="CG31" s="33"/>
      <c r="CH31" s="34">
        <f t="shared" si="23"/>
        <v>0</v>
      </c>
      <c r="CI31" s="33"/>
      <c r="CJ31" s="33"/>
      <c r="CK31" s="72"/>
      <c r="CL31" s="34">
        <f t="shared" si="24"/>
        <v>0</v>
      </c>
      <c r="CM31" s="35">
        <f t="shared" si="25"/>
        <v>3648.47</v>
      </c>
      <c r="CN31" s="95">
        <v>729.5</v>
      </c>
      <c r="CO31" s="95">
        <v>135.7</v>
      </c>
      <c r="CP31" s="94">
        <v>1362.76</v>
      </c>
      <c r="CQ31" s="94"/>
      <c r="CR31" s="34">
        <f t="shared" si="26"/>
        <v>2227.96</v>
      </c>
      <c r="CS31" s="94"/>
      <c r="CT31" s="94"/>
      <c r="CU31" s="94"/>
      <c r="CV31" s="34">
        <f t="shared" si="27"/>
        <v>0</v>
      </c>
      <c r="CW31" s="94"/>
      <c r="CX31" s="94"/>
      <c r="CY31" s="94"/>
      <c r="CZ31" s="34">
        <f t="shared" si="28"/>
        <v>0</v>
      </c>
      <c r="DA31" s="95"/>
      <c r="DB31" s="96"/>
      <c r="DC31" s="96"/>
      <c r="DD31" s="34">
        <f t="shared" si="29"/>
        <v>0</v>
      </c>
      <c r="DE31" s="35">
        <f t="shared" si="30"/>
        <v>2227.96</v>
      </c>
      <c r="DF31" s="92">
        <f t="shared" si="4"/>
        <v>444796.55</v>
      </c>
    </row>
    <row r="32" spans="1:110" ht="12.75">
      <c r="A32" s="25" t="s">
        <v>75</v>
      </c>
      <c r="B32" s="26" t="s">
        <v>76</v>
      </c>
      <c r="C32" s="27">
        <v>51721.15</v>
      </c>
      <c r="D32" s="28">
        <v>43906.52000000001</v>
      </c>
      <c r="E32" s="28"/>
      <c r="F32" s="29">
        <f t="shared" si="5"/>
        <v>95627.67</v>
      </c>
      <c r="G32" s="28"/>
      <c r="H32" s="28"/>
      <c r="I32" s="28"/>
      <c r="J32" s="29">
        <f t="shared" si="6"/>
        <v>0</v>
      </c>
      <c r="K32" s="30"/>
      <c r="L32" s="28"/>
      <c r="M32" s="28"/>
      <c r="N32" s="29">
        <f t="shared" si="7"/>
        <v>0</v>
      </c>
      <c r="O32" s="28"/>
      <c r="P32" s="28"/>
      <c r="Q32" s="28"/>
      <c r="R32" s="29">
        <f t="shared" si="0"/>
        <v>0</v>
      </c>
      <c r="S32" s="31">
        <f t="shared" si="8"/>
        <v>95627.67</v>
      </c>
      <c r="T32" s="95">
        <v>2429.56</v>
      </c>
      <c r="U32" s="28">
        <v>2791.3200000000015</v>
      </c>
      <c r="V32" s="28">
        <v>2289.3799999999997</v>
      </c>
      <c r="W32" s="28"/>
      <c r="X32" s="29">
        <f t="shared" si="9"/>
        <v>7510.26</v>
      </c>
      <c r="Y32" s="28"/>
      <c r="Z32" s="32"/>
      <c r="AA32" s="32"/>
      <c r="AB32" s="29">
        <f t="shared" si="10"/>
        <v>0</v>
      </c>
      <c r="AC32" s="28"/>
      <c r="AD32" s="28"/>
      <c r="AE32" s="28"/>
      <c r="AF32" s="29">
        <f t="shared" si="11"/>
        <v>0</v>
      </c>
      <c r="AG32" s="28"/>
      <c r="AH32" s="28"/>
      <c r="AI32" s="105"/>
      <c r="AJ32" s="29">
        <f t="shared" si="1"/>
        <v>0</v>
      </c>
      <c r="AK32" s="31">
        <f t="shared" si="2"/>
        <v>7510.26</v>
      </c>
      <c r="AL32" s="33">
        <v>4797.53</v>
      </c>
      <c r="AM32" s="33">
        <v>4368.66</v>
      </c>
      <c r="AN32" s="62">
        <v>634.3</v>
      </c>
      <c r="AO32" s="62"/>
      <c r="AP32" s="34">
        <f t="shared" si="3"/>
        <v>9800.49</v>
      </c>
      <c r="AQ32" s="33"/>
      <c r="AR32" s="33"/>
      <c r="AS32" s="64"/>
      <c r="AT32" s="34">
        <f t="shared" si="12"/>
        <v>0</v>
      </c>
      <c r="AU32" s="33"/>
      <c r="AV32" s="33"/>
      <c r="AW32" s="33"/>
      <c r="AX32" s="34">
        <f t="shared" si="13"/>
        <v>0</v>
      </c>
      <c r="AY32" s="33"/>
      <c r="AZ32" s="33"/>
      <c r="BA32" s="72"/>
      <c r="BB32" s="34">
        <f t="shared" si="14"/>
        <v>0</v>
      </c>
      <c r="BC32" s="35">
        <f t="shared" si="15"/>
        <v>9800.49</v>
      </c>
      <c r="BD32" s="33">
        <v>2010.7700000000002</v>
      </c>
      <c r="BE32" s="33">
        <v>2022.4199999999998</v>
      </c>
      <c r="BF32" s="33">
        <v>348.21</v>
      </c>
      <c r="BG32" s="33"/>
      <c r="BH32" s="34">
        <f t="shared" si="16"/>
        <v>4381.4</v>
      </c>
      <c r="BI32" s="33"/>
      <c r="BJ32" s="33"/>
      <c r="BK32" s="64"/>
      <c r="BL32" s="34">
        <f t="shared" si="17"/>
        <v>0</v>
      </c>
      <c r="BM32" s="33"/>
      <c r="BN32" s="33"/>
      <c r="BO32" s="33"/>
      <c r="BP32" s="34">
        <f t="shared" si="18"/>
        <v>0</v>
      </c>
      <c r="BQ32" s="33"/>
      <c r="BR32" s="33"/>
      <c r="BS32" s="72"/>
      <c r="BT32" s="34">
        <f t="shared" si="19"/>
        <v>0</v>
      </c>
      <c r="BU32" s="35">
        <f t="shared" si="20"/>
        <v>4381.4</v>
      </c>
      <c r="BV32" s="33">
        <v>1608.6100000000004</v>
      </c>
      <c r="BW32" s="33">
        <v>1617.96</v>
      </c>
      <c r="BX32" s="33">
        <v>2439.19</v>
      </c>
      <c r="BY32" s="33"/>
      <c r="BZ32" s="34">
        <f t="shared" si="21"/>
        <v>5665.76</v>
      </c>
      <c r="CA32" s="33"/>
      <c r="CB32" s="33"/>
      <c r="CC32" s="33"/>
      <c r="CD32" s="34">
        <f t="shared" si="22"/>
        <v>0</v>
      </c>
      <c r="CE32" s="33"/>
      <c r="CF32" s="65"/>
      <c r="CG32" s="33"/>
      <c r="CH32" s="34">
        <f t="shared" si="23"/>
        <v>0</v>
      </c>
      <c r="CI32" s="33"/>
      <c r="CJ32" s="33"/>
      <c r="CK32" s="72"/>
      <c r="CL32" s="34">
        <f t="shared" si="24"/>
        <v>0</v>
      </c>
      <c r="CM32" s="35">
        <f t="shared" si="25"/>
        <v>5665.76</v>
      </c>
      <c r="CN32" s="95">
        <v>396.99</v>
      </c>
      <c r="CO32" s="95">
        <v>67.85</v>
      </c>
      <c r="CP32" s="94">
        <v>196.81</v>
      </c>
      <c r="CQ32" s="94"/>
      <c r="CR32" s="34">
        <f t="shared" si="26"/>
        <v>661.65</v>
      </c>
      <c r="CS32" s="94"/>
      <c r="CT32" s="94"/>
      <c r="CU32" s="94"/>
      <c r="CV32" s="34">
        <f t="shared" si="27"/>
        <v>0</v>
      </c>
      <c r="CW32" s="94"/>
      <c r="CX32" s="94"/>
      <c r="CY32" s="94"/>
      <c r="CZ32" s="34">
        <f t="shared" si="28"/>
        <v>0</v>
      </c>
      <c r="DA32" s="95"/>
      <c r="DB32" s="96"/>
      <c r="DC32" s="96"/>
      <c r="DD32" s="34">
        <f t="shared" si="29"/>
        <v>0</v>
      </c>
      <c r="DE32" s="35">
        <f t="shared" si="30"/>
        <v>661.65</v>
      </c>
      <c r="DF32" s="92">
        <f t="shared" si="4"/>
        <v>123647.23</v>
      </c>
    </row>
    <row r="33" spans="1:110" ht="12.75">
      <c r="A33" s="38" t="s">
        <v>77</v>
      </c>
      <c r="B33" s="39" t="s">
        <v>78</v>
      </c>
      <c r="C33" s="27">
        <v>55533.73</v>
      </c>
      <c r="D33" s="28">
        <v>66082.07999999999</v>
      </c>
      <c r="E33" s="28"/>
      <c r="F33" s="29">
        <f t="shared" si="5"/>
        <v>121615.81</v>
      </c>
      <c r="G33" s="28"/>
      <c r="H33" s="28"/>
      <c r="I33" s="28"/>
      <c r="J33" s="29">
        <f t="shared" si="6"/>
        <v>0</v>
      </c>
      <c r="K33" s="30"/>
      <c r="L33" s="28"/>
      <c r="M33" s="28"/>
      <c r="N33" s="29">
        <f t="shared" si="7"/>
        <v>0</v>
      </c>
      <c r="O33" s="28"/>
      <c r="P33" s="28"/>
      <c r="Q33" s="28"/>
      <c r="R33" s="29">
        <f t="shared" si="0"/>
        <v>0</v>
      </c>
      <c r="S33" s="31">
        <f t="shared" si="8"/>
        <v>121615.81</v>
      </c>
      <c r="T33" s="95">
        <v>1690.6799999999998</v>
      </c>
      <c r="U33" s="28">
        <v>1533.589999999999</v>
      </c>
      <c r="V33" s="28">
        <v>1723.429999999999</v>
      </c>
      <c r="W33" s="28"/>
      <c r="X33" s="29">
        <f t="shared" si="9"/>
        <v>4947.7</v>
      </c>
      <c r="Y33" s="28"/>
      <c r="Z33" s="32"/>
      <c r="AA33" s="32"/>
      <c r="AB33" s="29">
        <f t="shared" si="10"/>
        <v>0</v>
      </c>
      <c r="AC33" s="28"/>
      <c r="AD33" s="28"/>
      <c r="AE33" s="28"/>
      <c r="AF33" s="29">
        <f t="shared" si="11"/>
        <v>0</v>
      </c>
      <c r="AG33" s="28"/>
      <c r="AH33" s="28"/>
      <c r="AI33" s="105"/>
      <c r="AJ33" s="29">
        <f t="shared" si="1"/>
        <v>0</v>
      </c>
      <c r="AK33" s="31">
        <f t="shared" si="2"/>
        <v>4947.7</v>
      </c>
      <c r="AL33" s="33">
        <v>7292.11</v>
      </c>
      <c r="AM33" s="33">
        <v>9363.15</v>
      </c>
      <c r="AN33" s="62">
        <v>1090.57</v>
      </c>
      <c r="AO33" s="62"/>
      <c r="AP33" s="34">
        <f t="shared" si="3"/>
        <v>17745.83</v>
      </c>
      <c r="AQ33" s="33"/>
      <c r="AR33" s="33"/>
      <c r="AS33" s="64"/>
      <c r="AT33" s="34">
        <f t="shared" si="12"/>
        <v>0</v>
      </c>
      <c r="AU33" s="33"/>
      <c r="AV33" s="33"/>
      <c r="AW33" s="33"/>
      <c r="AX33" s="34">
        <f t="shared" si="13"/>
        <v>0</v>
      </c>
      <c r="AY33" s="33"/>
      <c r="AZ33" s="33"/>
      <c r="BA33" s="72"/>
      <c r="BB33" s="34">
        <f t="shared" si="14"/>
        <v>0</v>
      </c>
      <c r="BC33" s="35">
        <f t="shared" si="15"/>
        <v>17745.83</v>
      </c>
      <c r="BD33" s="33">
        <v>1283.04</v>
      </c>
      <c r="BE33" s="33">
        <v>1158.6100000000001</v>
      </c>
      <c r="BF33" s="33">
        <v>194.49</v>
      </c>
      <c r="BG33" s="33"/>
      <c r="BH33" s="34">
        <f t="shared" si="16"/>
        <v>2636.14</v>
      </c>
      <c r="BI33" s="33"/>
      <c r="BJ33" s="33"/>
      <c r="BK33" s="64"/>
      <c r="BL33" s="34">
        <f t="shared" si="17"/>
        <v>0</v>
      </c>
      <c r="BM33" s="33"/>
      <c r="BN33" s="33"/>
      <c r="BO33" s="33"/>
      <c r="BP33" s="34">
        <f t="shared" si="18"/>
        <v>0</v>
      </c>
      <c r="BQ33" s="33"/>
      <c r="BR33" s="33"/>
      <c r="BS33" s="72"/>
      <c r="BT33" s="34">
        <f t="shared" si="19"/>
        <v>0</v>
      </c>
      <c r="BU33" s="35">
        <f t="shared" si="20"/>
        <v>2636.14</v>
      </c>
      <c r="BV33" s="33">
        <v>1026.42</v>
      </c>
      <c r="BW33" s="33">
        <v>926.88</v>
      </c>
      <c r="BX33" s="33">
        <v>1452.88</v>
      </c>
      <c r="BY33" s="33"/>
      <c r="BZ33" s="34">
        <f t="shared" si="21"/>
        <v>3406.18</v>
      </c>
      <c r="CA33" s="33"/>
      <c r="CB33" s="33"/>
      <c r="CC33" s="33"/>
      <c r="CD33" s="34">
        <f t="shared" si="22"/>
        <v>0</v>
      </c>
      <c r="CE33" s="33"/>
      <c r="CF33" s="65"/>
      <c r="CG33" s="33"/>
      <c r="CH33" s="34">
        <f t="shared" si="23"/>
        <v>0</v>
      </c>
      <c r="CI33" s="33"/>
      <c r="CJ33" s="33"/>
      <c r="CK33" s="72"/>
      <c r="CL33" s="34">
        <f t="shared" si="24"/>
        <v>0</v>
      </c>
      <c r="CM33" s="35">
        <f t="shared" si="25"/>
        <v>3406.18</v>
      </c>
      <c r="CN33" s="95">
        <v>339.25</v>
      </c>
      <c r="CO33" s="95">
        <v>0</v>
      </c>
      <c r="CP33" s="94">
        <v>135.7</v>
      </c>
      <c r="CQ33" s="94"/>
      <c r="CR33" s="34">
        <f t="shared" si="26"/>
        <v>474.95</v>
      </c>
      <c r="CS33" s="94"/>
      <c r="CT33" s="94"/>
      <c r="CU33" s="94"/>
      <c r="CV33" s="34">
        <f t="shared" si="27"/>
        <v>0</v>
      </c>
      <c r="CW33" s="94"/>
      <c r="CX33" s="94"/>
      <c r="CY33" s="94"/>
      <c r="CZ33" s="34">
        <f t="shared" si="28"/>
        <v>0</v>
      </c>
      <c r="DA33" s="95"/>
      <c r="DB33" s="96"/>
      <c r="DC33" s="96"/>
      <c r="DD33" s="34">
        <f t="shared" si="29"/>
        <v>0</v>
      </c>
      <c r="DE33" s="35">
        <f t="shared" si="30"/>
        <v>474.95</v>
      </c>
      <c r="DF33" s="92">
        <f t="shared" si="4"/>
        <v>150826.61</v>
      </c>
    </row>
    <row r="34" spans="1:110" ht="12.75">
      <c r="A34" s="25" t="s">
        <v>79</v>
      </c>
      <c r="B34" s="40" t="s">
        <v>80</v>
      </c>
      <c r="C34" s="27">
        <v>6281.6</v>
      </c>
      <c r="D34" s="28">
        <v>6739.93</v>
      </c>
      <c r="E34" s="28"/>
      <c r="F34" s="29">
        <f t="shared" si="5"/>
        <v>13021.53</v>
      </c>
      <c r="G34" s="28"/>
      <c r="H34" s="28"/>
      <c r="I34" s="28"/>
      <c r="J34" s="29">
        <f t="shared" si="6"/>
        <v>0</v>
      </c>
      <c r="K34" s="30"/>
      <c r="L34" s="28"/>
      <c r="M34" s="28"/>
      <c r="N34" s="29">
        <f t="shared" si="7"/>
        <v>0</v>
      </c>
      <c r="O34" s="28"/>
      <c r="P34" s="28"/>
      <c r="Q34" s="28"/>
      <c r="R34" s="29">
        <f t="shared" si="0"/>
        <v>0</v>
      </c>
      <c r="S34" s="31">
        <f t="shared" si="8"/>
        <v>13021.53</v>
      </c>
      <c r="T34" s="95">
        <v>40.4</v>
      </c>
      <c r="U34" s="28">
        <v>28.6</v>
      </c>
      <c r="V34" s="28">
        <v>28.58</v>
      </c>
      <c r="W34" s="28"/>
      <c r="X34" s="29">
        <f t="shared" si="9"/>
        <v>97.58</v>
      </c>
      <c r="Y34" s="28"/>
      <c r="Z34" s="32"/>
      <c r="AA34" s="32"/>
      <c r="AB34" s="29">
        <f t="shared" si="10"/>
        <v>0</v>
      </c>
      <c r="AC34" s="28"/>
      <c r="AD34" s="28"/>
      <c r="AE34" s="28"/>
      <c r="AF34" s="29">
        <f t="shared" si="11"/>
        <v>0</v>
      </c>
      <c r="AG34" s="28"/>
      <c r="AH34" s="28"/>
      <c r="AI34" s="105"/>
      <c r="AJ34" s="29">
        <f t="shared" si="1"/>
        <v>0</v>
      </c>
      <c r="AK34" s="31">
        <f t="shared" si="2"/>
        <v>97.58</v>
      </c>
      <c r="AL34" s="33">
        <v>832.14</v>
      </c>
      <c r="AM34" s="33">
        <v>664.06</v>
      </c>
      <c r="AN34" s="62">
        <v>125.37</v>
      </c>
      <c r="AO34" s="62"/>
      <c r="AP34" s="34">
        <f t="shared" si="3"/>
        <v>1621.57</v>
      </c>
      <c r="AQ34" s="33"/>
      <c r="AR34" s="33"/>
      <c r="AS34" s="64"/>
      <c r="AT34" s="34">
        <f t="shared" si="12"/>
        <v>0</v>
      </c>
      <c r="AU34" s="33"/>
      <c r="AV34" s="33"/>
      <c r="AW34" s="33"/>
      <c r="AX34" s="34">
        <f t="shared" si="13"/>
        <v>0</v>
      </c>
      <c r="AY34" s="33"/>
      <c r="AZ34" s="33"/>
      <c r="BA34" s="72"/>
      <c r="BB34" s="34">
        <f t="shared" si="14"/>
        <v>0</v>
      </c>
      <c r="BC34" s="35">
        <f t="shared" si="15"/>
        <v>1621.57</v>
      </c>
      <c r="BD34" s="33">
        <v>0</v>
      </c>
      <c r="BE34" s="33">
        <v>0</v>
      </c>
      <c r="BF34" s="33">
        <v>0</v>
      </c>
      <c r="BG34" s="33"/>
      <c r="BH34" s="34">
        <f t="shared" si="16"/>
        <v>0</v>
      </c>
      <c r="BI34" s="33"/>
      <c r="BJ34" s="33"/>
      <c r="BK34" s="64"/>
      <c r="BL34" s="34">
        <f t="shared" si="17"/>
        <v>0</v>
      </c>
      <c r="BM34" s="33"/>
      <c r="BN34" s="33"/>
      <c r="BO34" s="33"/>
      <c r="BP34" s="34">
        <f t="shared" si="18"/>
        <v>0</v>
      </c>
      <c r="BQ34" s="33"/>
      <c r="BR34" s="33"/>
      <c r="BS34" s="72"/>
      <c r="BT34" s="34">
        <f t="shared" si="19"/>
        <v>0</v>
      </c>
      <c r="BU34" s="35">
        <f t="shared" si="20"/>
        <v>0</v>
      </c>
      <c r="BV34" s="33">
        <v>0</v>
      </c>
      <c r="BW34" s="33">
        <v>0</v>
      </c>
      <c r="BX34" s="33">
        <v>0</v>
      </c>
      <c r="BY34" s="33"/>
      <c r="BZ34" s="34">
        <f t="shared" si="21"/>
        <v>0</v>
      </c>
      <c r="CA34" s="33"/>
      <c r="CB34" s="33"/>
      <c r="CC34" s="33"/>
      <c r="CD34" s="34">
        <f t="shared" si="22"/>
        <v>0</v>
      </c>
      <c r="CE34" s="33"/>
      <c r="CF34" s="65"/>
      <c r="CG34" s="33"/>
      <c r="CH34" s="34">
        <f t="shared" si="23"/>
        <v>0</v>
      </c>
      <c r="CI34" s="33"/>
      <c r="CJ34" s="33"/>
      <c r="CK34" s="72"/>
      <c r="CL34" s="34">
        <f t="shared" si="24"/>
        <v>0</v>
      </c>
      <c r="CM34" s="35">
        <f t="shared" si="25"/>
        <v>0</v>
      </c>
      <c r="CN34" s="95">
        <v>0</v>
      </c>
      <c r="CO34" s="95">
        <v>0</v>
      </c>
      <c r="CP34" s="94">
        <v>0</v>
      </c>
      <c r="CQ34" s="94"/>
      <c r="CR34" s="34">
        <f t="shared" si="26"/>
        <v>0</v>
      </c>
      <c r="CS34" s="94"/>
      <c r="CT34" s="94"/>
      <c r="CU34" s="94"/>
      <c r="CV34" s="34">
        <f t="shared" si="27"/>
        <v>0</v>
      </c>
      <c r="CW34" s="94"/>
      <c r="CX34" s="94"/>
      <c r="CY34" s="94"/>
      <c r="CZ34" s="34">
        <f t="shared" si="28"/>
        <v>0</v>
      </c>
      <c r="DA34" s="95"/>
      <c r="DB34" s="96"/>
      <c r="DC34" s="96"/>
      <c r="DD34" s="34">
        <f t="shared" si="29"/>
        <v>0</v>
      </c>
      <c r="DE34" s="35">
        <f t="shared" si="30"/>
        <v>0</v>
      </c>
      <c r="DF34" s="92">
        <f t="shared" si="4"/>
        <v>14740.68</v>
      </c>
    </row>
    <row r="35" spans="1:110" ht="12.75">
      <c r="A35" s="25" t="s">
        <v>81</v>
      </c>
      <c r="B35" s="43" t="s">
        <v>82</v>
      </c>
      <c r="C35" s="27">
        <v>590933.9199999999</v>
      </c>
      <c r="D35" s="28">
        <v>581611.2</v>
      </c>
      <c r="E35" s="28"/>
      <c r="F35" s="29">
        <f t="shared" si="5"/>
        <v>1172545.12</v>
      </c>
      <c r="G35" s="28"/>
      <c r="H35" s="28"/>
      <c r="I35" s="28"/>
      <c r="J35" s="29">
        <f t="shared" si="6"/>
        <v>0</v>
      </c>
      <c r="K35" s="30"/>
      <c r="L35" s="28"/>
      <c r="M35" s="28"/>
      <c r="N35" s="29">
        <f t="shared" si="7"/>
        <v>0</v>
      </c>
      <c r="O35" s="28"/>
      <c r="P35" s="28"/>
      <c r="Q35" s="28"/>
      <c r="R35" s="29">
        <f t="shared" si="0"/>
        <v>0</v>
      </c>
      <c r="S35" s="31">
        <f>ROUND(F35+J35+N35+R35,2)</f>
        <v>1172545.12</v>
      </c>
      <c r="T35" s="95">
        <v>9079.460000000003</v>
      </c>
      <c r="U35" s="28">
        <v>10060.08000000001</v>
      </c>
      <c r="V35" s="28">
        <v>9239.36</v>
      </c>
      <c r="W35" s="28"/>
      <c r="X35" s="29">
        <f t="shared" si="9"/>
        <v>28378.9</v>
      </c>
      <c r="Y35" s="28"/>
      <c r="Z35" s="32"/>
      <c r="AA35" s="32"/>
      <c r="AB35" s="29">
        <f t="shared" si="10"/>
        <v>0</v>
      </c>
      <c r="AC35" s="28"/>
      <c r="AD35" s="28"/>
      <c r="AE35" s="28"/>
      <c r="AF35" s="29">
        <f t="shared" si="11"/>
        <v>0</v>
      </c>
      <c r="AG35" s="28"/>
      <c r="AH35" s="28"/>
      <c r="AI35" s="105"/>
      <c r="AJ35" s="29">
        <f t="shared" si="1"/>
        <v>0</v>
      </c>
      <c r="AK35" s="31">
        <f t="shared" si="2"/>
        <v>28378.9</v>
      </c>
      <c r="AL35" s="33">
        <v>91150.86</v>
      </c>
      <c r="AM35" s="33">
        <v>89164.05</v>
      </c>
      <c r="AN35" s="62">
        <v>11669.56</v>
      </c>
      <c r="AO35" s="62"/>
      <c r="AP35" s="34">
        <f t="shared" si="3"/>
        <v>191984.47</v>
      </c>
      <c r="AQ35" s="33"/>
      <c r="AR35" s="33"/>
      <c r="AS35" s="64"/>
      <c r="AT35" s="34">
        <f t="shared" si="12"/>
        <v>0</v>
      </c>
      <c r="AU35" s="33"/>
      <c r="AV35" s="33"/>
      <c r="AW35" s="33"/>
      <c r="AX35" s="34">
        <f t="shared" si="13"/>
        <v>0</v>
      </c>
      <c r="AY35" s="33"/>
      <c r="AZ35" s="33"/>
      <c r="BA35" s="72"/>
      <c r="BB35" s="34">
        <f t="shared" si="14"/>
        <v>0</v>
      </c>
      <c r="BC35" s="35">
        <f t="shared" si="15"/>
        <v>191984.47</v>
      </c>
      <c r="BD35" s="33">
        <v>5121.419999999998</v>
      </c>
      <c r="BE35" s="33">
        <v>5253.74</v>
      </c>
      <c r="BF35" s="33">
        <v>697.03</v>
      </c>
      <c r="BG35" s="33"/>
      <c r="BH35" s="34">
        <f t="shared" si="16"/>
        <v>11072.19</v>
      </c>
      <c r="BI35" s="33"/>
      <c r="BJ35" s="33"/>
      <c r="BK35" s="64"/>
      <c r="BL35" s="34">
        <f t="shared" si="17"/>
        <v>0</v>
      </c>
      <c r="BM35" s="33"/>
      <c r="BN35" s="33"/>
      <c r="BO35" s="33"/>
      <c r="BP35" s="34">
        <f t="shared" si="18"/>
        <v>0</v>
      </c>
      <c r="BQ35" s="33"/>
      <c r="BR35" s="33"/>
      <c r="BS35" s="72"/>
      <c r="BT35" s="34">
        <f t="shared" si="19"/>
        <v>0</v>
      </c>
      <c r="BU35" s="35">
        <f t="shared" si="20"/>
        <v>11072.19</v>
      </c>
      <c r="BV35" s="33">
        <v>4097.1</v>
      </c>
      <c r="BW35" s="33">
        <v>4202.970000000001</v>
      </c>
      <c r="BX35" s="33">
        <v>5023.07</v>
      </c>
      <c r="BY35" s="33"/>
      <c r="BZ35" s="34">
        <f t="shared" si="21"/>
        <v>13323.14</v>
      </c>
      <c r="CA35" s="33"/>
      <c r="CB35" s="33"/>
      <c r="CC35" s="33"/>
      <c r="CD35" s="34">
        <f t="shared" si="22"/>
        <v>0</v>
      </c>
      <c r="CE35" s="33"/>
      <c r="CF35" s="65"/>
      <c r="CG35" s="33"/>
      <c r="CH35" s="34">
        <f t="shared" si="23"/>
        <v>0</v>
      </c>
      <c r="CI35" s="33"/>
      <c r="CJ35" s="33"/>
      <c r="CK35" s="72"/>
      <c r="CL35" s="34">
        <f t="shared" si="24"/>
        <v>0</v>
      </c>
      <c r="CM35" s="35">
        <f t="shared" si="25"/>
        <v>13323.14</v>
      </c>
      <c r="CN35" s="95">
        <v>7585.64</v>
      </c>
      <c r="CO35" s="95">
        <v>5969.03</v>
      </c>
      <c r="CP35" s="94">
        <v>3290.57</v>
      </c>
      <c r="CQ35" s="94"/>
      <c r="CR35" s="34">
        <f t="shared" si="26"/>
        <v>16845.24</v>
      </c>
      <c r="CS35" s="94"/>
      <c r="CT35" s="94"/>
      <c r="CU35" s="94"/>
      <c r="CV35" s="34">
        <f t="shared" si="27"/>
        <v>0</v>
      </c>
      <c r="CW35" s="94"/>
      <c r="CX35" s="94"/>
      <c r="CY35" s="94"/>
      <c r="CZ35" s="34">
        <f t="shared" si="28"/>
        <v>0</v>
      </c>
      <c r="DA35" s="95"/>
      <c r="DB35" s="96"/>
      <c r="DC35" s="96"/>
      <c r="DD35" s="34">
        <f t="shared" si="29"/>
        <v>0</v>
      </c>
      <c r="DE35" s="35">
        <f t="shared" si="30"/>
        <v>16845.24</v>
      </c>
      <c r="DF35" s="92">
        <f t="shared" si="4"/>
        <v>1434149.06</v>
      </c>
    </row>
    <row r="36" spans="1:110" ht="12.75">
      <c r="A36" s="44" t="s">
        <v>83</v>
      </c>
      <c r="B36" s="45" t="s">
        <v>84</v>
      </c>
      <c r="C36" s="27">
        <v>516633.4</v>
      </c>
      <c r="D36" s="28">
        <v>504216.13</v>
      </c>
      <c r="E36" s="28"/>
      <c r="F36" s="29">
        <f t="shared" si="5"/>
        <v>1020849.53</v>
      </c>
      <c r="G36" s="28"/>
      <c r="H36" s="28"/>
      <c r="I36" s="28"/>
      <c r="J36" s="29">
        <f t="shared" si="6"/>
        <v>0</v>
      </c>
      <c r="K36" s="30"/>
      <c r="L36" s="28"/>
      <c r="M36" s="28"/>
      <c r="N36" s="29">
        <f t="shared" si="7"/>
        <v>0</v>
      </c>
      <c r="O36" s="28"/>
      <c r="P36" s="28"/>
      <c r="Q36" s="28"/>
      <c r="R36" s="29">
        <f t="shared" si="0"/>
        <v>0</v>
      </c>
      <c r="S36" s="31">
        <f t="shared" si="8"/>
        <v>1020849.53</v>
      </c>
      <c r="T36" s="95">
        <v>10581.53999999999</v>
      </c>
      <c r="U36" s="28">
        <v>9994.24</v>
      </c>
      <c r="V36" s="28">
        <v>10725.249999999998</v>
      </c>
      <c r="W36" s="28"/>
      <c r="X36" s="29">
        <f t="shared" si="9"/>
        <v>31301.03</v>
      </c>
      <c r="Y36" s="28"/>
      <c r="Z36" s="32"/>
      <c r="AA36" s="32"/>
      <c r="AB36" s="29">
        <f t="shared" si="10"/>
        <v>0</v>
      </c>
      <c r="AC36" s="28"/>
      <c r="AD36" s="28"/>
      <c r="AE36" s="28"/>
      <c r="AF36" s="29">
        <f t="shared" si="11"/>
        <v>0</v>
      </c>
      <c r="AG36" s="28"/>
      <c r="AH36" s="28"/>
      <c r="AI36" s="105"/>
      <c r="AJ36" s="29">
        <f t="shared" si="1"/>
        <v>0</v>
      </c>
      <c r="AK36" s="31">
        <f t="shared" si="2"/>
        <v>31301.03</v>
      </c>
      <c r="AL36" s="33">
        <v>118625.8</v>
      </c>
      <c r="AM36" s="33">
        <v>120014.53</v>
      </c>
      <c r="AN36" s="62">
        <v>17107.9</v>
      </c>
      <c r="AO36" s="62"/>
      <c r="AP36" s="34">
        <f t="shared" si="3"/>
        <v>255748.23</v>
      </c>
      <c r="AQ36" s="33"/>
      <c r="AR36" s="33"/>
      <c r="AS36" s="64"/>
      <c r="AT36" s="34">
        <f t="shared" si="12"/>
        <v>0</v>
      </c>
      <c r="AU36" s="33"/>
      <c r="AV36" s="33"/>
      <c r="AW36" s="33"/>
      <c r="AX36" s="34">
        <f t="shared" si="13"/>
        <v>0</v>
      </c>
      <c r="AY36" s="33"/>
      <c r="AZ36" s="33"/>
      <c r="BA36" s="72"/>
      <c r="BB36" s="34">
        <f t="shared" si="14"/>
        <v>0</v>
      </c>
      <c r="BC36" s="35">
        <f t="shared" si="15"/>
        <v>255748.23</v>
      </c>
      <c r="BD36" s="33">
        <v>5583.719999999999</v>
      </c>
      <c r="BE36" s="33">
        <v>5102.08</v>
      </c>
      <c r="BF36" s="33">
        <v>1141.19</v>
      </c>
      <c r="BG36" s="33"/>
      <c r="BH36" s="34">
        <f t="shared" si="16"/>
        <v>11826.99</v>
      </c>
      <c r="BI36" s="33"/>
      <c r="BJ36" s="33"/>
      <c r="BK36" s="64"/>
      <c r="BL36" s="34">
        <f t="shared" si="17"/>
        <v>0</v>
      </c>
      <c r="BM36" s="33"/>
      <c r="BN36" s="33"/>
      <c r="BO36" s="33"/>
      <c r="BP36" s="34">
        <f t="shared" si="18"/>
        <v>0</v>
      </c>
      <c r="BQ36" s="33"/>
      <c r="BR36" s="33"/>
      <c r="BS36" s="72"/>
      <c r="BT36" s="34">
        <f t="shared" si="19"/>
        <v>0</v>
      </c>
      <c r="BU36" s="35">
        <f t="shared" si="20"/>
        <v>11826.99</v>
      </c>
      <c r="BV36" s="33">
        <v>4466.990000000001</v>
      </c>
      <c r="BW36" s="33">
        <v>4081.6700000000005</v>
      </c>
      <c r="BX36" s="33">
        <v>7248.04</v>
      </c>
      <c r="BY36" s="33"/>
      <c r="BZ36" s="34">
        <f t="shared" si="21"/>
        <v>15796.7</v>
      </c>
      <c r="CA36" s="33"/>
      <c r="CB36" s="33"/>
      <c r="CC36" s="33"/>
      <c r="CD36" s="34">
        <f t="shared" si="22"/>
        <v>0</v>
      </c>
      <c r="CE36" s="33"/>
      <c r="CF36" s="65"/>
      <c r="CG36" s="33"/>
      <c r="CH36" s="34">
        <f t="shared" si="23"/>
        <v>0</v>
      </c>
      <c r="CI36" s="33"/>
      <c r="CJ36" s="33"/>
      <c r="CK36" s="72"/>
      <c r="CL36" s="34">
        <f t="shared" si="24"/>
        <v>0</v>
      </c>
      <c r="CM36" s="35">
        <f t="shared" si="25"/>
        <v>15796.7</v>
      </c>
      <c r="CN36" s="95">
        <v>9859.54</v>
      </c>
      <c r="CO36" s="95">
        <v>3909.56</v>
      </c>
      <c r="CP36" s="94">
        <v>5913.57</v>
      </c>
      <c r="CQ36" s="94"/>
      <c r="CR36" s="34">
        <f t="shared" si="26"/>
        <v>19682.67</v>
      </c>
      <c r="CS36" s="94"/>
      <c r="CT36" s="94"/>
      <c r="CU36" s="94"/>
      <c r="CV36" s="34">
        <f t="shared" si="27"/>
        <v>0</v>
      </c>
      <c r="CW36" s="94"/>
      <c r="CX36" s="94"/>
      <c r="CY36" s="94"/>
      <c r="CZ36" s="34">
        <f t="shared" si="28"/>
        <v>0</v>
      </c>
      <c r="DA36" s="95"/>
      <c r="DB36" s="96"/>
      <c r="DC36" s="96"/>
      <c r="DD36" s="34">
        <f t="shared" si="29"/>
        <v>0</v>
      </c>
      <c r="DE36" s="35">
        <f t="shared" si="30"/>
        <v>19682.67</v>
      </c>
      <c r="DF36" s="92">
        <f t="shared" si="4"/>
        <v>1355205.15</v>
      </c>
    </row>
    <row r="37" spans="1:110" ht="12.75">
      <c r="A37" s="44" t="s">
        <v>85</v>
      </c>
      <c r="B37" s="45" t="s">
        <v>86</v>
      </c>
      <c r="C37" s="27">
        <v>13394.150000000001</v>
      </c>
      <c r="D37" s="28">
        <v>13929</v>
      </c>
      <c r="E37" s="28"/>
      <c r="F37" s="29">
        <f t="shared" si="5"/>
        <v>27323.15</v>
      </c>
      <c r="G37" s="28"/>
      <c r="H37" s="28"/>
      <c r="I37" s="28"/>
      <c r="J37" s="29">
        <f t="shared" si="6"/>
        <v>0</v>
      </c>
      <c r="K37" s="30"/>
      <c r="L37" s="28"/>
      <c r="M37" s="28"/>
      <c r="N37" s="29">
        <f t="shared" si="7"/>
        <v>0</v>
      </c>
      <c r="O37" s="28"/>
      <c r="P37" s="28"/>
      <c r="Q37" s="28"/>
      <c r="R37" s="29">
        <f t="shared" si="0"/>
        <v>0</v>
      </c>
      <c r="S37" s="31">
        <f t="shared" si="8"/>
        <v>27323.15</v>
      </c>
      <c r="T37" s="95">
        <v>0</v>
      </c>
      <c r="U37" s="28">
        <v>17.51</v>
      </c>
      <c r="V37" s="28">
        <v>68.93</v>
      </c>
      <c r="W37" s="28"/>
      <c r="X37" s="29">
        <f t="shared" si="9"/>
        <v>86.44</v>
      </c>
      <c r="Y37" s="28"/>
      <c r="Z37" s="32"/>
      <c r="AA37" s="32"/>
      <c r="AB37" s="29">
        <f t="shared" si="10"/>
        <v>0</v>
      </c>
      <c r="AC37" s="28"/>
      <c r="AD37" s="28"/>
      <c r="AE37" s="28"/>
      <c r="AF37" s="29">
        <f t="shared" si="11"/>
        <v>0</v>
      </c>
      <c r="AG37" s="28"/>
      <c r="AH37" s="28"/>
      <c r="AI37" s="105"/>
      <c r="AJ37" s="29">
        <f t="shared" si="1"/>
        <v>0</v>
      </c>
      <c r="AK37" s="31">
        <f t="shared" si="2"/>
        <v>86.44</v>
      </c>
      <c r="AL37" s="33">
        <v>155.33</v>
      </c>
      <c r="AM37" s="33">
        <v>643.51</v>
      </c>
      <c r="AN37" s="62">
        <v>59.55</v>
      </c>
      <c r="AO37" s="62"/>
      <c r="AP37" s="34">
        <f t="shared" si="3"/>
        <v>858.39</v>
      </c>
      <c r="AQ37" s="33"/>
      <c r="AR37" s="33"/>
      <c r="AS37" s="64"/>
      <c r="AT37" s="34">
        <f t="shared" si="12"/>
        <v>0</v>
      </c>
      <c r="AU37" s="33"/>
      <c r="AV37" s="33"/>
      <c r="AW37" s="33"/>
      <c r="AX37" s="34">
        <f t="shared" si="13"/>
        <v>0</v>
      </c>
      <c r="AY37" s="33"/>
      <c r="AZ37" s="33"/>
      <c r="BA37" s="72"/>
      <c r="BB37" s="34">
        <f t="shared" si="14"/>
        <v>0</v>
      </c>
      <c r="BC37" s="35">
        <f t="shared" si="15"/>
        <v>858.39</v>
      </c>
      <c r="BD37" s="33">
        <v>0</v>
      </c>
      <c r="BE37" s="33">
        <v>0</v>
      </c>
      <c r="BF37" s="33">
        <v>0</v>
      </c>
      <c r="BG37" s="33"/>
      <c r="BH37" s="34">
        <f t="shared" si="16"/>
        <v>0</v>
      </c>
      <c r="BI37" s="33"/>
      <c r="BJ37" s="33"/>
      <c r="BK37" s="64"/>
      <c r="BL37" s="34">
        <f t="shared" si="17"/>
        <v>0</v>
      </c>
      <c r="BM37" s="33"/>
      <c r="BN37" s="33"/>
      <c r="BO37" s="33"/>
      <c r="BP37" s="34">
        <f t="shared" si="18"/>
        <v>0</v>
      </c>
      <c r="BQ37" s="33"/>
      <c r="BR37" s="33"/>
      <c r="BS37" s="72"/>
      <c r="BT37" s="34">
        <f t="shared" si="19"/>
        <v>0</v>
      </c>
      <c r="BU37" s="35">
        <f t="shared" si="20"/>
        <v>0</v>
      </c>
      <c r="BV37" s="33">
        <v>0</v>
      </c>
      <c r="BW37" s="33">
        <v>0</v>
      </c>
      <c r="BX37" s="33">
        <v>0</v>
      </c>
      <c r="BY37" s="33"/>
      <c r="BZ37" s="34">
        <f t="shared" si="21"/>
        <v>0</v>
      </c>
      <c r="CA37" s="33"/>
      <c r="CB37" s="33"/>
      <c r="CC37" s="33"/>
      <c r="CD37" s="34">
        <f t="shared" si="22"/>
        <v>0</v>
      </c>
      <c r="CE37" s="33"/>
      <c r="CF37" s="65"/>
      <c r="CG37" s="33"/>
      <c r="CH37" s="34">
        <f t="shared" si="23"/>
        <v>0</v>
      </c>
      <c r="CI37" s="33"/>
      <c r="CJ37" s="33"/>
      <c r="CK37" s="72"/>
      <c r="CL37" s="34">
        <f t="shared" si="24"/>
        <v>0</v>
      </c>
      <c r="CM37" s="35">
        <f t="shared" si="25"/>
        <v>0</v>
      </c>
      <c r="CN37" s="95">
        <v>461.47</v>
      </c>
      <c r="CO37" s="95">
        <v>471.58</v>
      </c>
      <c r="CP37" s="94">
        <v>200.18</v>
      </c>
      <c r="CQ37" s="94"/>
      <c r="CR37" s="34">
        <f t="shared" si="26"/>
        <v>1133.23</v>
      </c>
      <c r="CS37" s="94"/>
      <c r="CT37" s="94"/>
      <c r="CU37" s="94"/>
      <c r="CV37" s="34">
        <f t="shared" si="27"/>
        <v>0</v>
      </c>
      <c r="CW37" s="94"/>
      <c r="CX37" s="94"/>
      <c r="CY37" s="94"/>
      <c r="CZ37" s="34">
        <f t="shared" si="28"/>
        <v>0</v>
      </c>
      <c r="DA37" s="95"/>
      <c r="DB37" s="96"/>
      <c r="DC37" s="96"/>
      <c r="DD37" s="34">
        <f t="shared" si="29"/>
        <v>0</v>
      </c>
      <c r="DE37" s="35">
        <f t="shared" si="30"/>
        <v>1133.23</v>
      </c>
      <c r="DF37" s="92">
        <f t="shared" si="4"/>
        <v>29401.21</v>
      </c>
    </row>
    <row r="38" spans="1:110" ht="12.75">
      <c r="A38" s="44" t="s">
        <v>87</v>
      </c>
      <c r="B38" s="46" t="s">
        <v>88</v>
      </c>
      <c r="C38" s="27">
        <v>484670.72</v>
      </c>
      <c r="D38" s="28">
        <v>475996.07</v>
      </c>
      <c r="E38" s="28"/>
      <c r="F38" s="29">
        <f t="shared" si="5"/>
        <v>960666.79</v>
      </c>
      <c r="G38" s="28"/>
      <c r="H38" s="28"/>
      <c r="I38" s="28"/>
      <c r="J38" s="29">
        <f t="shared" si="6"/>
        <v>0</v>
      </c>
      <c r="K38" s="30"/>
      <c r="L38" s="28"/>
      <c r="M38" s="28"/>
      <c r="N38" s="29">
        <f t="shared" si="7"/>
        <v>0</v>
      </c>
      <c r="O38" s="28"/>
      <c r="P38" s="28"/>
      <c r="Q38" s="28"/>
      <c r="R38" s="29">
        <f t="shared" si="0"/>
        <v>0</v>
      </c>
      <c r="S38" s="31">
        <f t="shared" si="8"/>
        <v>960666.79</v>
      </c>
      <c r="T38" s="95">
        <v>4834.630000000003</v>
      </c>
      <c r="U38" s="28">
        <v>5404.309999999998</v>
      </c>
      <c r="V38" s="28">
        <v>4656.989999999999</v>
      </c>
      <c r="W38" s="28"/>
      <c r="X38" s="29">
        <f t="shared" si="9"/>
        <v>14895.93</v>
      </c>
      <c r="Y38" s="28"/>
      <c r="Z38" s="32"/>
      <c r="AA38" s="32"/>
      <c r="AB38" s="29">
        <f t="shared" si="10"/>
        <v>0</v>
      </c>
      <c r="AC38" s="28"/>
      <c r="AD38" s="28"/>
      <c r="AE38" s="28"/>
      <c r="AF38" s="29">
        <f t="shared" si="11"/>
        <v>0</v>
      </c>
      <c r="AG38" s="28"/>
      <c r="AH38" s="28"/>
      <c r="AI38" s="105"/>
      <c r="AJ38" s="29">
        <f t="shared" si="1"/>
        <v>0</v>
      </c>
      <c r="AK38" s="31">
        <f t="shared" si="2"/>
        <v>14895.93</v>
      </c>
      <c r="AL38" s="33">
        <v>78665.55</v>
      </c>
      <c r="AM38" s="33">
        <v>55248.64</v>
      </c>
      <c r="AN38" s="62">
        <v>6745.46</v>
      </c>
      <c r="AO38" s="62"/>
      <c r="AP38" s="34">
        <f t="shared" si="3"/>
        <v>140659.65</v>
      </c>
      <c r="AQ38" s="33"/>
      <c r="AR38" s="33"/>
      <c r="AS38" s="64"/>
      <c r="AT38" s="34">
        <f t="shared" si="12"/>
        <v>0</v>
      </c>
      <c r="AU38" s="33"/>
      <c r="AV38" s="33"/>
      <c r="AW38" s="33"/>
      <c r="AX38" s="34">
        <f t="shared" si="13"/>
        <v>0</v>
      </c>
      <c r="AY38" s="33"/>
      <c r="AZ38" s="33"/>
      <c r="BA38" s="72"/>
      <c r="BB38" s="34">
        <f t="shared" si="14"/>
        <v>0</v>
      </c>
      <c r="BC38" s="35">
        <f t="shared" si="15"/>
        <v>140659.65</v>
      </c>
      <c r="BD38" s="33">
        <v>3138.9499999999994</v>
      </c>
      <c r="BE38" s="33">
        <v>2740.1299999999997</v>
      </c>
      <c r="BF38" s="33">
        <v>506.02</v>
      </c>
      <c r="BG38" s="33"/>
      <c r="BH38" s="34">
        <f t="shared" si="16"/>
        <v>6385.1</v>
      </c>
      <c r="BI38" s="33"/>
      <c r="BJ38" s="33"/>
      <c r="BK38" s="64"/>
      <c r="BL38" s="34">
        <f t="shared" si="17"/>
        <v>0</v>
      </c>
      <c r="BM38" s="33"/>
      <c r="BN38" s="33"/>
      <c r="BO38" s="33"/>
      <c r="BP38" s="34">
        <f t="shared" si="18"/>
        <v>0</v>
      </c>
      <c r="BQ38" s="33"/>
      <c r="BR38" s="33"/>
      <c r="BS38" s="72"/>
      <c r="BT38" s="34">
        <f t="shared" si="19"/>
        <v>0</v>
      </c>
      <c r="BU38" s="35">
        <f t="shared" si="20"/>
        <v>6385.1</v>
      </c>
      <c r="BV38" s="33">
        <v>2511.189999999999</v>
      </c>
      <c r="BW38" s="33">
        <v>2192.109999999999</v>
      </c>
      <c r="BX38" s="33">
        <v>3512.27</v>
      </c>
      <c r="BY38" s="33"/>
      <c r="BZ38" s="34">
        <f t="shared" si="21"/>
        <v>8215.57</v>
      </c>
      <c r="CA38" s="33"/>
      <c r="CB38" s="33"/>
      <c r="CC38" s="33"/>
      <c r="CD38" s="34">
        <f t="shared" si="22"/>
        <v>0</v>
      </c>
      <c r="CE38" s="33"/>
      <c r="CF38" s="65"/>
      <c r="CG38" s="33"/>
      <c r="CH38" s="34">
        <f t="shared" si="23"/>
        <v>0</v>
      </c>
      <c r="CI38" s="33"/>
      <c r="CJ38" s="33"/>
      <c r="CK38" s="72"/>
      <c r="CL38" s="34">
        <f t="shared" si="24"/>
        <v>0</v>
      </c>
      <c r="CM38" s="35">
        <f t="shared" si="25"/>
        <v>8215.57</v>
      </c>
      <c r="CN38" s="95">
        <v>4262.51</v>
      </c>
      <c r="CO38" s="95">
        <v>8252.529999999999</v>
      </c>
      <c r="CP38" s="94">
        <v>6840.25</v>
      </c>
      <c r="CQ38" s="94"/>
      <c r="CR38" s="34">
        <f t="shared" si="26"/>
        <v>19355.29</v>
      </c>
      <c r="CS38" s="94"/>
      <c r="CT38" s="94"/>
      <c r="CU38" s="94"/>
      <c r="CV38" s="34">
        <f t="shared" si="27"/>
        <v>0</v>
      </c>
      <c r="CW38" s="94"/>
      <c r="CX38" s="94"/>
      <c r="CY38" s="94"/>
      <c r="CZ38" s="34">
        <f t="shared" si="28"/>
        <v>0</v>
      </c>
      <c r="DA38" s="95"/>
      <c r="DB38" s="96"/>
      <c r="DC38" s="96"/>
      <c r="DD38" s="34">
        <f t="shared" si="29"/>
        <v>0</v>
      </c>
      <c r="DE38" s="35">
        <f t="shared" si="30"/>
        <v>19355.29</v>
      </c>
      <c r="DF38" s="92">
        <f t="shared" si="4"/>
        <v>1150178.33</v>
      </c>
    </row>
    <row r="39" spans="1:110" ht="12.75">
      <c r="A39" s="44" t="s">
        <v>89</v>
      </c>
      <c r="B39" s="45" t="s">
        <v>90</v>
      </c>
      <c r="C39" s="27">
        <v>129491.43000000002</v>
      </c>
      <c r="D39" s="28">
        <v>111416.51</v>
      </c>
      <c r="E39" s="28"/>
      <c r="F39" s="29">
        <f t="shared" si="5"/>
        <v>240907.94</v>
      </c>
      <c r="G39" s="28"/>
      <c r="H39" s="28"/>
      <c r="I39" s="28"/>
      <c r="J39" s="29">
        <f t="shared" si="6"/>
        <v>0</v>
      </c>
      <c r="K39" s="30"/>
      <c r="L39" s="28"/>
      <c r="M39" s="28"/>
      <c r="N39" s="29">
        <f t="shared" si="7"/>
        <v>0</v>
      </c>
      <c r="O39" s="28"/>
      <c r="P39" s="28"/>
      <c r="Q39" s="28"/>
      <c r="R39" s="29">
        <f t="shared" si="0"/>
        <v>0</v>
      </c>
      <c r="S39" s="31">
        <f t="shared" si="8"/>
        <v>240907.94</v>
      </c>
      <c r="T39" s="95">
        <v>2086.5600000000004</v>
      </c>
      <c r="U39" s="28">
        <v>2876.02</v>
      </c>
      <c r="V39" s="28">
        <v>1996.8399999999997</v>
      </c>
      <c r="W39" s="28"/>
      <c r="X39" s="29">
        <f t="shared" si="9"/>
        <v>6959.42</v>
      </c>
      <c r="Y39" s="28"/>
      <c r="Z39" s="32"/>
      <c r="AA39" s="32"/>
      <c r="AB39" s="29">
        <f t="shared" si="10"/>
        <v>0</v>
      </c>
      <c r="AC39" s="28"/>
      <c r="AD39" s="28"/>
      <c r="AE39" s="28"/>
      <c r="AF39" s="29">
        <f t="shared" si="11"/>
        <v>0</v>
      </c>
      <c r="AG39" s="28"/>
      <c r="AH39" s="28"/>
      <c r="AI39" s="105"/>
      <c r="AJ39" s="29">
        <f t="shared" si="1"/>
        <v>0</v>
      </c>
      <c r="AK39" s="31">
        <f t="shared" si="2"/>
        <v>6959.42</v>
      </c>
      <c r="AL39" s="33">
        <v>13536.96</v>
      </c>
      <c r="AM39" s="33">
        <v>14684.15</v>
      </c>
      <c r="AN39" s="62">
        <v>1085.27</v>
      </c>
      <c r="AO39" s="62"/>
      <c r="AP39" s="34">
        <f t="shared" si="3"/>
        <v>29306.38</v>
      </c>
      <c r="AQ39" s="33"/>
      <c r="AR39" s="33"/>
      <c r="AS39" s="64"/>
      <c r="AT39" s="34">
        <f t="shared" si="12"/>
        <v>0</v>
      </c>
      <c r="AU39" s="33"/>
      <c r="AV39" s="33"/>
      <c r="AW39" s="33"/>
      <c r="AX39" s="34">
        <f t="shared" si="13"/>
        <v>0</v>
      </c>
      <c r="AY39" s="33"/>
      <c r="AZ39" s="33"/>
      <c r="BA39" s="72"/>
      <c r="BB39" s="34">
        <f t="shared" si="14"/>
        <v>0</v>
      </c>
      <c r="BC39" s="35">
        <f t="shared" si="15"/>
        <v>29306.38</v>
      </c>
      <c r="BD39" s="33">
        <v>741.88</v>
      </c>
      <c r="BE39" s="33">
        <v>913.46</v>
      </c>
      <c r="BF39" s="33">
        <v>70.65</v>
      </c>
      <c r="BG39" s="33"/>
      <c r="BH39" s="34">
        <f t="shared" si="16"/>
        <v>1725.99</v>
      </c>
      <c r="BI39" s="33"/>
      <c r="BJ39" s="33"/>
      <c r="BK39" s="64"/>
      <c r="BL39" s="34">
        <f t="shared" si="17"/>
        <v>0</v>
      </c>
      <c r="BM39" s="33"/>
      <c r="BN39" s="33"/>
      <c r="BO39" s="33"/>
      <c r="BP39" s="34">
        <f t="shared" si="18"/>
        <v>0</v>
      </c>
      <c r="BQ39" s="33"/>
      <c r="BR39" s="33"/>
      <c r="BS39" s="72"/>
      <c r="BT39" s="34">
        <f t="shared" si="19"/>
        <v>0</v>
      </c>
      <c r="BU39" s="35">
        <f t="shared" si="20"/>
        <v>1725.99</v>
      </c>
      <c r="BV39" s="33">
        <v>593.52</v>
      </c>
      <c r="BW39" s="33">
        <v>730.76</v>
      </c>
      <c r="BX39" s="33">
        <v>554.44</v>
      </c>
      <c r="BY39" s="33"/>
      <c r="BZ39" s="34">
        <f t="shared" si="21"/>
        <v>1878.72</v>
      </c>
      <c r="CA39" s="33"/>
      <c r="CB39" s="33"/>
      <c r="CC39" s="33"/>
      <c r="CD39" s="34">
        <f t="shared" si="22"/>
        <v>0</v>
      </c>
      <c r="CE39" s="33"/>
      <c r="CF39" s="65"/>
      <c r="CG39" s="33"/>
      <c r="CH39" s="34">
        <f t="shared" si="23"/>
        <v>0</v>
      </c>
      <c r="CI39" s="33"/>
      <c r="CJ39" s="33"/>
      <c r="CK39" s="72"/>
      <c r="CL39" s="34">
        <f t="shared" si="24"/>
        <v>0</v>
      </c>
      <c r="CM39" s="35">
        <f t="shared" si="25"/>
        <v>1878.72</v>
      </c>
      <c r="CN39" s="95">
        <v>649.14</v>
      </c>
      <c r="CO39" s="95">
        <v>649.14</v>
      </c>
      <c r="CP39" s="94">
        <v>973.71</v>
      </c>
      <c r="CQ39" s="94"/>
      <c r="CR39" s="34">
        <f t="shared" si="26"/>
        <v>2271.99</v>
      </c>
      <c r="CS39" s="94"/>
      <c r="CT39" s="94"/>
      <c r="CU39" s="94"/>
      <c r="CV39" s="34">
        <f t="shared" si="27"/>
        <v>0</v>
      </c>
      <c r="CW39" s="94"/>
      <c r="CX39" s="94"/>
      <c r="CY39" s="94"/>
      <c r="CZ39" s="34">
        <f t="shared" si="28"/>
        <v>0</v>
      </c>
      <c r="DA39" s="95"/>
      <c r="DB39" s="96"/>
      <c r="DC39" s="96"/>
      <c r="DD39" s="34">
        <f t="shared" si="29"/>
        <v>0</v>
      </c>
      <c r="DE39" s="35">
        <f t="shared" si="30"/>
        <v>2271.99</v>
      </c>
      <c r="DF39" s="92">
        <f t="shared" si="4"/>
        <v>283050.44</v>
      </c>
    </row>
    <row r="40" spans="1:110" ht="12.75">
      <c r="A40" s="44" t="s">
        <v>91</v>
      </c>
      <c r="B40" s="45" t="s">
        <v>92</v>
      </c>
      <c r="C40" s="27">
        <v>27347.549999999996</v>
      </c>
      <c r="D40" s="28">
        <v>21822.44</v>
      </c>
      <c r="E40" s="28"/>
      <c r="F40" s="29">
        <f t="shared" si="5"/>
        <v>49169.99</v>
      </c>
      <c r="G40" s="28"/>
      <c r="H40" s="28"/>
      <c r="I40" s="28"/>
      <c r="J40" s="29">
        <f t="shared" si="6"/>
        <v>0</v>
      </c>
      <c r="K40" s="30"/>
      <c r="L40" s="28"/>
      <c r="M40" s="28"/>
      <c r="N40" s="29">
        <f t="shared" si="7"/>
        <v>0</v>
      </c>
      <c r="O40" s="28"/>
      <c r="P40" s="28"/>
      <c r="Q40" s="28"/>
      <c r="R40" s="29">
        <f t="shared" si="0"/>
        <v>0</v>
      </c>
      <c r="S40" s="31">
        <f t="shared" si="8"/>
        <v>49169.99</v>
      </c>
      <c r="T40" s="95">
        <v>534.2799999999999</v>
      </c>
      <c r="U40" s="28">
        <v>378.97999999999996</v>
      </c>
      <c r="V40" s="28">
        <v>326.27000000000004</v>
      </c>
      <c r="W40" s="28"/>
      <c r="X40" s="29">
        <f t="shared" si="9"/>
        <v>1239.53</v>
      </c>
      <c r="Y40" s="28"/>
      <c r="Z40" s="32"/>
      <c r="AA40" s="32"/>
      <c r="AB40" s="29">
        <f t="shared" si="10"/>
        <v>0</v>
      </c>
      <c r="AC40" s="28"/>
      <c r="AD40" s="28"/>
      <c r="AE40" s="28"/>
      <c r="AF40" s="29">
        <f t="shared" si="11"/>
        <v>0</v>
      </c>
      <c r="AG40" s="28"/>
      <c r="AH40" s="28"/>
      <c r="AI40" s="105"/>
      <c r="AJ40" s="29">
        <f t="shared" si="1"/>
        <v>0</v>
      </c>
      <c r="AK40" s="31">
        <f t="shared" si="2"/>
        <v>1239.53</v>
      </c>
      <c r="AL40" s="33">
        <v>5716.72</v>
      </c>
      <c r="AM40" s="33">
        <v>6780.72</v>
      </c>
      <c r="AN40" s="62">
        <v>780.87</v>
      </c>
      <c r="AO40" s="62"/>
      <c r="AP40" s="34">
        <f t="shared" si="3"/>
        <v>13278.31</v>
      </c>
      <c r="AQ40" s="33"/>
      <c r="AR40" s="33"/>
      <c r="AS40" s="64"/>
      <c r="AT40" s="34">
        <f t="shared" si="12"/>
        <v>0</v>
      </c>
      <c r="AU40" s="33"/>
      <c r="AV40" s="33"/>
      <c r="AW40" s="33"/>
      <c r="AX40" s="34">
        <f t="shared" si="13"/>
        <v>0</v>
      </c>
      <c r="AY40" s="33"/>
      <c r="AZ40" s="33"/>
      <c r="BA40" s="72"/>
      <c r="BB40" s="34">
        <f t="shared" si="14"/>
        <v>0</v>
      </c>
      <c r="BC40" s="35">
        <f t="shared" si="15"/>
        <v>13278.31</v>
      </c>
      <c r="BD40" s="33">
        <v>590.4200000000001</v>
      </c>
      <c r="BE40" s="33">
        <v>1054.8700000000001</v>
      </c>
      <c r="BF40" s="33">
        <v>100.12</v>
      </c>
      <c r="BG40" s="33"/>
      <c r="BH40" s="34">
        <f t="shared" si="16"/>
        <v>1745.41</v>
      </c>
      <c r="BI40" s="33"/>
      <c r="BJ40" s="33"/>
      <c r="BK40" s="64"/>
      <c r="BL40" s="34">
        <f t="shared" si="17"/>
        <v>0</v>
      </c>
      <c r="BM40" s="33"/>
      <c r="BN40" s="33"/>
      <c r="BO40" s="33"/>
      <c r="BP40" s="34">
        <f t="shared" si="18"/>
        <v>0</v>
      </c>
      <c r="BQ40" s="33"/>
      <c r="BR40" s="33"/>
      <c r="BS40" s="72"/>
      <c r="BT40" s="34">
        <f t="shared" si="19"/>
        <v>0</v>
      </c>
      <c r="BU40" s="35">
        <f t="shared" si="20"/>
        <v>1745.41</v>
      </c>
      <c r="BV40" s="33">
        <v>472.32</v>
      </c>
      <c r="BW40" s="33">
        <v>843.86</v>
      </c>
      <c r="BX40" s="33">
        <v>816.96</v>
      </c>
      <c r="BY40" s="33"/>
      <c r="BZ40" s="34">
        <f t="shared" si="21"/>
        <v>2133.14</v>
      </c>
      <c r="CA40" s="33"/>
      <c r="CB40" s="33"/>
      <c r="CC40" s="33"/>
      <c r="CD40" s="34">
        <f t="shared" si="22"/>
        <v>0</v>
      </c>
      <c r="CE40" s="33"/>
      <c r="CF40" s="65"/>
      <c r="CG40" s="33"/>
      <c r="CH40" s="34">
        <f t="shared" si="23"/>
        <v>0</v>
      </c>
      <c r="CI40" s="33"/>
      <c r="CJ40" s="33"/>
      <c r="CK40" s="72"/>
      <c r="CL40" s="34">
        <f t="shared" si="24"/>
        <v>0</v>
      </c>
      <c r="CM40" s="35">
        <f t="shared" si="25"/>
        <v>2133.14</v>
      </c>
      <c r="CN40" s="95">
        <v>193.44</v>
      </c>
      <c r="CO40" s="95">
        <v>64.48</v>
      </c>
      <c r="CP40" s="94">
        <v>0</v>
      </c>
      <c r="CQ40" s="94"/>
      <c r="CR40" s="34">
        <f t="shared" si="26"/>
        <v>257.92</v>
      </c>
      <c r="CS40" s="94"/>
      <c r="CT40" s="94"/>
      <c r="CU40" s="94"/>
      <c r="CV40" s="34">
        <f t="shared" si="27"/>
        <v>0</v>
      </c>
      <c r="CW40" s="94"/>
      <c r="CX40" s="94"/>
      <c r="CY40" s="94"/>
      <c r="CZ40" s="34">
        <f t="shared" si="28"/>
        <v>0</v>
      </c>
      <c r="DA40" s="95"/>
      <c r="DB40" s="96"/>
      <c r="DC40" s="96"/>
      <c r="DD40" s="34">
        <f t="shared" si="29"/>
        <v>0</v>
      </c>
      <c r="DE40" s="35">
        <f t="shared" si="30"/>
        <v>257.92</v>
      </c>
      <c r="DF40" s="92">
        <f t="shared" si="4"/>
        <v>67824.3</v>
      </c>
    </row>
    <row r="41" spans="1:110" ht="12.75">
      <c r="A41" s="44" t="s">
        <v>93</v>
      </c>
      <c r="B41" s="47" t="s">
        <v>94</v>
      </c>
      <c r="C41" s="27">
        <v>44778.33</v>
      </c>
      <c r="D41" s="28">
        <v>45146.119999999995</v>
      </c>
      <c r="E41" s="28"/>
      <c r="F41" s="29">
        <f t="shared" si="5"/>
        <v>89924.45</v>
      </c>
      <c r="G41" s="28"/>
      <c r="H41" s="28"/>
      <c r="I41" s="28"/>
      <c r="J41" s="29">
        <f t="shared" si="6"/>
        <v>0</v>
      </c>
      <c r="K41" s="30"/>
      <c r="L41" s="28"/>
      <c r="M41" s="28"/>
      <c r="N41" s="29">
        <f t="shared" si="7"/>
        <v>0</v>
      </c>
      <c r="O41" s="28"/>
      <c r="P41" s="28"/>
      <c r="Q41" s="28"/>
      <c r="R41" s="29">
        <f t="shared" si="0"/>
        <v>0</v>
      </c>
      <c r="S41" s="31">
        <f t="shared" si="8"/>
        <v>89924.45</v>
      </c>
      <c r="T41" s="95">
        <v>2470.690000000001</v>
      </c>
      <c r="U41" s="28">
        <v>2808.3099999999995</v>
      </c>
      <c r="V41" s="28">
        <v>2225.11</v>
      </c>
      <c r="W41" s="28"/>
      <c r="X41" s="29">
        <f t="shared" si="9"/>
        <v>7504.11</v>
      </c>
      <c r="Y41" s="28"/>
      <c r="Z41" s="32"/>
      <c r="AA41" s="32"/>
      <c r="AB41" s="29">
        <f t="shared" si="10"/>
        <v>0</v>
      </c>
      <c r="AC41" s="28"/>
      <c r="AD41" s="28"/>
      <c r="AE41" s="28"/>
      <c r="AF41" s="29">
        <f t="shared" si="11"/>
        <v>0</v>
      </c>
      <c r="AG41" s="28"/>
      <c r="AH41" s="28"/>
      <c r="AI41" s="105"/>
      <c r="AJ41" s="29">
        <f t="shared" si="1"/>
        <v>0</v>
      </c>
      <c r="AK41" s="31">
        <f t="shared" si="2"/>
        <v>7504.11</v>
      </c>
      <c r="AL41" s="33">
        <v>3648.26</v>
      </c>
      <c r="AM41" s="33">
        <v>3687.17</v>
      </c>
      <c r="AN41" s="62">
        <v>492.57</v>
      </c>
      <c r="AO41" s="62"/>
      <c r="AP41" s="34">
        <f t="shared" si="3"/>
        <v>7828</v>
      </c>
      <c r="AQ41" s="33"/>
      <c r="AR41" s="33"/>
      <c r="AS41" s="64"/>
      <c r="AT41" s="34">
        <f t="shared" si="12"/>
        <v>0</v>
      </c>
      <c r="AU41" s="33"/>
      <c r="AV41" s="33"/>
      <c r="AW41" s="33"/>
      <c r="AX41" s="34">
        <f t="shared" si="13"/>
        <v>0</v>
      </c>
      <c r="AY41" s="33"/>
      <c r="AZ41" s="33"/>
      <c r="BA41" s="72"/>
      <c r="BB41" s="34">
        <f t="shared" si="14"/>
        <v>0</v>
      </c>
      <c r="BC41" s="35">
        <f t="shared" si="15"/>
        <v>7828</v>
      </c>
      <c r="BD41" s="33">
        <v>232.99</v>
      </c>
      <c r="BE41" s="33">
        <v>388.32000000000005</v>
      </c>
      <c r="BF41" s="33">
        <v>114.12</v>
      </c>
      <c r="BG41" s="33"/>
      <c r="BH41" s="34">
        <f t="shared" si="16"/>
        <v>735.43</v>
      </c>
      <c r="BI41" s="33"/>
      <c r="BJ41" s="33"/>
      <c r="BK41" s="64"/>
      <c r="BL41" s="34">
        <f t="shared" si="17"/>
        <v>0</v>
      </c>
      <c r="BM41" s="33"/>
      <c r="BN41" s="33"/>
      <c r="BO41" s="33"/>
      <c r="BP41" s="34">
        <f t="shared" si="18"/>
        <v>0</v>
      </c>
      <c r="BQ41" s="33"/>
      <c r="BR41" s="33"/>
      <c r="BS41" s="72"/>
      <c r="BT41" s="34">
        <f t="shared" si="19"/>
        <v>0</v>
      </c>
      <c r="BU41" s="35">
        <f t="shared" si="20"/>
        <v>735.43</v>
      </c>
      <c r="BV41" s="33">
        <v>186.39000000000001</v>
      </c>
      <c r="BW41" s="33">
        <v>310.66</v>
      </c>
      <c r="BX41" s="33">
        <v>666.99</v>
      </c>
      <c r="BY41" s="33"/>
      <c r="BZ41" s="34">
        <f t="shared" si="21"/>
        <v>1164.04</v>
      </c>
      <c r="CA41" s="33"/>
      <c r="CB41" s="33"/>
      <c r="CC41" s="33"/>
      <c r="CD41" s="34">
        <f t="shared" si="22"/>
        <v>0</v>
      </c>
      <c r="CE41" s="33"/>
      <c r="CF41" s="65"/>
      <c r="CG41" s="33"/>
      <c r="CH41" s="34">
        <f t="shared" si="23"/>
        <v>0</v>
      </c>
      <c r="CI41" s="33"/>
      <c r="CJ41" s="33"/>
      <c r="CK41" s="72"/>
      <c r="CL41" s="34">
        <f t="shared" si="24"/>
        <v>0</v>
      </c>
      <c r="CM41" s="35">
        <f t="shared" si="25"/>
        <v>1164.04</v>
      </c>
      <c r="CN41" s="95">
        <v>203.55</v>
      </c>
      <c r="CO41" s="95">
        <v>135.7</v>
      </c>
      <c r="CP41" s="94">
        <v>64.48</v>
      </c>
      <c r="CQ41" s="94"/>
      <c r="CR41" s="34">
        <f t="shared" si="26"/>
        <v>403.73</v>
      </c>
      <c r="CS41" s="94"/>
      <c r="CT41" s="94"/>
      <c r="CU41" s="94"/>
      <c r="CV41" s="34">
        <f t="shared" si="27"/>
        <v>0</v>
      </c>
      <c r="CW41" s="94"/>
      <c r="CX41" s="94"/>
      <c r="CY41" s="94"/>
      <c r="CZ41" s="34">
        <f t="shared" si="28"/>
        <v>0</v>
      </c>
      <c r="DA41" s="95"/>
      <c r="DB41" s="96"/>
      <c r="DC41" s="96"/>
      <c r="DD41" s="34">
        <f t="shared" si="29"/>
        <v>0</v>
      </c>
      <c r="DE41" s="35">
        <f t="shared" si="30"/>
        <v>403.73</v>
      </c>
      <c r="DF41" s="92">
        <f t="shared" si="4"/>
        <v>107559.76</v>
      </c>
    </row>
    <row r="42" spans="1:110" ht="12.75">
      <c r="A42" s="44" t="s">
        <v>95</v>
      </c>
      <c r="B42" s="47" t="s">
        <v>96</v>
      </c>
      <c r="C42" s="27">
        <v>2851.14</v>
      </c>
      <c r="D42" s="28">
        <v>2734.2000000000003</v>
      </c>
      <c r="E42" s="28"/>
      <c r="F42" s="29">
        <f t="shared" si="5"/>
        <v>5585.34</v>
      </c>
      <c r="G42" s="28"/>
      <c r="H42" s="28"/>
      <c r="I42" s="28"/>
      <c r="J42" s="29">
        <f t="shared" si="6"/>
        <v>0</v>
      </c>
      <c r="K42" s="30"/>
      <c r="L42" s="28"/>
      <c r="M42" s="28"/>
      <c r="N42" s="29">
        <f t="shared" si="7"/>
        <v>0</v>
      </c>
      <c r="O42" s="28"/>
      <c r="P42" s="28"/>
      <c r="Q42" s="28"/>
      <c r="R42" s="29">
        <f t="shared" si="0"/>
        <v>0</v>
      </c>
      <c r="S42" s="31">
        <f t="shared" si="8"/>
        <v>5585.34</v>
      </c>
      <c r="T42" s="95">
        <v>316.39</v>
      </c>
      <c r="U42" s="28">
        <v>204.49</v>
      </c>
      <c r="V42" s="28">
        <v>271.73</v>
      </c>
      <c r="W42" s="28"/>
      <c r="X42" s="29">
        <f t="shared" si="9"/>
        <v>792.61</v>
      </c>
      <c r="Y42" s="28"/>
      <c r="Z42" s="28"/>
      <c r="AA42" s="28"/>
      <c r="AB42" s="29">
        <f t="shared" si="10"/>
        <v>0</v>
      </c>
      <c r="AC42" s="28"/>
      <c r="AD42" s="28"/>
      <c r="AE42" s="28"/>
      <c r="AF42" s="29">
        <f t="shared" si="11"/>
        <v>0</v>
      </c>
      <c r="AG42" s="28"/>
      <c r="AH42" s="28"/>
      <c r="AI42" s="105"/>
      <c r="AJ42" s="29">
        <f t="shared" si="1"/>
        <v>0</v>
      </c>
      <c r="AK42" s="31">
        <f t="shared" si="2"/>
        <v>792.61</v>
      </c>
      <c r="AL42" s="33">
        <v>0</v>
      </c>
      <c r="AM42" s="33">
        <v>0</v>
      </c>
      <c r="AN42" s="62">
        <v>0</v>
      </c>
      <c r="AO42" s="62"/>
      <c r="AP42" s="34">
        <f t="shared" si="3"/>
        <v>0</v>
      </c>
      <c r="AQ42" s="33"/>
      <c r="AR42" s="33"/>
      <c r="AS42" s="64"/>
      <c r="AT42" s="34">
        <f t="shared" si="12"/>
        <v>0</v>
      </c>
      <c r="AU42" s="33"/>
      <c r="AV42" s="33"/>
      <c r="AW42" s="33"/>
      <c r="AX42" s="34">
        <f t="shared" si="13"/>
        <v>0</v>
      </c>
      <c r="AY42" s="33"/>
      <c r="AZ42" s="33"/>
      <c r="BA42" s="72"/>
      <c r="BB42" s="34">
        <f t="shared" si="14"/>
        <v>0</v>
      </c>
      <c r="BC42" s="35">
        <f t="shared" si="15"/>
        <v>0</v>
      </c>
      <c r="BD42" s="33">
        <v>0</v>
      </c>
      <c r="BE42" s="33">
        <v>0</v>
      </c>
      <c r="BF42" s="33">
        <v>0</v>
      </c>
      <c r="BG42" s="33"/>
      <c r="BH42" s="34">
        <f t="shared" si="16"/>
        <v>0</v>
      </c>
      <c r="BI42" s="33"/>
      <c r="BJ42" s="33"/>
      <c r="BK42" s="64"/>
      <c r="BL42" s="34">
        <f t="shared" si="17"/>
        <v>0</v>
      </c>
      <c r="BM42" s="33"/>
      <c r="BN42" s="33"/>
      <c r="BO42" s="33"/>
      <c r="BP42" s="34">
        <f t="shared" si="18"/>
        <v>0</v>
      </c>
      <c r="BQ42" s="33"/>
      <c r="BR42" s="33"/>
      <c r="BS42" s="72"/>
      <c r="BT42" s="34">
        <f t="shared" si="19"/>
        <v>0</v>
      </c>
      <c r="BU42" s="35">
        <f t="shared" si="20"/>
        <v>0</v>
      </c>
      <c r="BV42" s="33">
        <v>0</v>
      </c>
      <c r="BW42" s="33">
        <v>0</v>
      </c>
      <c r="BX42" s="33">
        <v>0</v>
      </c>
      <c r="BY42" s="33"/>
      <c r="BZ42" s="34">
        <f t="shared" si="21"/>
        <v>0</v>
      </c>
      <c r="CA42" s="33"/>
      <c r="CB42" s="33"/>
      <c r="CC42" s="33"/>
      <c r="CD42" s="34">
        <f t="shared" si="22"/>
        <v>0</v>
      </c>
      <c r="CE42" s="33"/>
      <c r="CF42" s="65"/>
      <c r="CG42" s="33"/>
      <c r="CH42" s="34">
        <f t="shared" si="23"/>
        <v>0</v>
      </c>
      <c r="CI42" s="33"/>
      <c r="CJ42" s="33"/>
      <c r="CK42" s="72"/>
      <c r="CL42" s="34">
        <f t="shared" si="24"/>
        <v>0</v>
      </c>
      <c r="CM42" s="35">
        <f t="shared" si="25"/>
        <v>0</v>
      </c>
      <c r="CN42" s="95">
        <v>0</v>
      </c>
      <c r="CO42" s="95">
        <v>0</v>
      </c>
      <c r="CP42" s="94">
        <v>0</v>
      </c>
      <c r="CQ42" s="94"/>
      <c r="CR42" s="34">
        <f t="shared" si="26"/>
        <v>0</v>
      </c>
      <c r="CS42" s="94"/>
      <c r="CT42" s="94"/>
      <c r="CU42" s="94"/>
      <c r="CV42" s="34">
        <f t="shared" si="27"/>
        <v>0</v>
      </c>
      <c r="CW42" s="94"/>
      <c r="CX42" s="94"/>
      <c r="CY42" s="94"/>
      <c r="CZ42" s="34">
        <f t="shared" si="28"/>
        <v>0</v>
      </c>
      <c r="DA42" s="95"/>
      <c r="DB42" s="96"/>
      <c r="DC42" s="96"/>
      <c r="DD42" s="34">
        <f t="shared" si="29"/>
        <v>0</v>
      </c>
      <c r="DE42" s="35">
        <f t="shared" si="30"/>
        <v>0</v>
      </c>
      <c r="DF42" s="92">
        <f t="shared" si="4"/>
        <v>6377.95</v>
      </c>
    </row>
    <row r="43" spans="1:110" ht="12.75">
      <c r="A43" s="44" t="s">
        <v>97</v>
      </c>
      <c r="B43" s="47" t="s">
        <v>98</v>
      </c>
      <c r="C43" s="27">
        <v>13938.05</v>
      </c>
      <c r="D43" s="28">
        <v>11907.32</v>
      </c>
      <c r="E43" s="28"/>
      <c r="F43" s="29">
        <f t="shared" si="5"/>
        <v>25845.37</v>
      </c>
      <c r="G43" s="28"/>
      <c r="H43" s="28"/>
      <c r="I43" s="28"/>
      <c r="J43" s="29">
        <f t="shared" si="6"/>
        <v>0</v>
      </c>
      <c r="K43" s="30"/>
      <c r="L43" s="28"/>
      <c r="M43" s="28"/>
      <c r="N43" s="29">
        <f t="shared" si="7"/>
        <v>0</v>
      </c>
      <c r="O43" s="28"/>
      <c r="P43" s="28"/>
      <c r="Q43" s="28"/>
      <c r="R43" s="29">
        <f t="shared" si="0"/>
        <v>0</v>
      </c>
      <c r="S43" s="31">
        <f>ROUND(F43+J43+N43+R43,2)</f>
        <v>25845.37</v>
      </c>
      <c r="T43" s="95">
        <v>310.34</v>
      </c>
      <c r="U43" s="28">
        <v>912.9200000000002</v>
      </c>
      <c r="V43" s="28">
        <v>406.54</v>
      </c>
      <c r="W43" s="28"/>
      <c r="X43" s="29">
        <f t="shared" si="9"/>
        <v>1629.8</v>
      </c>
      <c r="Y43" s="28"/>
      <c r="Z43" s="28"/>
      <c r="AA43" s="28"/>
      <c r="AB43" s="29">
        <f t="shared" si="10"/>
        <v>0</v>
      </c>
      <c r="AC43" s="28"/>
      <c r="AD43" s="28"/>
      <c r="AE43" s="28"/>
      <c r="AF43" s="29">
        <f t="shared" si="11"/>
        <v>0</v>
      </c>
      <c r="AG43" s="28"/>
      <c r="AH43" s="28"/>
      <c r="AI43" s="105"/>
      <c r="AJ43" s="29">
        <f t="shared" si="1"/>
        <v>0</v>
      </c>
      <c r="AK43" s="31">
        <f t="shared" si="2"/>
        <v>1629.8</v>
      </c>
      <c r="AL43" s="33">
        <v>828.66</v>
      </c>
      <c r="AM43" s="33">
        <v>961.97</v>
      </c>
      <c r="AN43" s="62">
        <v>99.62</v>
      </c>
      <c r="AO43" s="62"/>
      <c r="AP43" s="34">
        <f t="shared" si="3"/>
        <v>1890.25</v>
      </c>
      <c r="AQ43" s="33"/>
      <c r="AR43" s="33"/>
      <c r="AS43" s="64"/>
      <c r="AT43" s="34">
        <f t="shared" si="12"/>
        <v>0</v>
      </c>
      <c r="AU43" s="33"/>
      <c r="AV43" s="33"/>
      <c r="AW43" s="33"/>
      <c r="AX43" s="34">
        <f t="shared" si="13"/>
        <v>0</v>
      </c>
      <c r="AY43" s="33"/>
      <c r="AZ43" s="33"/>
      <c r="BA43" s="72"/>
      <c r="BB43" s="34">
        <f t="shared" si="14"/>
        <v>0</v>
      </c>
      <c r="BC43" s="35">
        <f t="shared" si="15"/>
        <v>1890.25</v>
      </c>
      <c r="BD43" s="33">
        <v>332.02</v>
      </c>
      <c r="BE43" s="33">
        <v>498.43999999999994</v>
      </c>
      <c r="BF43" s="33">
        <v>56.38</v>
      </c>
      <c r="BG43" s="33"/>
      <c r="BH43" s="34">
        <f t="shared" si="16"/>
        <v>886.84</v>
      </c>
      <c r="BI43" s="33"/>
      <c r="BJ43" s="33"/>
      <c r="BK43" s="64"/>
      <c r="BL43" s="34">
        <f t="shared" si="17"/>
        <v>0</v>
      </c>
      <c r="BM43" s="33"/>
      <c r="BN43" s="33"/>
      <c r="BO43" s="33"/>
      <c r="BP43" s="34">
        <f t="shared" si="18"/>
        <v>0</v>
      </c>
      <c r="BQ43" s="33"/>
      <c r="BR43" s="33"/>
      <c r="BS43" s="72"/>
      <c r="BT43" s="34">
        <f t="shared" si="19"/>
        <v>0</v>
      </c>
      <c r="BU43" s="35">
        <f t="shared" si="20"/>
        <v>886.84</v>
      </c>
      <c r="BV43" s="33">
        <v>265.62</v>
      </c>
      <c r="BW43" s="33">
        <v>398.76</v>
      </c>
      <c r="BX43" s="33">
        <v>407.61</v>
      </c>
      <c r="BY43" s="33"/>
      <c r="BZ43" s="34">
        <f t="shared" si="21"/>
        <v>1071.99</v>
      </c>
      <c r="CA43" s="33"/>
      <c r="CB43" s="33"/>
      <c r="CC43" s="33"/>
      <c r="CD43" s="34">
        <f t="shared" si="22"/>
        <v>0</v>
      </c>
      <c r="CE43" s="33"/>
      <c r="CF43" s="65"/>
      <c r="CG43" s="33"/>
      <c r="CH43" s="34">
        <f t="shared" si="23"/>
        <v>0</v>
      </c>
      <c r="CI43" s="33"/>
      <c r="CJ43" s="33"/>
      <c r="CK43" s="72"/>
      <c r="CL43" s="34">
        <f t="shared" si="24"/>
        <v>0</v>
      </c>
      <c r="CM43" s="35">
        <f t="shared" si="25"/>
        <v>1071.99</v>
      </c>
      <c r="CN43" s="95">
        <v>682.92</v>
      </c>
      <c r="CO43" s="95">
        <v>64.48</v>
      </c>
      <c r="CP43" s="94">
        <v>67.85</v>
      </c>
      <c r="CQ43" s="94"/>
      <c r="CR43" s="34">
        <f t="shared" si="26"/>
        <v>815.25</v>
      </c>
      <c r="CS43" s="94"/>
      <c r="CT43" s="94"/>
      <c r="CU43" s="94"/>
      <c r="CV43" s="34">
        <f t="shared" si="27"/>
        <v>0</v>
      </c>
      <c r="CW43" s="94"/>
      <c r="CX43" s="94"/>
      <c r="CY43" s="94"/>
      <c r="CZ43" s="34">
        <f t="shared" si="28"/>
        <v>0</v>
      </c>
      <c r="DA43" s="95"/>
      <c r="DB43" s="96"/>
      <c r="DC43" s="96"/>
      <c r="DD43" s="34">
        <f t="shared" si="29"/>
        <v>0</v>
      </c>
      <c r="DE43" s="35">
        <f t="shared" si="30"/>
        <v>815.25</v>
      </c>
      <c r="DF43" s="92">
        <f t="shared" si="4"/>
        <v>32139.5</v>
      </c>
    </row>
    <row r="44" spans="1:110" ht="12.75">
      <c r="A44" s="44" t="s">
        <v>99</v>
      </c>
      <c r="B44" s="47" t="s">
        <v>100</v>
      </c>
      <c r="C44" s="27">
        <v>39245.2</v>
      </c>
      <c r="D44" s="28">
        <v>40614.490000000005</v>
      </c>
      <c r="E44" s="28"/>
      <c r="F44" s="29">
        <f t="shared" si="5"/>
        <v>79859.69</v>
      </c>
      <c r="G44" s="28"/>
      <c r="H44" s="28"/>
      <c r="I44" s="28"/>
      <c r="J44" s="29">
        <f t="shared" si="6"/>
        <v>0</v>
      </c>
      <c r="K44" s="30"/>
      <c r="L44" s="28"/>
      <c r="M44" s="28"/>
      <c r="N44" s="29">
        <f t="shared" si="7"/>
        <v>0</v>
      </c>
      <c r="O44" s="28"/>
      <c r="P44" s="28"/>
      <c r="Q44" s="48"/>
      <c r="R44" s="29">
        <f t="shared" si="0"/>
        <v>0</v>
      </c>
      <c r="S44" s="31">
        <f t="shared" si="8"/>
        <v>79859.69</v>
      </c>
      <c r="T44" s="95">
        <v>1712.8900000000003</v>
      </c>
      <c r="U44" s="28">
        <v>1959.6199999999985</v>
      </c>
      <c r="V44" s="28">
        <v>1420.4799999999998</v>
      </c>
      <c r="W44" s="28"/>
      <c r="X44" s="29">
        <f t="shared" si="9"/>
        <v>5092.99</v>
      </c>
      <c r="Y44" s="28"/>
      <c r="Z44" s="28"/>
      <c r="AA44" s="28"/>
      <c r="AB44" s="29">
        <f t="shared" si="10"/>
        <v>0</v>
      </c>
      <c r="AC44" s="28"/>
      <c r="AD44" s="28"/>
      <c r="AE44" s="28"/>
      <c r="AF44" s="29">
        <f t="shared" si="11"/>
        <v>0</v>
      </c>
      <c r="AG44" s="28"/>
      <c r="AH44" s="28"/>
      <c r="AI44" s="105"/>
      <c r="AJ44" s="29">
        <f t="shared" si="1"/>
        <v>0</v>
      </c>
      <c r="AK44" s="31">
        <f t="shared" si="2"/>
        <v>5092.99</v>
      </c>
      <c r="AL44" s="33">
        <v>5279.89</v>
      </c>
      <c r="AM44" s="33">
        <v>6220.69</v>
      </c>
      <c r="AN44" s="62">
        <v>721.54</v>
      </c>
      <c r="AO44" s="62"/>
      <c r="AP44" s="34">
        <f t="shared" si="3"/>
        <v>12222.12</v>
      </c>
      <c r="AQ44" s="33"/>
      <c r="AR44" s="33"/>
      <c r="AS44" s="64"/>
      <c r="AT44" s="34">
        <f t="shared" si="12"/>
        <v>0</v>
      </c>
      <c r="AU44" s="33"/>
      <c r="AV44" s="33"/>
      <c r="AW44" s="33"/>
      <c r="AX44" s="34">
        <f t="shared" si="13"/>
        <v>0</v>
      </c>
      <c r="AY44" s="33"/>
      <c r="AZ44" s="33"/>
      <c r="BA44" s="72"/>
      <c r="BB44" s="34">
        <f t="shared" si="14"/>
        <v>0</v>
      </c>
      <c r="BC44" s="35">
        <f t="shared" si="15"/>
        <v>12222.12</v>
      </c>
      <c r="BD44" s="33">
        <v>651.84</v>
      </c>
      <c r="BE44" s="33">
        <v>464.93</v>
      </c>
      <c r="BF44" s="33">
        <v>82.89</v>
      </c>
      <c r="BG44" s="33"/>
      <c r="BH44" s="34">
        <f t="shared" si="16"/>
        <v>1199.66</v>
      </c>
      <c r="BI44" s="33"/>
      <c r="BJ44" s="33"/>
      <c r="BK44" s="64"/>
      <c r="BL44" s="34">
        <f t="shared" si="17"/>
        <v>0</v>
      </c>
      <c r="BM44" s="33"/>
      <c r="BN44" s="33"/>
      <c r="BO44" s="33"/>
      <c r="BP44" s="34">
        <f t="shared" si="18"/>
        <v>0</v>
      </c>
      <c r="BQ44" s="33"/>
      <c r="BR44" s="33"/>
      <c r="BS44" s="72"/>
      <c r="BT44" s="34">
        <f t="shared" si="19"/>
        <v>0</v>
      </c>
      <c r="BU44" s="35">
        <f t="shared" si="20"/>
        <v>1199.66</v>
      </c>
      <c r="BV44" s="33">
        <v>521.4599999999999</v>
      </c>
      <c r="BW44" s="33">
        <v>371.93999999999994</v>
      </c>
      <c r="BX44" s="33">
        <v>708.45</v>
      </c>
      <c r="BY44" s="33"/>
      <c r="BZ44" s="34">
        <f t="shared" si="21"/>
        <v>1601.85</v>
      </c>
      <c r="CA44" s="33"/>
      <c r="CB44" s="33"/>
      <c r="CC44" s="33"/>
      <c r="CD44" s="34">
        <f t="shared" si="22"/>
        <v>0</v>
      </c>
      <c r="CE44" s="33"/>
      <c r="CF44" s="65"/>
      <c r="CG44" s="33"/>
      <c r="CH44" s="34">
        <f t="shared" si="23"/>
        <v>0</v>
      </c>
      <c r="CI44" s="33"/>
      <c r="CJ44" s="33"/>
      <c r="CK44" s="72"/>
      <c r="CL44" s="34">
        <f t="shared" si="24"/>
        <v>0</v>
      </c>
      <c r="CM44" s="35">
        <f t="shared" si="25"/>
        <v>1601.85</v>
      </c>
      <c r="CN44" s="95">
        <v>193.44</v>
      </c>
      <c r="CO44" s="95">
        <v>580.32</v>
      </c>
      <c r="CP44" s="94">
        <v>0</v>
      </c>
      <c r="CQ44" s="94"/>
      <c r="CR44" s="34">
        <f t="shared" si="26"/>
        <v>773.76</v>
      </c>
      <c r="CS44" s="94"/>
      <c r="CT44" s="94"/>
      <c r="CU44" s="94"/>
      <c r="CV44" s="34">
        <f t="shared" si="27"/>
        <v>0</v>
      </c>
      <c r="CW44" s="94"/>
      <c r="CX44" s="94"/>
      <c r="CY44" s="94"/>
      <c r="CZ44" s="34">
        <f t="shared" si="28"/>
        <v>0</v>
      </c>
      <c r="DA44" s="95"/>
      <c r="DB44" s="96"/>
      <c r="DC44" s="96"/>
      <c r="DD44" s="34">
        <f t="shared" si="29"/>
        <v>0</v>
      </c>
      <c r="DE44" s="35">
        <f t="shared" si="30"/>
        <v>773.76</v>
      </c>
      <c r="DF44" s="92">
        <f t="shared" si="4"/>
        <v>100750.07</v>
      </c>
    </row>
    <row r="45" spans="1:110" ht="12.75">
      <c r="A45" s="44" t="s">
        <v>101</v>
      </c>
      <c r="B45" s="47" t="s">
        <v>102</v>
      </c>
      <c r="C45" s="27">
        <v>96551.84</v>
      </c>
      <c r="D45" s="28">
        <v>150414.12</v>
      </c>
      <c r="E45" s="28"/>
      <c r="F45" s="29">
        <f t="shared" si="5"/>
        <v>246965.96</v>
      </c>
      <c r="G45" s="28"/>
      <c r="H45" s="28"/>
      <c r="I45" s="28"/>
      <c r="J45" s="29">
        <f t="shared" si="6"/>
        <v>0</v>
      </c>
      <c r="K45" s="30"/>
      <c r="L45" s="28"/>
      <c r="M45" s="28"/>
      <c r="N45" s="29">
        <f t="shared" si="7"/>
        <v>0</v>
      </c>
      <c r="O45" s="28"/>
      <c r="P45" s="28"/>
      <c r="Q45" s="48"/>
      <c r="R45" s="29">
        <f t="shared" si="0"/>
        <v>0</v>
      </c>
      <c r="S45" s="31">
        <f t="shared" si="8"/>
        <v>246965.96</v>
      </c>
      <c r="T45" s="95">
        <v>91.87</v>
      </c>
      <c r="U45" s="28">
        <v>164.53</v>
      </c>
      <c r="V45" s="28">
        <v>0</v>
      </c>
      <c r="W45" s="28"/>
      <c r="X45" s="29">
        <f t="shared" si="9"/>
        <v>256.4</v>
      </c>
      <c r="Y45" s="28"/>
      <c r="Z45" s="28"/>
      <c r="AA45" s="28"/>
      <c r="AB45" s="29">
        <f t="shared" si="10"/>
        <v>0</v>
      </c>
      <c r="AC45" s="28"/>
      <c r="AD45" s="28"/>
      <c r="AE45" s="28"/>
      <c r="AF45" s="29">
        <f t="shared" si="11"/>
        <v>0</v>
      </c>
      <c r="AG45" s="28"/>
      <c r="AH45" s="28"/>
      <c r="AI45" s="105"/>
      <c r="AJ45" s="29">
        <f t="shared" si="1"/>
        <v>0</v>
      </c>
      <c r="AK45" s="31">
        <f t="shared" si="2"/>
        <v>256.4</v>
      </c>
      <c r="AL45" s="33">
        <v>1133.5</v>
      </c>
      <c r="AM45" s="33">
        <v>875.28</v>
      </c>
      <c r="AN45" s="62">
        <v>219.96</v>
      </c>
      <c r="AO45" s="62"/>
      <c r="AP45" s="34">
        <f t="shared" si="3"/>
        <v>2228.74</v>
      </c>
      <c r="AQ45" s="33"/>
      <c r="AR45" s="33"/>
      <c r="AS45" s="64"/>
      <c r="AT45" s="34">
        <f t="shared" si="12"/>
        <v>0</v>
      </c>
      <c r="AU45" s="33"/>
      <c r="AV45" s="33"/>
      <c r="AW45" s="33"/>
      <c r="AX45" s="34">
        <f t="shared" si="13"/>
        <v>0</v>
      </c>
      <c r="AY45" s="33"/>
      <c r="AZ45" s="33"/>
      <c r="BA45" s="72"/>
      <c r="BB45" s="34">
        <f t="shared" si="14"/>
        <v>0</v>
      </c>
      <c r="BC45" s="35">
        <f t="shared" si="15"/>
        <v>2228.74</v>
      </c>
      <c r="BD45" s="33">
        <v>133.31</v>
      </c>
      <c r="BE45" s="33">
        <v>133.31</v>
      </c>
      <c r="BF45" s="33">
        <v>50.42</v>
      </c>
      <c r="BG45" s="33"/>
      <c r="BH45" s="34">
        <f t="shared" si="16"/>
        <v>317.04</v>
      </c>
      <c r="BI45" s="33"/>
      <c r="BJ45" s="33"/>
      <c r="BK45" s="64"/>
      <c r="BL45" s="34">
        <f t="shared" si="17"/>
        <v>0</v>
      </c>
      <c r="BM45" s="33"/>
      <c r="BN45" s="33"/>
      <c r="BO45" s="33"/>
      <c r="BP45" s="34">
        <f t="shared" si="18"/>
        <v>0</v>
      </c>
      <c r="BQ45" s="33"/>
      <c r="BR45" s="33"/>
      <c r="BS45" s="72"/>
      <c r="BT45" s="34">
        <f t="shared" si="19"/>
        <v>0</v>
      </c>
      <c r="BU45" s="35">
        <f t="shared" si="20"/>
        <v>317.04</v>
      </c>
      <c r="BV45" s="33">
        <v>106.66</v>
      </c>
      <c r="BW45" s="33">
        <v>106.66</v>
      </c>
      <c r="BX45" s="33">
        <v>291.96</v>
      </c>
      <c r="BY45" s="33"/>
      <c r="BZ45" s="34">
        <f t="shared" si="21"/>
        <v>505.28</v>
      </c>
      <c r="CA45" s="33"/>
      <c r="CB45" s="33"/>
      <c r="CC45" s="33"/>
      <c r="CD45" s="34">
        <f t="shared" si="22"/>
        <v>0</v>
      </c>
      <c r="CE45" s="33"/>
      <c r="CF45" s="65"/>
      <c r="CG45" s="33"/>
      <c r="CH45" s="34">
        <f t="shared" si="23"/>
        <v>0</v>
      </c>
      <c r="CI45" s="33"/>
      <c r="CJ45" s="33"/>
      <c r="CK45" s="72"/>
      <c r="CL45" s="34">
        <f t="shared" si="24"/>
        <v>0</v>
      </c>
      <c r="CM45" s="35">
        <f t="shared" si="25"/>
        <v>505.28</v>
      </c>
      <c r="CN45" s="95">
        <v>67.85</v>
      </c>
      <c r="CO45" s="95">
        <v>3220.23</v>
      </c>
      <c r="CP45" s="94">
        <v>2728.9</v>
      </c>
      <c r="CQ45" s="94"/>
      <c r="CR45" s="34">
        <f t="shared" si="26"/>
        <v>6016.98</v>
      </c>
      <c r="CS45" s="94"/>
      <c r="CT45" s="94"/>
      <c r="CU45" s="94"/>
      <c r="CV45" s="34">
        <f t="shared" si="27"/>
        <v>0</v>
      </c>
      <c r="CW45" s="94"/>
      <c r="CX45" s="94"/>
      <c r="CY45" s="94"/>
      <c r="CZ45" s="34">
        <f t="shared" si="28"/>
        <v>0</v>
      </c>
      <c r="DA45" s="95"/>
      <c r="DB45" s="96"/>
      <c r="DC45" s="96"/>
      <c r="DD45" s="34">
        <f t="shared" si="29"/>
        <v>0</v>
      </c>
      <c r="DE45" s="35">
        <f t="shared" si="30"/>
        <v>6016.98</v>
      </c>
      <c r="DF45" s="92">
        <f t="shared" si="4"/>
        <v>256290.4</v>
      </c>
    </row>
    <row r="46" spans="1:110" ht="12.75">
      <c r="A46" s="44" t="s">
        <v>103</v>
      </c>
      <c r="B46" s="47" t="s">
        <v>104</v>
      </c>
      <c r="C46" s="27">
        <v>24911.32</v>
      </c>
      <c r="D46" s="28">
        <v>21814.56</v>
      </c>
      <c r="E46" s="28"/>
      <c r="F46" s="29">
        <f t="shared" si="5"/>
        <v>46725.88</v>
      </c>
      <c r="G46" s="28"/>
      <c r="H46" s="28"/>
      <c r="I46" s="28"/>
      <c r="J46" s="29">
        <f t="shared" si="6"/>
        <v>0</v>
      </c>
      <c r="K46" s="30"/>
      <c r="L46" s="28"/>
      <c r="M46" s="28"/>
      <c r="N46" s="29">
        <f t="shared" si="7"/>
        <v>0</v>
      </c>
      <c r="O46" s="28"/>
      <c r="P46" s="28"/>
      <c r="Q46" s="48"/>
      <c r="R46" s="29">
        <f t="shared" si="0"/>
        <v>0</v>
      </c>
      <c r="S46" s="31">
        <f t="shared" si="8"/>
        <v>46725.88</v>
      </c>
      <c r="T46" s="95">
        <v>1549.2000000000003</v>
      </c>
      <c r="U46" s="28">
        <v>1651.5399999999993</v>
      </c>
      <c r="V46" s="28">
        <v>1474.9799999999996</v>
      </c>
      <c r="W46" s="28"/>
      <c r="X46" s="29">
        <f t="shared" si="9"/>
        <v>4675.72</v>
      </c>
      <c r="Y46" s="28"/>
      <c r="Z46" s="28"/>
      <c r="AA46" s="28"/>
      <c r="AB46" s="29">
        <f t="shared" si="10"/>
        <v>0</v>
      </c>
      <c r="AC46" s="28"/>
      <c r="AD46" s="28"/>
      <c r="AE46" s="28"/>
      <c r="AF46" s="29">
        <f t="shared" si="11"/>
        <v>0</v>
      </c>
      <c r="AG46" s="28"/>
      <c r="AH46" s="28"/>
      <c r="AI46" s="105"/>
      <c r="AJ46" s="29">
        <f t="shared" si="1"/>
        <v>0</v>
      </c>
      <c r="AK46" s="31">
        <f t="shared" si="2"/>
        <v>4675.72</v>
      </c>
      <c r="AL46" s="33">
        <v>3551.07</v>
      </c>
      <c r="AM46" s="33">
        <v>1920.14</v>
      </c>
      <c r="AN46" s="62">
        <v>192.26</v>
      </c>
      <c r="AO46" s="62"/>
      <c r="AP46" s="34">
        <f t="shared" si="3"/>
        <v>5663.47</v>
      </c>
      <c r="AQ46" s="33"/>
      <c r="AR46" s="33"/>
      <c r="AS46" s="64"/>
      <c r="AT46" s="34">
        <f t="shared" si="12"/>
        <v>0</v>
      </c>
      <c r="AU46" s="33"/>
      <c r="AV46" s="33"/>
      <c r="AW46" s="33"/>
      <c r="AX46" s="34">
        <f t="shared" si="13"/>
        <v>0</v>
      </c>
      <c r="AY46" s="33"/>
      <c r="AZ46" s="33"/>
      <c r="BA46" s="72"/>
      <c r="BB46" s="34">
        <f t="shared" si="14"/>
        <v>0</v>
      </c>
      <c r="BC46" s="35">
        <f t="shared" si="15"/>
        <v>5663.47</v>
      </c>
      <c r="BD46" s="33">
        <v>0</v>
      </c>
      <c r="BE46" s="33">
        <v>0</v>
      </c>
      <c r="BF46" s="33">
        <v>0</v>
      </c>
      <c r="BG46" s="33"/>
      <c r="BH46" s="34">
        <f t="shared" si="16"/>
        <v>0</v>
      </c>
      <c r="BI46" s="33"/>
      <c r="BJ46" s="33"/>
      <c r="BK46" s="64"/>
      <c r="BL46" s="34">
        <f t="shared" si="17"/>
        <v>0</v>
      </c>
      <c r="BM46" s="33"/>
      <c r="BN46" s="33"/>
      <c r="BO46" s="33"/>
      <c r="BP46" s="34">
        <f t="shared" si="18"/>
        <v>0</v>
      </c>
      <c r="BQ46" s="33"/>
      <c r="BR46" s="33"/>
      <c r="BS46" s="72"/>
      <c r="BT46" s="34">
        <f t="shared" si="19"/>
        <v>0</v>
      </c>
      <c r="BU46" s="35">
        <f t="shared" si="20"/>
        <v>0</v>
      </c>
      <c r="BV46" s="33">
        <v>0</v>
      </c>
      <c r="BW46" s="33">
        <v>0</v>
      </c>
      <c r="BX46" s="33">
        <v>0</v>
      </c>
      <c r="BY46" s="33"/>
      <c r="BZ46" s="34">
        <f t="shared" si="21"/>
        <v>0</v>
      </c>
      <c r="CA46" s="33"/>
      <c r="CB46" s="33"/>
      <c r="CC46" s="33"/>
      <c r="CD46" s="34">
        <f t="shared" si="22"/>
        <v>0</v>
      </c>
      <c r="CE46" s="33"/>
      <c r="CF46" s="65"/>
      <c r="CG46" s="33"/>
      <c r="CH46" s="34">
        <f t="shared" si="23"/>
        <v>0</v>
      </c>
      <c r="CI46" s="33"/>
      <c r="CJ46" s="33"/>
      <c r="CK46" s="72"/>
      <c r="CL46" s="34">
        <f t="shared" si="24"/>
        <v>0</v>
      </c>
      <c r="CM46" s="35">
        <f t="shared" si="25"/>
        <v>0</v>
      </c>
      <c r="CN46" s="95">
        <v>0</v>
      </c>
      <c r="CO46" s="95">
        <v>0</v>
      </c>
      <c r="CP46" s="94">
        <v>0</v>
      </c>
      <c r="CQ46" s="94"/>
      <c r="CR46" s="34">
        <f t="shared" si="26"/>
        <v>0</v>
      </c>
      <c r="CS46" s="94"/>
      <c r="CT46" s="94"/>
      <c r="CU46" s="94"/>
      <c r="CV46" s="34">
        <f t="shared" si="27"/>
        <v>0</v>
      </c>
      <c r="CW46" s="94"/>
      <c r="CX46" s="94"/>
      <c r="CY46" s="94"/>
      <c r="CZ46" s="34">
        <f t="shared" si="28"/>
        <v>0</v>
      </c>
      <c r="DA46" s="95"/>
      <c r="DB46" s="96"/>
      <c r="DC46" s="96"/>
      <c r="DD46" s="34">
        <f t="shared" si="29"/>
        <v>0</v>
      </c>
      <c r="DE46" s="35">
        <f t="shared" si="30"/>
        <v>0</v>
      </c>
      <c r="DF46" s="92">
        <f t="shared" si="4"/>
        <v>57065.07</v>
      </c>
    </row>
    <row r="47" spans="1:110" ht="12.75">
      <c r="A47" s="44" t="s">
        <v>105</v>
      </c>
      <c r="B47" s="47" t="s">
        <v>106</v>
      </c>
      <c r="C47" s="27">
        <v>46468.7</v>
      </c>
      <c r="D47" s="28">
        <v>45481.32000000001</v>
      </c>
      <c r="E47" s="28"/>
      <c r="F47" s="29">
        <f t="shared" si="5"/>
        <v>91950.02</v>
      </c>
      <c r="G47" s="28"/>
      <c r="H47" s="28"/>
      <c r="I47" s="28"/>
      <c r="J47" s="29">
        <f t="shared" si="6"/>
        <v>0</v>
      </c>
      <c r="K47" s="30"/>
      <c r="L47" s="28"/>
      <c r="M47" s="28"/>
      <c r="N47" s="29">
        <f t="shared" si="7"/>
        <v>0</v>
      </c>
      <c r="O47" s="28"/>
      <c r="P47" s="28"/>
      <c r="Q47" s="48"/>
      <c r="R47" s="29">
        <f t="shared" si="0"/>
        <v>0</v>
      </c>
      <c r="S47" s="31">
        <f t="shared" si="8"/>
        <v>91950.02</v>
      </c>
      <c r="T47" s="95">
        <v>219.21</v>
      </c>
      <c r="U47" s="28">
        <v>371.74</v>
      </c>
      <c r="V47" s="28">
        <v>274.97999999999996</v>
      </c>
      <c r="W47" s="28"/>
      <c r="X47" s="29">
        <f t="shared" si="9"/>
        <v>865.93</v>
      </c>
      <c r="Y47" s="28"/>
      <c r="Z47" s="28"/>
      <c r="AA47" s="28"/>
      <c r="AB47" s="29">
        <f t="shared" si="10"/>
        <v>0</v>
      </c>
      <c r="AC47" s="28"/>
      <c r="AD47" s="28"/>
      <c r="AE47" s="28"/>
      <c r="AF47" s="29">
        <f t="shared" si="11"/>
        <v>0</v>
      </c>
      <c r="AG47" s="28"/>
      <c r="AH47" s="28"/>
      <c r="AI47" s="105"/>
      <c r="AJ47" s="29">
        <f t="shared" si="1"/>
        <v>0</v>
      </c>
      <c r="AK47" s="31">
        <f t="shared" si="2"/>
        <v>865.93</v>
      </c>
      <c r="AL47" s="33">
        <v>7007.79</v>
      </c>
      <c r="AM47" s="33">
        <v>9300.03</v>
      </c>
      <c r="AN47" s="62">
        <v>1235.4</v>
      </c>
      <c r="AO47" s="62"/>
      <c r="AP47" s="34">
        <f t="shared" si="3"/>
        <v>17543.22</v>
      </c>
      <c r="AQ47" s="33"/>
      <c r="AR47" s="33"/>
      <c r="AS47" s="64"/>
      <c r="AT47" s="34">
        <f t="shared" si="12"/>
        <v>0</v>
      </c>
      <c r="AU47" s="33"/>
      <c r="AV47" s="33"/>
      <c r="AW47" s="33"/>
      <c r="AX47" s="34">
        <f t="shared" si="13"/>
        <v>0</v>
      </c>
      <c r="AY47" s="33"/>
      <c r="AZ47" s="33"/>
      <c r="BA47" s="72"/>
      <c r="BB47" s="34">
        <f t="shared" si="14"/>
        <v>0</v>
      </c>
      <c r="BC47" s="35">
        <f t="shared" si="15"/>
        <v>17543.22</v>
      </c>
      <c r="BD47" s="33">
        <v>0</v>
      </c>
      <c r="BE47" s="33">
        <v>0</v>
      </c>
      <c r="BF47" s="33">
        <v>0</v>
      </c>
      <c r="BG47" s="33"/>
      <c r="BH47" s="34">
        <f t="shared" si="16"/>
        <v>0</v>
      </c>
      <c r="BI47" s="33"/>
      <c r="BJ47" s="33"/>
      <c r="BK47" s="64"/>
      <c r="BL47" s="34">
        <f t="shared" si="17"/>
        <v>0</v>
      </c>
      <c r="BM47" s="33"/>
      <c r="BN47" s="33"/>
      <c r="BO47" s="33"/>
      <c r="BP47" s="34">
        <f t="shared" si="18"/>
        <v>0</v>
      </c>
      <c r="BQ47" s="33"/>
      <c r="BR47" s="33"/>
      <c r="BS47" s="72"/>
      <c r="BT47" s="34">
        <f t="shared" si="19"/>
        <v>0</v>
      </c>
      <c r="BU47" s="35">
        <f t="shared" si="20"/>
        <v>0</v>
      </c>
      <c r="BV47" s="33">
        <v>0</v>
      </c>
      <c r="BW47" s="33">
        <v>0</v>
      </c>
      <c r="BX47" s="33">
        <v>65.62</v>
      </c>
      <c r="BY47" s="33"/>
      <c r="BZ47" s="34">
        <f t="shared" si="21"/>
        <v>65.62</v>
      </c>
      <c r="CA47" s="33"/>
      <c r="CB47" s="33"/>
      <c r="CC47" s="33"/>
      <c r="CD47" s="34">
        <f t="shared" si="22"/>
        <v>0</v>
      </c>
      <c r="CE47" s="33"/>
      <c r="CF47" s="65"/>
      <c r="CG47" s="33"/>
      <c r="CH47" s="34">
        <f t="shared" si="23"/>
        <v>0</v>
      </c>
      <c r="CI47" s="33"/>
      <c r="CJ47" s="33"/>
      <c r="CK47" s="72"/>
      <c r="CL47" s="34">
        <f t="shared" si="24"/>
        <v>0</v>
      </c>
      <c r="CM47" s="35">
        <f t="shared" si="25"/>
        <v>65.62</v>
      </c>
      <c r="CN47" s="95">
        <v>322.4</v>
      </c>
      <c r="CO47" s="95">
        <v>0</v>
      </c>
      <c r="CP47" s="94">
        <v>0</v>
      </c>
      <c r="CQ47" s="94"/>
      <c r="CR47" s="34">
        <f t="shared" si="26"/>
        <v>322.4</v>
      </c>
      <c r="CS47" s="94"/>
      <c r="CT47" s="94"/>
      <c r="CU47" s="94"/>
      <c r="CV47" s="34">
        <f t="shared" si="27"/>
        <v>0</v>
      </c>
      <c r="CW47" s="94"/>
      <c r="CX47" s="94"/>
      <c r="CY47" s="94"/>
      <c r="CZ47" s="34">
        <f t="shared" si="28"/>
        <v>0</v>
      </c>
      <c r="DA47" s="95"/>
      <c r="DB47" s="96"/>
      <c r="DC47" s="96"/>
      <c r="DD47" s="34">
        <f t="shared" si="29"/>
        <v>0</v>
      </c>
      <c r="DE47" s="35">
        <f t="shared" si="30"/>
        <v>322.4</v>
      </c>
      <c r="DF47" s="92">
        <f t="shared" si="4"/>
        <v>110747.19</v>
      </c>
    </row>
    <row r="48" spans="1:110" ht="12.75">
      <c r="A48" s="44" t="s">
        <v>107</v>
      </c>
      <c r="B48" s="49" t="s">
        <v>108</v>
      </c>
      <c r="C48" s="27">
        <v>39193.06</v>
      </c>
      <c r="D48" s="28">
        <v>33724.329999999994</v>
      </c>
      <c r="E48" s="28"/>
      <c r="F48" s="29">
        <f t="shared" si="5"/>
        <v>72917.39</v>
      </c>
      <c r="G48" s="28"/>
      <c r="H48" s="28"/>
      <c r="I48" s="28"/>
      <c r="J48" s="29">
        <f t="shared" si="6"/>
        <v>0</v>
      </c>
      <c r="K48" s="30"/>
      <c r="L48" s="28"/>
      <c r="M48" s="28"/>
      <c r="N48" s="29">
        <f t="shared" si="7"/>
        <v>0</v>
      </c>
      <c r="O48" s="28"/>
      <c r="P48" s="28"/>
      <c r="Q48" s="48"/>
      <c r="R48" s="29">
        <f t="shared" si="0"/>
        <v>0</v>
      </c>
      <c r="S48" s="31">
        <f t="shared" si="8"/>
        <v>72917.39</v>
      </c>
      <c r="T48" s="95">
        <v>37.78</v>
      </c>
      <c r="U48" s="28">
        <v>63.86</v>
      </c>
      <c r="V48" s="28">
        <v>63.209999999999994</v>
      </c>
      <c r="W48" s="28"/>
      <c r="X48" s="29">
        <f t="shared" si="9"/>
        <v>164.85</v>
      </c>
      <c r="Y48" s="28"/>
      <c r="Z48" s="28"/>
      <c r="AA48" s="28"/>
      <c r="AB48" s="29">
        <f t="shared" si="10"/>
        <v>0</v>
      </c>
      <c r="AC48" s="28"/>
      <c r="AD48" s="28"/>
      <c r="AE48" s="28"/>
      <c r="AF48" s="29">
        <f t="shared" si="11"/>
        <v>0</v>
      </c>
      <c r="AG48" s="28"/>
      <c r="AH48" s="28"/>
      <c r="AI48" s="105"/>
      <c r="AJ48" s="29">
        <f t="shared" si="1"/>
        <v>0</v>
      </c>
      <c r="AK48" s="31">
        <f t="shared" si="2"/>
        <v>164.85</v>
      </c>
      <c r="AL48" s="33">
        <v>6041.45</v>
      </c>
      <c r="AM48" s="33">
        <v>4900.93</v>
      </c>
      <c r="AN48" s="62">
        <v>510.23</v>
      </c>
      <c r="AO48" s="62"/>
      <c r="AP48" s="34">
        <f t="shared" si="3"/>
        <v>11452.61</v>
      </c>
      <c r="AQ48" s="33"/>
      <c r="AR48" s="33"/>
      <c r="AS48" s="64"/>
      <c r="AT48" s="34">
        <f t="shared" si="12"/>
        <v>0</v>
      </c>
      <c r="AU48" s="33"/>
      <c r="AV48" s="33"/>
      <c r="AW48" s="33"/>
      <c r="AX48" s="34">
        <f t="shared" si="13"/>
        <v>0</v>
      </c>
      <c r="AY48" s="33"/>
      <c r="AZ48" s="33"/>
      <c r="BA48" s="72"/>
      <c r="BB48" s="34">
        <f t="shared" si="14"/>
        <v>0</v>
      </c>
      <c r="BC48" s="35">
        <f t="shared" si="15"/>
        <v>11452.61</v>
      </c>
      <c r="BD48" s="33">
        <v>155.33</v>
      </c>
      <c r="BE48" s="33">
        <v>155.33</v>
      </c>
      <c r="BF48" s="33">
        <v>26.38</v>
      </c>
      <c r="BG48" s="33"/>
      <c r="BH48" s="34">
        <f t="shared" si="16"/>
        <v>337.04</v>
      </c>
      <c r="BI48" s="33"/>
      <c r="BJ48" s="33"/>
      <c r="BK48" s="64"/>
      <c r="BL48" s="34">
        <f t="shared" si="17"/>
        <v>0</v>
      </c>
      <c r="BM48" s="33"/>
      <c r="BN48" s="33"/>
      <c r="BO48" s="33"/>
      <c r="BP48" s="34">
        <f t="shared" si="18"/>
        <v>0</v>
      </c>
      <c r="BQ48" s="33"/>
      <c r="BR48" s="33"/>
      <c r="BS48" s="72"/>
      <c r="BT48" s="34">
        <f t="shared" si="19"/>
        <v>0</v>
      </c>
      <c r="BU48" s="35">
        <f t="shared" si="20"/>
        <v>337.04</v>
      </c>
      <c r="BV48" s="33">
        <v>124.26</v>
      </c>
      <c r="BW48" s="33">
        <v>124.26</v>
      </c>
      <c r="BX48" s="33">
        <v>187.62</v>
      </c>
      <c r="BY48" s="33"/>
      <c r="BZ48" s="34">
        <f t="shared" si="21"/>
        <v>436.14</v>
      </c>
      <c r="CA48" s="33"/>
      <c r="CB48" s="33"/>
      <c r="CC48" s="33"/>
      <c r="CD48" s="34">
        <f t="shared" si="22"/>
        <v>0</v>
      </c>
      <c r="CE48" s="33"/>
      <c r="CF48" s="65"/>
      <c r="CG48" s="33"/>
      <c r="CH48" s="34">
        <f t="shared" si="23"/>
        <v>0</v>
      </c>
      <c r="CI48" s="33"/>
      <c r="CJ48" s="33"/>
      <c r="CK48" s="72"/>
      <c r="CL48" s="34">
        <f t="shared" si="24"/>
        <v>0</v>
      </c>
      <c r="CM48" s="35">
        <f t="shared" si="25"/>
        <v>436.14</v>
      </c>
      <c r="CN48" s="95">
        <v>0</v>
      </c>
      <c r="CO48" s="95">
        <v>0</v>
      </c>
      <c r="CP48" s="94">
        <v>0</v>
      </c>
      <c r="CQ48" s="94"/>
      <c r="CR48" s="34">
        <f t="shared" si="26"/>
        <v>0</v>
      </c>
      <c r="CS48" s="94"/>
      <c r="CT48" s="94"/>
      <c r="CU48" s="94"/>
      <c r="CV48" s="34">
        <f t="shared" si="27"/>
        <v>0</v>
      </c>
      <c r="CW48" s="94"/>
      <c r="CX48" s="94"/>
      <c r="CY48" s="94"/>
      <c r="CZ48" s="34">
        <f t="shared" si="28"/>
        <v>0</v>
      </c>
      <c r="DA48" s="95"/>
      <c r="DB48" s="96"/>
      <c r="DC48" s="96"/>
      <c r="DD48" s="34">
        <f t="shared" si="29"/>
        <v>0</v>
      </c>
      <c r="DE48" s="35">
        <f t="shared" si="30"/>
        <v>0</v>
      </c>
      <c r="DF48" s="92">
        <f t="shared" si="4"/>
        <v>85308.03</v>
      </c>
    </row>
    <row r="49" spans="1:110" ht="12.75">
      <c r="A49" s="44" t="s">
        <v>109</v>
      </c>
      <c r="B49" s="50" t="s">
        <v>110</v>
      </c>
      <c r="C49" s="27">
        <v>122103.27000000002</v>
      </c>
      <c r="D49" s="28">
        <v>113210.76999999999</v>
      </c>
      <c r="E49" s="28"/>
      <c r="F49" s="29">
        <f t="shared" si="5"/>
        <v>235314.04</v>
      </c>
      <c r="G49" s="28"/>
      <c r="H49" s="28"/>
      <c r="I49" s="28"/>
      <c r="J49" s="29">
        <f t="shared" si="6"/>
        <v>0</v>
      </c>
      <c r="K49" s="30"/>
      <c r="L49" s="28"/>
      <c r="M49" s="28"/>
      <c r="N49" s="29">
        <f t="shared" si="7"/>
        <v>0</v>
      </c>
      <c r="O49" s="28"/>
      <c r="P49" s="28"/>
      <c r="Q49" s="48"/>
      <c r="R49" s="29">
        <f t="shared" si="0"/>
        <v>0</v>
      </c>
      <c r="S49" s="31">
        <f>ROUND(F49+J49+N49+R49,2)</f>
        <v>235314.04</v>
      </c>
      <c r="T49" s="95">
        <v>2178.5099999999998</v>
      </c>
      <c r="U49" s="28">
        <v>1932.9299999999998</v>
      </c>
      <c r="V49" s="28">
        <v>2443.63</v>
      </c>
      <c r="W49" s="28"/>
      <c r="X49" s="29">
        <f t="shared" si="9"/>
        <v>6555.07</v>
      </c>
      <c r="Y49" s="28"/>
      <c r="Z49" s="28"/>
      <c r="AA49" s="28"/>
      <c r="AB49" s="29">
        <f t="shared" si="10"/>
        <v>0</v>
      </c>
      <c r="AC49" s="28"/>
      <c r="AD49" s="28"/>
      <c r="AE49" s="28"/>
      <c r="AF49" s="29">
        <f t="shared" si="11"/>
        <v>0</v>
      </c>
      <c r="AG49" s="28"/>
      <c r="AH49" s="28"/>
      <c r="AI49" s="105"/>
      <c r="AJ49" s="29">
        <f t="shared" si="1"/>
        <v>0</v>
      </c>
      <c r="AK49" s="31">
        <f t="shared" si="2"/>
        <v>6555.07</v>
      </c>
      <c r="AL49" s="33">
        <v>12529.32</v>
      </c>
      <c r="AM49" s="33">
        <v>14383.98</v>
      </c>
      <c r="AN49" s="62">
        <v>1797.42</v>
      </c>
      <c r="AO49" s="62"/>
      <c r="AP49" s="34">
        <f t="shared" si="3"/>
        <v>28710.72</v>
      </c>
      <c r="AQ49" s="33"/>
      <c r="AR49" s="33"/>
      <c r="AS49" s="64"/>
      <c r="AT49" s="34">
        <f t="shared" si="12"/>
        <v>0</v>
      </c>
      <c r="AU49" s="33"/>
      <c r="AV49" s="33"/>
      <c r="AW49" s="33"/>
      <c r="AX49" s="34">
        <f t="shared" si="13"/>
        <v>0</v>
      </c>
      <c r="AY49" s="33"/>
      <c r="AZ49" s="33"/>
      <c r="BA49" s="72"/>
      <c r="BB49" s="34">
        <f t="shared" si="14"/>
        <v>0</v>
      </c>
      <c r="BC49" s="35">
        <f t="shared" si="15"/>
        <v>28710.72</v>
      </c>
      <c r="BD49" s="33">
        <v>921.71</v>
      </c>
      <c r="BE49" s="33">
        <v>977.3500000000001</v>
      </c>
      <c r="BF49" s="33">
        <v>69.44</v>
      </c>
      <c r="BG49" s="33"/>
      <c r="BH49" s="34">
        <f t="shared" si="16"/>
        <v>1968.5</v>
      </c>
      <c r="BI49" s="33"/>
      <c r="BJ49" s="33"/>
      <c r="BK49" s="64"/>
      <c r="BL49" s="34">
        <f t="shared" si="17"/>
        <v>0</v>
      </c>
      <c r="BM49" s="33"/>
      <c r="BN49" s="33"/>
      <c r="BO49" s="33"/>
      <c r="BP49" s="34">
        <f t="shared" si="18"/>
        <v>0</v>
      </c>
      <c r="BQ49" s="33"/>
      <c r="BR49" s="33"/>
      <c r="BS49" s="72"/>
      <c r="BT49" s="34">
        <f t="shared" si="19"/>
        <v>0</v>
      </c>
      <c r="BU49" s="35">
        <f t="shared" si="20"/>
        <v>1968.5</v>
      </c>
      <c r="BV49" s="33">
        <v>737.3399999999999</v>
      </c>
      <c r="BW49" s="33">
        <v>781.8699999999999</v>
      </c>
      <c r="BX49" s="33">
        <v>619.11</v>
      </c>
      <c r="BY49" s="33"/>
      <c r="BZ49" s="34">
        <f t="shared" si="21"/>
        <v>2138.32</v>
      </c>
      <c r="CA49" s="33"/>
      <c r="CB49" s="33"/>
      <c r="CC49" s="33"/>
      <c r="CD49" s="34">
        <f t="shared" si="22"/>
        <v>0</v>
      </c>
      <c r="CE49" s="33"/>
      <c r="CF49" s="65"/>
      <c r="CG49" s="33"/>
      <c r="CH49" s="34">
        <f t="shared" si="23"/>
        <v>0</v>
      </c>
      <c r="CI49" s="33"/>
      <c r="CJ49" s="33"/>
      <c r="CK49" s="72"/>
      <c r="CL49" s="34">
        <f t="shared" si="24"/>
        <v>0</v>
      </c>
      <c r="CM49" s="35">
        <f t="shared" si="25"/>
        <v>2138.32</v>
      </c>
      <c r="CN49" s="95">
        <v>716.02</v>
      </c>
      <c r="CO49" s="95">
        <v>329.14</v>
      </c>
      <c r="CP49" s="94">
        <v>64.48</v>
      </c>
      <c r="CQ49" s="94"/>
      <c r="CR49" s="34">
        <f t="shared" si="26"/>
        <v>1109.64</v>
      </c>
      <c r="CS49" s="94"/>
      <c r="CT49" s="94"/>
      <c r="CU49" s="94"/>
      <c r="CV49" s="34">
        <f t="shared" si="27"/>
        <v>0</v>
      </c>
      <c r="CW49" s="94"/>
      <c r="CX49" s="94"/>
      <c r="CY49" s="94"/>
      <c r="CZ49" s="34">
        <f t="shared" si="28"/>
        <v>0</v>
      </c>
      <c r="DA49" s="95"/>
      <c r="DB49" s="96"/>
      <c r="DC49" s="96"/>
      <c r="DD49" s="34">
        <f t="shared" si="29"/>
        <v>0</v>
      </c>
      <c r="DE49" s="35">
        <f t="shared" si="30"/>
        <v>1109.64</v>
      </c>
      <c r="DF49" s="92">
        <f t="shared" si="4"/>
        <v>275796.29</v>
      </c>
    </row>
    <row r="50" spans="1:110" s="52" customFormat="1" ht="12.75">
      <c r="A50" s="44" t="s">
        <v>111</v>
      </c>
      <c r="B50" s="51" t="s">
        <v>112</v>
      </c>
      <c r="C50" s="27">
        <v>25556.730000000003</v>
      </c>
      <c r="D50" s="28">
        <v>25693.69</v>
      </c>
      <c r="E50" s="28"/>
      <c r="F50" s="29">
        <f t="shared" si="5"/>
        <v>51250.42</v>
      </c>
      <c r="G50" s="28"/>
      <c r="H50" s="28"/>
      <c r="I50" s="28"/>
      <c r="J50" s="29">
        <f t="shared" si="6"/>
        <v>0</v>
      </c>
      <c r="K50" s="30"/>
      <c r="L50" s="28"/>
      <c r="M50" s="28"/>
      <c r="N50" s="29">
        <f t="shared" si="7"/>
        <v>0</v>
      </c>
      <c r="O50" s="28"/>
      <c r="P50" s="28"/>
      <c r="Q50" s="48"/>
      <c r="R50" s="29">
        <f t="shared" si="0"/>
        <v>0</v>
      </c>
      <c r="S50" s="31">
        <f aca="true" t="shared" si="31" ref="S50:S58">ROUND(F50+J50+N50+R50,2)</f>
        <v>51250.42</v>
      </c>
      <c r="T50" s="95">
        <v>1792.3899999999994</v>
      </c>
      <c r="U50" s="28">
        <v>1507.3900000000003</v>
      </c>
      <c r="V50" s="28">
        <v>1438.8599999999997</v>
      </c>
      <c r="W50" s="28"/>
      <c r="X50" s="29">
        <f t="shared" si="9"/>
        <v>4738.64</v>
      </c>
      <c r="Y50" s="28"/>
      <c r="Z50" s="28"/>
      <c r="AA50" s="28"/>
      <c r="AB50" s="29">
        <f t="shared" si="10"/>
        <v>0</v>
      </c>
      <c r="AC50" s="28"/>
      <c r="AD50" s="28"/>
      <c r="AE50" s="28"/>
      <c r="AF50" s="29">
        <f t="shared" si="11"/>
        <v>0</v>
      </c>
      <c r="AG50" s="28"/>
      <c r="AH50" s="28"/>
      <c r="AI50" s="105"/>
      <c r="AJ50" s="29">
        <f t="shared" si="1"/>
        <v>0</v>
      </c>
      <c r="AK50" s="31">
        <f t="shared" si="2"/>
        <v>4738.64</v>
      </c>
      <c r="AL50" s="33">
        <v>1755.42</v>
      </c>
      <c r="AM50" s="33">
        <v>1588.99</v>
      </c>
      <c r="AN50" s="62">
        <v>139.26</v>
      </c>
      <c r="AO50" s="62"/>
      <c r="AP50" s="34">
        <f t="shared" si="3"/>
        <v>3483.67</v>
      </c>
      <c r="AQ50" s="33"/>
      <c r="AR50" s="33"/>
      <c r="AS50" s="64"/>
      <c r="AT50" s="34">
        <f t="shared" si="12"/>
        <v>0</v>
      </c>
      <c r="AU50" s="33"/>
      <c r="AV50" s="33"/>
      <c r="AW50" s="33"/>
      <c r="AX50" s="34">
        <f t="shared" si="13"/>
        <v>0</v>
      </c>
      <c r="AY50" s="33"/>
      <c r="AZ50" s="33"/>
      <c r="BA50" s="72"/>
      <c r="BB50" s="34">
        <f t="shared" si="14"/>
        <v>0</v>
      </c>
      <c r="BC50" s="35">
        <f t="shared" si="15"/>
        <v>3483.67</v>
      </c>
      <c r="BD50" s="33">
        <v>664.04</v>
      </c>
      <c r="BE50" s="33">
        <v>498.45</v>
      </c>
      <c r="BF50" s="33">
        <v>133.88</v>
      </c>
      <c r="BG50" s="33"/>
      <c r="BH50" s="34">
        <f t="shared" si="16"/>
        <v>1296.37</v>
      </c>
      <c r="BI50" s="33"/>
      <c r="BJ50" s="33"/>
      <c r="BK50" s="64"/>
      <c r="BL50" s="34">
        <f t="shared" si="17"/>
        <v>0</v>
      </c>
      <c r="BM50" s="33"/>
      <c r="BN50" s="33"/>
      <c r="BO50" s="33"/>
      <c r="BP50" s="34">
        <f t="shared" si="18"/>
        <v>0</v>
      </c>
      <c r="BQ50" s="33"/>
      <c r="BR50" s="33"/>
      <c r="BS50" s="72"/>
      <c r="BT50" s="34">
        <f t="shared" si="19"/>
        <v>0</v>
      </c>
      <c r="BU50" s="35">
        <f t="shared" si="20"/>
        <v>1296.37</v>
      </c>
      <c r="BV50" s="33">
        <v>531.24</v>
      </c>
      <c r="BW50" s="33">
        <v>398.76</v>
      </c>
      <c r="BX50" s="33">
        <v>858.24</v>
      </c>
      <c r="BY50" s="33"/>
      <c r="BZ50" s="34">
        <f t="shared" si="21"/>
        <v>1788.24</v>
      </c>
      <c r="CA50" s="33"/>
      <c r="CB50" s="33"/>
      <c r="CC50" s="33"/>
      <c r="CD50" s="34">
        <f t="shared" si="22"/>
        <v>0</v>
      </c>
      <c r="CE50" s="33"/>
      <c r="CF50" s="65"/>
      <c r="CG50" s="33"/>
      <c r="CH50" s="34">
        <f t="shared" si="23"/>
        <v>0</v>
      </c>
      <c r="CI50" s="33"/>
      <c r="CJ50" s="33"/>
      <c r="CK50" s="72"/>
      <c r="CL50" s="34">
        <f t="shared" si="24"/>
        <v>0</v>
      </c>
      <c r="CM50" s="35">
        <f t="shared" si="25"/>
        <v>1788.24</v>
      </c>
      <c r="CN50" s="95">
        <v>451.36</v>
      </c>
      <c r="CO50" s="95">
        <v>0</v>
      </c>
      <c r="CP50" s="94">
        <v>0</v>
      </c>
      <c r="CQ50" s="94"/>
      <c r="CR50" s="34">
        <f t="shared" si="26"/>
        <v>451.36</v>
      </c>
      <c r="CS50" s="94"/>
      <c r="CT50" s="94"/>
      <c r="CU50" s="94"/>
      <c r="CV50" s="34">
        <f t="shared" si="27"/>
        <v>0</v>
      </c>
      <c r="CW50" s="94"/>
      <c r="CX50" s="94"/>
      <c r="CY50" s="94"/>
      <c r="CZ50" s="34">
        <f t="shared" si="28"/>
        <v>0</v>
      </c>
      <c r="DA50" s="95"/>
      <c r="DB50" s="96"/>
      <c r="DC50" s="96"/>
      <c r="DD50" s="34">
        <f t="shared" si="29"/>
        <v>0</v>
      </c>
      <c r="DE50" s="35">
        <f t="shared" si="30"/>
        <v>451.36</v>
      </c>
      <c r="DF50" s="92">
        <f t="shared" si="4"/>
        <v>63008.7</v>
      </c>
    </row>
    <row r="51" spans="1:110" ht="12.75">
      <c r="A51" s="44" t="s">
        <v>113</v>
      </c>
      <c r="B51" s="51" t="s">
        <v>114</v>
      </c>
      <c r="C51" s="27">
        <v>44352.38</v>
      </c>
      <c r="D51" s="28">
        <v>44696.770000000004</v>
      </c>
      <c r="E51" s="28"/>
      <c r="F51" s="29">
        <f t="shared" si="5"/>
        <v>89049.15</v>
      </c>
      <c r="G51" s="28"/>
      <c r="H51" s="28"/>
      <c r="I51" s="28"/>
      <c r="J51" s="29">
        <f t="shared" si="6"/>
        <v>0</v>
      </c>
      <c r="K51" s="30"/>
      <c r="L51" s="28"/>
      <c r="M51" s="28"/>
      <c r="N51" s="29">
        <f t="shared" si="7"/>
        <v>0</v>
      </c>
      <c r="O51" s="28"/>
      <c r="P51" s="28"/>
      <c r="Q51" s="48"/>
      <c r="R51" s="29">
        <f t="shared" si="0"/>
        <v>0</v>
      </c>
      <c r="S51" s="31">
        <f t="shared" si="31"/>
        <v>89049.15</v>
      </c>
      <c r="T51" s="95">
        <v>1272.5199999999998</v>
      </c>
      <c r="U51" s="28">
        <v>1165.7299999999996</v>
      </c>
      <c r="V51" s="28">
        <v>1520.44</v>
      </c>
      <c r="W51" s="28"/>
      <c r="X51" s="29">
        <f t="shared" si="9"/>
        <v>3958.69</v>
      </c>
      <c r="Y51" s="28"/>
      <c r="Z51" s="28"/>
      <c r="AA51" s="28"/>
      <c r="AB51" s="29">
        <f t="shared" si="10"/>
        <v>0</v>
      </c>
      <c r="AC51" s="28"/>
      <c r="AD51" s="28"/>
      <c r="AE51" s="28"/>
      <c r="AF51" s="29">
        <f t="shared" si="11"/>
        <v>0</v>
      </c>
      <c r="AG51" s="28"/>
      <c r="AH51" s="28"/>
      <c r="AI51" s="105"/>
      <c r="AJ51" s="29">
        <f t="shared" si="1"/>
        <v>0</v>
      </c>
      <c r="AK51" s="31">
        <f t="shared" si="2"/>
        <v>3958.69</v>
      </c>
      <c r="AL51" s="33">
        <v>8734.43</v>
      </c>
      <c r="AM51" s="33">
        <v>10228.59</v>
      </c>
      <c r="AN51" s="62">
        <v>1385.08</v>
      </c>
      <c r="AO51" s="62"/>
      <c r="AP51" s="34">
        <f t="shared" si="3"/>
        <v>20348.1</v>
      </c>
      <c r="AQ51" s="33"/>
      <c r="AR51" s="33"/>
      <c r="AS51" s="64"/>
      <c r="AT51" s="34">
        <f t="shared" si="12"/>
        <v>0</v>
      </c>
      <c r="AU51" s="33"/>
      <c r="AV51" s="33"/>
      <c r="AW51" s="33"/>
      <c r="AX51" s="34">
        <f t="shared" si="13"/>
        <v>0</v>
      </c>
      <c r="AY51" s="33"/>
      <c r="AZ51" s="33"/>
      <c r="BA51" s="72"/>
      <c r="BB51" s="34">
        <f t="shared" si="14"/>
        <v>0</v>
      </c>
      <c r="BC51" s="35">
        <f t="shared" si="15"/>
        <v>20348.1</v>
      </c>
      <c r="BD51" s="33">
        <v>741.2300000000001</v>
      </c>
      <c r="BE51" s="33">
        <v>1188.75</v>
      </c>
      <c r="BF51" s="33">
        <v>201.85</v>
      </c>
      <c r="BG51" s="33"/>
      <c r="BH51" s="34">
        <f t="shared" si="16"/>
        <v>2131.83</v>
      </c>
      <c r="BI51" s="33"/>
      <c r="BJ51" s="33"/>
      <c r="BK51" s="64"/>
      <c r="BL51" s="34">
        <f t="shared" si="17"/>
        <v>0</v>
      </c>
      <c r="BM51" s="33"/>
      <c r="BN51" s="33"/>
      <c r="BO51" s="33"/>
      <c r="BP51" s="34">
        <f t="shared" si="18"/>
        <v>0</v>
      </c>
      <c r="BQ51" s="33"/>
      <c r="BR51" s="33"/>
      <c r="BS51" s="72"/>
      <c r="BT51" s="34">
        <f t="shared" si="19"/>
        <v>0</v>
      </c>
      <c r="BU51" s="35">
        <f t="shared" si="20"/>
        <v>2131.83</v>
      </c>
      <c r="BV51" s="33">
        <v>592.98</v>
      </c>
      <c r="BW51" s="33">
        <v>950.97</v>
      </c>
      <c r="BX51" s="33">
        <v>1430.8</v>
      </c>
      <c r="BY51" s="33"/>
      <c r="BZ51" s="34">
        <f t="shared" si="21"/>
        <v>2974.75</v>
      </c>
      <c r="CA51" s="33"/>
      <c r="CB51" s="33"/>
      <c r="CC51" s="33"/>
      <c r="CD51" s="34">
        <f t="shared" si="22"/>
        <v>0</v>
      </c>
      <c r="CE51" s="33"/>
      <c r="CF51" s="65"/>
      <c r="CG51" s="33"/>
      <c r="CH51" s="34">
        <f t="shared" si="23"/>
        <v>0</v>
      </c>
      <c r="CI51" s="33"/>
      <c r="CJ51" s="33"/>
      <c r="CK51" s="72"/>
      <c r="CL51" s="34">
        <f t="shared" si="24"/>
        <v>0</v>
      </c>
      <c r="CM51" s="35">
        <f t="shared" si="25"/>
        <v>2974.75</v>
      </c>
      <c r="CN51" s="95">
        <v>590.43</v>
      </c>
      <c r="CO51" s="95">
        <v>322.4</v>
      </c>
      <c r="CP51" s="94">
        <v>0</v>
      </c>
      <c r="CQ51" s="94"/>
      <c r="CR51" s="34">
        <f t="shared" si="26"/>
        <v>912.83</v>
      </c>
      <c r="CS51" s="94"/>
      <c r="CT51" s="94"/>
      <c r="CU51" s="94"/>
      <c r="CV51" s="34">
        <f t="shared" si="27"/>
        <v>0</v>
      </c>
      <c r="CW51" s="94"/>
      <c r="CX51" s="94"/>
      <c r="CY51" s="94"/>
      <c r="CZ51" s="34">
        <f t="shared" si="28"/>
        <v>0</v>
      </c>
      <c r="DA51" s="95"/>
      <c r="DB51" s="96"/>
      <c r="DC51" s="96"/>
      <c r="DD51" s="34">
        <f t="shared" si="29"/>
        <v>0</v>
      </c>
      <c r="DE51" s="35">
        <f t="shared" si="30"/>
        <v>912.83</v>
      </c>
      <c r="DF51" s="92">
        <f t="shared" si="4"/>
        <v>119375.35</v>
      </c>
    </row>
    <row r="52" spans="1:110" s="52" customFormat="1" ht="12.75">
      <c r="A52" s="44" t="s">
        <v>115</v>
      </c>
      <c r="B52" s="51" t="s">
        <v>116</v>
      </c>
      <c r="C52" s="27">
        <v>13536.57</v>
      </c>
      <c r="D52" s="28">
        <v>16290.22</v>
      </c>
      <c r="E52" s="28"/>
      <c r="F52" s="29">
        <f t="shared" si="5"/>
        <v>29826.79</v>
      </c>
      <c r="G52" s="28"/>
      <c r="H52" s="28"/>
      <c r="I52" s="28"/>
      <c r="J52" s="29">
        <f t="shared" si="6"/>
        <v>0</v>
      </c>
      <c r="K52" s="30"/>
      <c r="L52" s="28"/>
      <c r="M52" s="28"/>
      <c r="N52" s="29">
        <f t="shared" si="7"/>
        <v>0</v>
      </c>
      <c r="O52" s="28"/>
      <c r="P52" s="28"/>
      <c r="Q52" s="48"/>
      <c r="R52" s="29">
        <f t="shared" si="0"/>
        <v>0</v>
      </c>
      <c r="S52" s="31">
        <f t="shared" si="31"/>
        <v>29826.79</v>
      </c>
      <c r="T52" s="95">
        <v>642.5400000000001</v>
      </c>
      <c r="U52" s="28">
        <v>101.27000000000001</v>
      </c>
      <c r="V52" s="28">
        <v>694.6000000000003</v>
      </c>
      <c r="W52" s="28"/>
      <c r="X52" s="29">
        <f t="shared" si="9"/>
        <v>1438.41</v>
      </c>
      <c r="Y52" s="28"/>
      <c r="Z52" s="28"/>
      <c r="AA52" s="28"/>
      <c r="AB52" s="29">
        <f t="shared" si="10"/>
        <v>0</v>
      </c>
      <c r="AC52" s="28"/>
      <c r="AD52" s="28"/>
      <c r="AE52" s="28"/>
      <c r="AF52" s="29">
        <f t="shared" si="11"/>
        <v>0</v>
      </c>
      <c r="AG52" s="28"/>
      <c r="AH52" s="28"/>
      <c r="AI52" s="105"/>
      <c r="AJ52" s="29">
        <f t="shared" si="1"/>
        <v>0</v>
      </c>
      <c r="AK52" s="31">
        <f t="shared" si="2"/>
        <v>1438.41</v>
      </c>
      <c r="AL52" s="33">
        <v>1319.76</v>
      </c>
      <c r="AM52" s="33">
        <v>1182.14</v>
      </c>
      <c r="AN52" s="62">
        <v>153.31</v>
      </c>
      <c r="AO52" s="62"/>
      <c r="AP52" s="34">
        <f t="shared" si="3"/>
        <v>2655.21</v>
      </c>
      <c r="AQ52" s="33"/>
      <c r="AR52" s="33"/>
      <c r="AS52" s="64"/>
      <c r="AT52" s="34">
        <f t="shared" si="12"/>
        <v>0</v>
      </c>
      <c r="AU52" s="33"/>
      <c r="AV52" s="33"/>
      <c r="AW52" s="33"/>
      <c r="AX52" s="34">
        <f t="shared" si="13"/>
        <v>0</v>
      </c>
      <c r="AY52" s="33"/>
      <c r="AZ52" s="33"/>
      <c r="BA52" s="72"/>
      <c r="BB52" s="34">
        <f t="shared" si="14"/>
        <v>0</v>
      </c>
      <c r="BC52" s="35">
        <f t="shared" si="15"/>
        <v>2655.21</v>
      </c>
      <c r="BD52" s="33">
        <v>155.33</v>
      </c>
      <c r="BE52" s="33">
        <v>0</v>
      </c>
      <c r="BF52" s="33">
        <v>26.38</v>
      </c>
      <c r="BG52" s="33"/>
      <c r="BH52" s="34">
        <f t="shared" si="16"/>
        <v>181.71</v>
      </c>
      <c r="BI52" s="33"/>
      <c r="BJ52" s="33"/>
      <c r="BK52" s="64"/>
      <c r="BL52" s="34">
        <f t="shared" si="17"/>
        <v>0</v>
      </c>
      <c r="BM52" s="33"/>
      <c r="BN52" s="33"/>
      <c r="BO52" s="33"/>
      <c r="BP52" s="34">
        <f t="shared" si="18"/>
        <v>0</v>
      </c>
      <c r="BQ52" s="33"/>
      <c r="BR52" s="33"/>
      <c r="BS52" s="72"/>
      <c r="BT52" s="34">
        <f t="shared" si="19"/>
        <v>0</v>
      </c>
      <c r="BU52" s="35">
        <f t="shared" si="20"/>
        <v>181.71</v>
      </c>
      <c r="BV52" s="33">
        <v>124.26</v>
      </c>
      <c r="BW52" s="33">
        <v>0</v>
      </c>
      <c r="BX52" s="33">
        <v>130.17</v>
      </c>
      <c r="BY52" s="33"/>
      <c r="BZ52" s="34">
        <f t="shared" si="21"/>
        <v>254.43</v>
      </c>
      <c r="CA52" s="33"/>
      <c r="CB52" s="33"/>
      <c r="CC52" s="33"/>
      <c r="CD52" s="34">
        <f t="shared" si="22"/>
        <v>0</v>
      </c>
      <c r="CE52" s="33"/>
      <c r="CF52" s="65"/>
      <c r="CG52" s="33"/>
      <c r="CH52" s="34">
        <f t="shared" si="23"/>
        <v>0</v>
      </c>
      <c r="CI52" s="33"/>
      <c r="CJ52" s="33"/>
      <c r="CK52" s="72"/>
      <c r="CL52" s="34">
        <f t="shared" si="24"/>
        <v>0</v>
      </c>
      <c r="CM52" s="35">
        <f t="shared" si="25"/>
        <v>254.43</v>
      </c>
      <c r="CN52" s="95">
        <v>261.29</v>
      </c>
      <c r="CO52" s="95">
        <v>0</v>
      </c>
      <c r="CP52" s="94">
        <v>0</v>
      </c>
      <c r="CQ52" s="94"/>
      <c r="CR52" s="34">
        <f t="shared" si="26"/>
        <v>261.29</v>
      </c>
      <c r="CS52" s="94"/>
      <c r="CT52" s="94"/>
      <c r="CU52" s="94"/>
      <c r="CV52" s="34">
        <f t="shared" si="27"/>
        <v>0</v>
      </c>
      <c r="CW52" s="94"/>
      <c r="CX52" s="94"/>
      <c r="CY52" s="94"/>
      <c r="CZ52" s="34">
        <f t="shared" si="28"/>
        <v>0</v>
      </c>
      <c r="DA52" s="95"/>
      <c r="DB52" s="96"/>
      <c r="DC52" s="96"/>
      <c r="DD52" s="34">
        <f t="shared" si="29"/>
        <v>0</v>
      </c>
      <c r="DE52" s="35">
        <f t="shared" si="30"/>
        <v>261.29</v>
      </c>
      <c r="DF52" s="92">
        <f t="shared" si="4"/>
        <v>34617.84</v>
      </c>
    </row>
    <row r="53" spans="1:110" s="52" customFormat="1" ht="12.75">
      <c r="A53" s="44" t="s">
        <v>117</v>
      </c>
      <c r="B53" s="51" t="s">
        <v>118</v>
      </c>
      <c r="C53" s="27">
        <v>323156.33999999997</v>
      </c>
      <c r="D53" s="28">
        <v>307124.65</v>
      </c>
      <c r="E53" s="28"/>
      <c r="F53" s="29">
        <f t="shared" si="5"/>
        <v>630280.99</v>
      </c>
      <c r="G53" s="28"/>
      <c r="H53" s="28"/>
      <c r="I53" s="28"/>
      <c r="J53" s="29">
        <f t="shared" si="6"/>
        <v>0</v>
      </c>
      <c r="K53" s="30"/>
      <c r="L53" s="28"/>
      <c r="M53" s="28"/>
      <c r="N53" s="29">
        <f t="shared" si="7"/>
        <v>0</v>
      </c>
      <c r="O53" s="28"/>
      <c r="P53" s="28"/>
      <c r="Q53" s="48"/>
      <c r="R53" s="29">
        <f t="shared" si="0"/>
        <v>0</v>
      </c>
      <c r="S53" s="31">
        <f t="shared" si="31"/>
        <v>630280.99</v>
      </c>
      <c r="T53" s="95">
        <v>13383.459999999974</v>
      </c>
      <c r="U53" s="28">
        <v>13684.429999999988</v>
      </c>
      <c r="V53" s="28">
        <v>13114.56999999999</v>
      </c>
      <c r="W53" s="28"/>
      <c r="X53" s="29">
        <f t="shared" si="9"/>
        <v>40182.46</v>
      </c>
      <c r="Y53" s="28"/>
      <c r="Z53" s="28"/>
      <c r="AA53" s="28"/>
      <c r="AB53" s="29">
        <f t="shared" si="10"/>
        <v>0</v>
      </c>
      <c r="AC53" s="28"/>
      <c r="AD53" s="28"/>
      <c r="AE53" s="28"/>
      <c r="AF53" s="29">
        <f t="shared" si="11"/>
        <v>0</v>
      </c>
      <c r="AG53" s="28"/>
      <c r="AH53" s="28"/>
      <c r="AI53" s="105"/>
      <c r="AJ53" s="29">
        <f t="shared" si="1"/>
        <v>0</v>
      </c>
      <c r="AK53" s="31">
        <f t="shared" si="2"/>
        <v>40182.46</v>
      </c>
      <c r="AL53" s="33">
        <v>24695.57</v>
      </c>
      <c r="AM53" s="33">
        <v>25338.49</v>
      </c>
      <c r="AN53" s="62">
        <v>3502.62</v>
      </c>
      <c r="AO53" s="62"/>
      <c r="AP53" s="34">
        <f t="shared" si="3"/>
        <v>53536.68</v>
      </c>
      <c r="AQ53" s="33"/>
      <c r="AR53" s="33"/>
      <c r="AS53" s="64"/>
      <c r="AT53" s="34">
        <f t="shared" si="12"/>
        <v>0</v>
      </c>
      <c r="AU53" s="33"/>
      <c r="AV53" s="33"/>
      <c r="AW53" s="33"/>
      <c r="AX53" s="34">
        <f t="shared" si="13"/>
        <v>0</v>
      </c>
      <c r="AY53" s="33"/>
      <c r="AZ53" s="33"/>
      <c r="BA53" s="72"/>
      <c r="BB53" s="34">
        <f t="shared" si="14"/>
        <v>0</v>
      </c>
      <c r="BC53" s="35">
        <f t="shared" si="15"/>
        <v>53536.68</v>
      </c>
      <c r="BD53" s="33">
        <v>1930.36</v>
      </c>
      <c r="BE53" s="33">
        <v>2788.04</v>
      </c>
      <c r="BF53" s="33">
        <v>415.96</v>
      </c>
      <c r="BG53" s="33"/>
      <c r="BH53" s="34">
        <f t="shared" si="16"/>
        <v>5134.36</v>
      </c>
      <c r="BI53" s="33"/>
      <c r="BJ53" s="33"/>
      <c r="BK53" s="64"/>
      <c r="BL53" s="34">
        <f t="shared" si="17"/>
        <v>0</v>
      </c>
      <c r="BM53" s="33"/>
      <c r="BN53" s="33"/>
      <c r="BO53" s="33"/>
      <c r="BP53" s="34">
        <f t="shared" si="18"/>
        <v>0</v>
      </c>
      <c r="BQ53" s="33"/>
      <c r="BR53" s="33"/>
      <c r="BS53" s="72"/>
      <c r="BT53" s="34">
        <f t="shared" si="19"/>
        <v>0</v>
      </c>
      <c r="BU53" s="35">
        <f t="shared" si="20"/>
        <v>5134.36</v>
      </c>
      <c r="BV53" s="33">
        <v>1544.26</v>
      </c>
      <c r="BW53" s="33">
        <v>2230.4000000000005</v>
      </c>
      <c r="BX53" s="33">
        <v>2754.47</v>
      </c>
      <c r="BY53" s="33"/>
      <c r="BZ53" s="34">
        <f t="shared" si="21"/>
        <v>6529.13</v>
      </c>
      <c r="CA53" s="33"/>
      <c r="CB53" s="33"/>
      <c r="CC53" s="33"/>
      <c r="CD53" s="34">
        <f t="shared" si="22"/>
        <v>0</v>
      </c>
      <c r="CE53" s="33"/>
      <c r="CF53" s="65"/>
      <c r="CG53" s="33"/>
      <c r="CH53" s="34">
        <f t="shared" si="23"/>
        <v>0</v>
      </c>
      <c r="CI53" s="33"/>
      <c r="CJ53" s="33"/>
      <c r="CK53" s="72"/>
      <c r="CL53" s="34">
        <f t="shared" si="24"/>
        <v>0</v>
      </c>
      <c r="CM53" s="35">
        <f t="shared" si="25"/>
        <v>6529.13</v>
      </c>
      <c r="CN53" s="95">
        <v>677.04</v>
      </c>
      <c r="CO53" s="95">
        <v>842.58</v>
      </c>
      <c r="CP53" s="94">
        <v>1427.24</v>
      </c>
      <c r="CQ53" s="94"/>
      <c r="CR53" s="34">
        <f t="shared" si="26"/>
        <v>2946.86</v>
      </c>
      <c r="CS53" s="94"/>
      <c r="CT53" s="94"/>
      <c r="CU53" s="94"/>
      <c r="CV53" s="34">
        <f t="shared" si="27"/>
        <v>0</v>
      </c>
      <c r="CW53" s="94"/>
      <c r="CX53" s="94"/>
      <c r="CY53" s="94"/>
      <c r="CZ53" s="34">
        <f t="shared" si="28"/>
        <v>0</v>
      </c>
      <c r="DA53" s="95"/>
      <c r="DB53" s="96"/>
      <c r="DC53" s="96"/>
      <c r="DD53" s="34">
        <f t="shared" si="29"/>
        <v>0</v>
      </c>
      <c r="DE53" s="35">
        <f t="shared" si="30"/>
        <v>2946.86</v>
      </c>
      <c r="DF53" s="92">
        <f t="shared" si="4"/>
        <v>738610.48</v>
      </c>
    </row>
    <row r="54" spans="1:110" s="52" customFormat="1" ht="12.75">
      <c r="A54" s="44" t="s">
        <v>119</v>
      </c>
      <c r="B54" s="51" t="s">
        <v>120</v>
      </c>
      <c r="C54" s="27">
        <v>43364.88999999999</v>
      </c>
      <c r="D54" s="28">
        <v>33652.340000000004</v>
      </c>
      <c r="E54" s="28"/>
      <c r="F54" s="29">
        <f t="shared" si="5"/>
        <v>77017.23</v>
      </c>
      <c r="G54" s="28"/>
      <c r="H54" s="28"/>
      <c r="I54" s="28"/>
      <c r="J54" s="29">
        <f t="shared" si="6"/>
        <v>0</v>
      </c>
      <c r="K54" s="30"/>
      <c r="L54" s="28"/>
      <c r="M54" s="28"/>
      <c r="N54" s="29">
        <f t="shared" si="7"/>
        <v>0</v>
      </c>
      <c r="O54" s="28"/>
      <c r="P54" s="28"/>
      <c r="Q54" s="48"/>
      <c r="R54" s="29">
        <f t="shared" si="0"/>
        <v>0</v>
      </c>
      <c r="S54" s="31">
        <f t="shared" si="31"/>
        <v>77017.23</v>
      </c>
      <c r="T54" s="95">
        <v>1681.4899999999993</v>
      </c>
      <c r="U54" s="28">
        <v>2169.1800000000003</v>
      </c>
      <c r="V54" s="28">
        <v>1367.6299999999997</v>
      </c>
      <c r="W54" s="28"/>
      <c r="X54" s="29">
        <f t="shared" si="9"/>
        <v>5218.3</v>
      </c>
      <c r="Y54" s="28"/>
      <c r="Z54" s="28"/>
      <c r="AA54" s="28"/>
      <c r="AB54" s="29">
        <f t="shared" si="10"/>
        <v>0</v>
      </c>
      <c r="AC54" s="28"/>
      <c r="AD54" s="28"/>
      <c r="AE54" s="28"/>
      <c r="AF54" s="29">
        <f t="shared" si="11"/>
        <v>0</v>
      </c>
      <c r="AG54" s="28"/>
      <c r="AH54" s="28"/>
      <c r="AI54" s="105"/>
      <c r="AJ54" s="29">
        <f t="shared" si="1"/>
        <v>0</v>
      </c>
      <c r="AK54" s="31">
        <f t="shared" si="2"/>
        <v>5218.3</v>
      </c>
      <c r="AL54" s="33">
        <v>5890.72</v>
      </c>
      <c r="AM54" s="33">
        <v>2323.92</v>
      </c>
      <c r="AN54" s="62">
        <v>535.13</v>
      </c>
      <c r="AO54" s="62"/>
      <c r="AP54" s="34">
        <f t="shared" si="3"/>
        <v>8749.77</v>
      </c>
      <c r="AQ54" s="33"/>
      <c r="AR54" s="33"/>
      <c r="AS54" s="64"/>
      <c r="AT54" s="34">
        <f t="shared" si="12"/>
        <v>0</v>
      </c>
      <c r="AU54" s="33"/>
      <c r="AV54" s="33"/>
      <c r="AW54" s="33"/>
      <c r="AX54" s="34">
        <f t="shared" si="13"/>
        <v>0</v>
      </c>
      <c r="AY54" s="33"/>
      <c r="AZ54" s="33"/>
      <c r="BA54" s="72"/>
      <c r="BB54" s="34">
        <f t="shared" si="14"/>
        <v>0</v>
      </c>
      <c r="BC54" s="35">
        <f t="shared" si="15"/>
        <v>8749.77</v>
      </c>
      <c r="BD54" s="33">
        <v>740.9000000000001</v>
      </c>
      <c r="BE54" s="33">
        <v>719.6099999999999</v>
      </c>
      <c r="BF54" s="33">
        <v>136.32</v>
      </c>
      <c r="BG54" s="33"/>
      <c r="BH54" s="34">
        <f t="shared" si="16"/>
        <v>1596.83</v>
      </c>
      <c r="BI54" s="33"/>
      <c r="BJ54" s="33"/>
      <c r="BK54" s="64"/>
      <c r="BL54" s="34">
        <f t="shared" si="17"/>
        <v>0</v>
      </c>
      <c r="BM54" s="33"/>
      <c r="BN54" s="33"/>
      <c r="BO54" s="33"/>
      <c r="BP54" s="34">
        <f t="shared" si="18"/>
        <v>0</v>
      </c>
      <c r="BQ54" s="33"/>
      <c r="BR54" s="33"/>
      <c r="BS54" s="72"/>
      <c r="BT54" s="34">
        <f t="shared" si="19"/>
        <v>0</v>
      </c>
      <c r="BU54" s="35">
        <f t="shared" si="20"/>
        <v>1596.83</v>
      </c>
      <c r="BV54" s="33">
        <v>592.7199999999999</v>
      </c>
      <c r="BW54" s="33">
        <v>575.67</v>
      </c>
      <c r="BX54" s="33">
        <v>943.98</v>
      </c>
      <c r="BY54" s="33"/>
      <c r="BZ54" s="34">
        <f t="shared" si="21"/>
        <v>2112.37</v>
      </c>
      <c r="CA54" s="33"/>
      <c r="CB54" s="33"/>
      <c r="CC54" s="33"/>
      <c r="CD54" s="34">
        <f t="shared" si="22"/>
        <v>0</v>
      </c>
      <c r="CE54" s="33"/>
      <c r="CF54" s="65"/>
      <c r="CG54" s="33"/>
      <c r="CH54" s="34">
        <f t="shared" si="23"/>
        <v>0</v>
      </c>
      <c r="CI54" s="33"/>
      <c r="CJ54" s="33"/>
      <c r="CK54" s="72"/>
      <c r="CL54" s="34">
        <f t="shared" si="24"/>
        <v>0</v>
      </c>
      <c r="CM54" s="35">
        <f t="shared" si="25"/>
        <v>2112.37</v>
      </c>
      <c r="CN54" s="95">
        <v>532.69</v>
      </c>
      <c r="CO54" s="95">
        <v>0</v>
      </c>
      <c r="CP54" s="94">
        <v>1170.75</v>
      </c>
      <c r="CQ54" s="94"/>
      <c r="CR54" s="34">
        <f t="shared" si="26"/>
        <v>1703.44</v>
      </c>
      <c r="CS54" s="94"/>
      <c r="CT54" s="94"/>
      <c r="CU54" s="94"/>
      <c r="CV54" s="34">
        <f t="shared" si="27"/>
        <v>0</v>
      </c>
      <c r="CW54" s="94"/>
      <c r="CX54" s="94"/>
      <c r="CY54" s="94"/>
      <c r="CZ54" s="34">
        <f t="shared" si="28"/>
        <v>0</v>
      </c>
      <c r="DA54" s="95"/>
      <c r="DB54" s="96"/>
      <c r="DC54" s="96"/>
      <c r="DD54" s="34">
        <f t="shared" si="29"/>
        <v>0</v>
      </c>
      <c r="DE54" s="35">
        <f t="shared" si="30"/>
        <v>1703.44</v>
      </c>
      <c r="DF54" s="92">
        <f t="shared" si="4"/>
        <v>96397.94</v>
      </c>
    </row>
    <row r="55" spans="1:110" s="52" customFormat="1" ht="12.75">
      <c r="A55" s="44" t="s">
        <v>121</v>
      </c>
      <c r="B55" s="51" t="s">
        <v>122</v>
      </c>
      <c r="C55" s="27">
        <v>162274.39</v>
      </c>
      <c r="D55" s="28">
        <v>147994.34</v>
      </c>
      <c r="E55" s="28"/>
      <c r="F55" s="29">
        <f t="shared" si="5"/>
        <v>310268.73</v>
      </c>
      <c r="G55" s="28"/>
      <c r="H55" s="28"/>
      <c r="I55" s="28"/>
      <c r="J55" s="29">
        <f t="shared" si="6"/>
        <v>0</v>
      </c>
      <c r="K55" s="30"/>
      <c r="L55" s="28"/>
      <c r="M55" s="28"/>
      <c r="N55" s="29">
        <f t="shared" si="7"/>
        <v>0</v>
      </c>
      <c r="O55" s="28"/>
      <c r="P55" s="28"/>
      <c r="Q55" s="48"/>
      <c r="R55" s="29">
        <f t="shared" si="0"/>
        <v>0</v>
      </c>
      <c r="S55" s="31">
        <f t="shared" si="31"/>
        <v>310268.73</v>
      </c>
      <c r="T55" s="95">
        <v>5735.52</v>
      </c>
      <c r="U55" s="28">
        <v>6211.25</v>
      </c>
      <c r="V55" s="28">
        <v>6454.749999999997</v>
      </c>
      <c r="W55" s="28"/>
      <c r="X55" s="29">
        <f t="shared" si="9"/>
        <v>18401.52</v>
      </c>
      <c r="Y55" s="28"/>
      <c r="Z55" s="28"/>
      <c r="AA55" s="28"/>
      <c r="AB55" s="29">
        <f t="shared" si="10"/>
        <v>0</v>
      </c>
      <c r="AC55" s="28"/>
      <c r="AD55" s="28"/>
      <c r="AE55" s="28"/>
      <c r="AF55" s="29">
        <f t="shared" si="11"/>
        <v>0</v>
      </c>
      <c r="AG55" s="28"/>
      <c r="AH55" s="28"/>
      <c r="AI55" s="105"/>
      <c r="AJ55" s="29">
        <f t="shared" si="1"/>
        <v>0</v>
      </c>
      <c r="AK55" s="31">
        <f t="shared" si="2"/>
        <v>18401.52</v>
      </c>
      <c r="AL55" s="33">
        <v>26259.24</v>
      </c>
      <c r="AM55" s="33">
        <v>26536.31</v>
      </c>
      <c r="AN55" s="62">
        <v>2794.03</v>
      </c>
      <c r="AO55" s="62"/>
      <c r="AP55" s="34">
        <f t="shared" si="3"/>
        <v>55589.58</v>
      </c>
      <c r="AQ55" s="33"/>
      <c r="AR55" s="33"/>
      <c r="AS55" s="64"/>
      <c r="AT55" s="34">
        <f t="shared" si="12"/>
        <v>0</v>
      </c>
      <c r="AU55" s="33"/>
      <c r="AV55" s="33"/>
      <c r="AW55" s="33"/>
      <c r="AX55" s="34">
        <f t="shared" si="13"/>
        <v>0</v>
      </c>
      <c r="AY55" s="33"/>
      <c r="AZ55" s="33"/>
      <c r="BA55" s="72"/>
      <c r="BB55" s="34">
        <f t="shared" si="14"/>
        <v>0</v>
      </c>
      <c r="BC55" s="35">
        <f t="shared" si="15"/>
        <v>55589.58</v>
      </c>
      <c r="BD55" s="33">
        <v>2950.8600000000006</v>
      </c>
      <c r="BE55" s="33">
        <v>3482.26</v>
      </c>
      <c r="BF55" s="33">
        <v>412.78</v>
      </c>
      <c r="BG55" s="33"/>
      <c r="BH55" s="34">
        <f t="shared" si="16"/>
        <v>6845.9</v>
      </c>
      <c r="BI55" s="33"/>
      <c r="BJ55" s="33"/>
      <c r="BK55" s="64"/>
      <c r="BL55" s="34">
        <f t="shared" si="17"/>
        <v>0</v>
      </c>
      <c r="BM55" s="33"/>
      <c r="BN55" s="33"/>
      <c r="BO55" s="33"/>
      <c r="BP55" s="34">
        <f t="shared" si="18"/>
        <v>0</v>
      </c>
      <c r="BQ55" s="33"/>
      <c r="BR55" s="33"/>
      <c r="BS55" s="72"/>
      <c r="BT55" s="34">
        <f t="shared" si="19"/>
        <v>0</v>
      </c>
      <c r="BU55" s="35">
        <f t="shared" si="20"/>
        <v>6845.9</v>
      </c>
      <c r="BV55" s="33">
        <v>2360.67</v>
      </c>
      <c r="BW55" s="33">
        <v>2785.78</v>
      </c>
      <c r="BX55" s="33">
        <v>2849.75</v>
      </c>
      <c r="BY55" s="33"/>
      <c r="BZ55" s="34">
        <f t="shared" si="21"/>
        <v>7996.2</v>
      </c>
      <c r="CA55" s="33"/>
      <c r="CB55" s="33"/>
      <c r="CC55" s="33"/>
      <c r="CD55" s="34">
        <f t="shared" si="22"/>
        <v>0</v>
      </c>
      <c r="CE55" s="33"/>
      <c r="CF55" s="65"/>
      <c r="CG55" s="33"/>
      <c r="CH55" s="34">
        <f t="shared" si="23"/>
        <v>0</v>
      </c>
      <c r="CI55" s="33"/>
      <c r="CJ55" s="33"/>
      <c r="CK55" s="72"/>
      <c r="CL55" s="34">
        <f t="shared" si="24"/>
        <v>0</v>
      </c>
      <c r="CM55" s="35">
        <f t="shared" si="25"/>
        <v>7996.2</v>
      </c>
      <c r="CN55" s="95">
        <v>587.06</v>
      </c>
      <c r="CO55" s="95">
        <v>0</v>
      </c>
      <c r="CP55" s="94">
        <v>0</v>
      </c>
      <c r="CQ55" s="94"/>
      <c r="CR55" s="34">
        <f t="shared" si="26"/>
        <v>587.06</v>
      </c>
      <c r="CS55" s="94"/>
      <c r="CT55" s="94"/>
      <c r="CU55" s="94"/>
      <c r="CV55" s="34">
        <f t="shared" si="27"/>
        <v>0</v>
      </c>
      <c r="CW55" s="94"/>
      <c r="CX55" s="94"/>
      <c r="CY55" s="94"/>
      <c r="CZ55" s="34">
        <f t="shared" si="28"/>
        <v>0</v>
      </c>
      <c r="DA55" s="95"/>
      <c r="DB55" s="96"/>
      <c r="DC55" s="96"/>
      <c r="DD55" s="34">
        <f t="shared" si="29"/>
        <v>0</v>
      </c>
      <c r="DE55" s="35">
        <f t="shared" si="30"/>
        <v>587.06</v>
      </c>
      <c r="DF55" s="92">
        <f t="shared" si="4"/>
        <v>399688.99</v>
      </c>
    </row>
    <row r="56" spans="1:110" s="52" customFormat="1" ht="12.75">
      <c r="A56" s="44" t="s">
        <v>123</v>
      </c>
      <c r="B56" s="51" t="s">
        <v>124</v>
      </c>
      <c r="C56" s="27">
        <v>34533.399999999994</v>
      </c>
      <c r="D56" s="28">
        <v>33714.740000000005</v>
      </c>
      <c r="E56" s="28"/>
      <c r="F56" s="29">
        <f t="shared" si="5"/>
        <v>68248.14</v>
      </c>
      <c r="G56" s="28"/>
      <c r="H56" s="28"/>
      <c r="I56" s="28"/>
      <c r="J56" s="29">
        <f t="shared" si="6"/>
        <v>0</v>
      </c>
      <c r="K56" s="30"/>
      <c r="L56" s="28"/>
      <c r="M56" s="28"/>
      <c r="N56" s="29">
        <f t="shared" si="7"/>
        <v>0</v>
      </c>
      <c r="O56" s="28"/>
      <c r="P56" s="28"/>
      <c r="Q56" s="48"/>
      <c r="R56" s="29">
        <f t="shared" si="0"/>
        <v>0</v>
      </c>
      <c r="S56" s="31">
        <f t="shared" si="31"/>
        <v>68248.14</v>
      </c>
      <c r="T56" s="95">
        <v>954.0600000000001</v>
      </c>
      <c r="U56" s="28">
        <v>832.5600000000001</v>
      </c>
      <c r="V56" s="28">
        <v>1206.73</v>
      </c>
      <c r="W56" s="28"/>
      <c r="X56" s="29">
        <f t="shared" si="9"/>
        <v>2993.35</v>
      </c>
      <c r="Y56" s="28"/>
      <c r="Z56" s="28"/>
      <c r="AA56" s="28"/>
      <c r="AB56" s="29">
        <f t="shared" si="10"/>
        <v>0</v>
      </c>
      <c r="AC56" s="28"/>
      <c r="AD56" s="28"/>
      <c r="AE56" s="28"/>
      <c r="AF56" s="29">
        <f t="shared" si="11"/>
        <v>0</v>
      </c>
      <c r="AG56" s="28"/>
      <c r="AH56" s="28"/>
      <c r="AI56" s="105"/>
      <c r="AJ56" s="29">
        <f t="shared" si="1"/>
        <v>0</v>
      </c>
      <c r="AK56" s="31">
        <f t="shared" si="2"/>
        <v>2993.35</v>
      </c>
      <c r="AL56" s="33">
        <v>9042.46</v>
      </c>
      <c r="AM56" s="33">
        <v>9196.92</v>
      </c>
      <c r="AN56" s="62">
        <v>1058.21</v>
      </c>
      <c r="AO56" s="62"/>
      <c r="AP56" s="34">
        <f t="shared" si="3"/>
        <v>19297.59</v>
      </c>
      <c r="AQ56" s="33"/>
      <c r="AR56" s="33"/>
      <c r="AS56" s="64"/>
      <c r="AT56" s="34">
        <f t="shared" si="12"/>
        <v>0</v>
      </c>
      <c r="AU56" s="33"/>
      <c r="AV56" s="33"/>
      <c r="AW56" s="33"/>
      <c r="AX56" s="34">
        <f t="shared" si="13"/>
        <v>0</v>
      </c>
      <c r="AY56" s="33"/>
      <c r="AZ56" s="33"/>
      <c r="BA56" s="72"/>
      <c r="BB56" s="34">
        <f t="shared" si="14"/>
        <v>0</v>
      </c>
      <c r="BC56" s="35">
        <f t="shared" si="15"/>
        <v>19297.59</v>
      </c>
      <c r="BD56" s="33">
        <v>318.98</v>
      </c>
      <c r="BE56" s="33">
        <v>318.98</v>
      </c>
      <c r="BF56" s="33">
        <v>26.38</v>
      </c>
      <c r="BG56" s="33"/>
      <c r="BH56" s="34">
        <f t="shared" si="16"/>
        <v>664.34</v>
      </c>
      <c r="BI56" s="33"/>
      <c r="BJ56" s="33"/>
      <c r="BK56" s="64"/>
      <c r="BL56" s="34">
        <f t="shared" si="17"/>
        <v>0</v>
      </c>
      <c r="BM56" s="33"/>
      <c r="BN56" s="33"/>
      <c r="BO56" s="33"/>
      <c r="BP56" s="34">
        <f t="shared" si="18"/>
        <v>0</v>
      </c>
      <c r="BQ56" s="33"/>
      <c r="BR56" s="33"/>
      <c r="BS56" s="72"/>
      <c r="BT56" s="34">
        <f t="shared" si="19"/>
        <v>0</v>
      </c>
      <c r="BU56" s="35">
        <f t="shared" si="20"/>
        <v>664.34</v>
      </c>
      <c r="BV56" s="33">
        <v>255.18</v>
      </c>
      <c r="BW56" s="33">
        <v>255.18</v>
      </c>
      <c r="BX56" s="33">
        <v>178.45</v>
      </c>
      <c r="BY56" s="33"/>
      <c r="BZ56" s="34">
        <f t="shared" si="21"/>
        <v>688.81</v>
      </c>
      <c r="CA56" s="33"/>
      <c r="CB56" s="33"/>
      <c r="CC56" s="33"/>
      <c r="CD56" s="34">
        <f t="shared" si="22"/>
        <v>0</v>
      </c>
      <c r="CE56" s="33"/>
      <c r="CF56" s="65"/>
      <c r="CG56" s="33"/>
      <c r="CH56" s="34">
        <f t="shared" si="23"/>
        <v>0</v>
      </c>
      <c r="CI56" s="33"/>
      <c r="CJ56" s="33"/>
      <c r="CK56" s="72"/>
      <c r="CL56" s="34">
        <f t="shared" si="24"/>
        <v>0</v>
      </c>
      <c r="CM56" s="35">
        <f t="shared" si="25"/>
        <v>688.81</v>
      </c>
      <c r="CN56" s="95">
        <v>0</v>
      </c>
      <c r="CO56" s="95">
        <v>0</v>
      </c>
      <c r="CP56" s="94">
        <v>0</v>
      </c>
      <c r="CQ56" s="94"/>
      <c r="CR56" s="34">
        <f t="shared" si="26"/>
        <v>0</v>
      </c>
      <c r="CS56" s="94"/>
      <c r="CT56" s="94"/>
      <c r="CU56" s="94"/>
      <c r="CV56" s="34">
        <f t="shared" si="27"/>
        <v>0</v>
      </c>
      <c r="CW56" s="94"/>
      <c r="CX56" s="94"/>
      <c r="CY56" s="94"/>
      <c r="CZ56" s="34">
        <f t="shared" si="28"/>
        <v>0</v>
      </c>
      <c r="DA56" s="95"/>
      <c r="DB56" s="96"/>
      <c r="DC56" s="96"/>
      <c r="DD56" s="34">
        <f t="shared" si="29"/>
        <v>0</v>
      </c>
      <c r="DE56" s="35">
        <f t="shared" si="30"/>
        <v>0</v>
      </c>
      <c r="DF56" s="92">
        <f t="shared" si="4"/>
        <v>91892.23</v>
      </c>
    </row>
    <row r="57" spans="1:110" s="52" customFormat="1" ht="12.75">
      <c r="A57" s="44" t="s">
        <v>125</v>
      </c>
      <c r="B57" s="53" t="s">
        <v>126</v>
      </c>
      <c r="C57" s="27">
        <v>4446.7300000000005</v>
      </c>
      <c r="D57" s="28">
        <v>3244.79</v>
      </c>
      <c r="E57" s="28"/>
      <c r="F57" s="29">
        <f t="shared" si="5"/>
        <v>7691.52</v>
      </c>
      <c r="G57" s="28"/>
      <c r="H57" s="28"/>
      <c r="I57" s="28"/>
      <c r="J57" s="29">
        <f t="shared" si="6"/>
        <v>0</v>
      </c>
      <c r="K57" s="30"/>
      <c r="L57" s="28"/>
      <c r="M57" s="28"/>
      <c r="N57" s="29">
        <f t="shared" si="7"/>
        <v>0</v>
      </c>
      <c r="O57" s="28"/>
      <c r="P57" s="28"/>
      <c r="Q57" s="48"/>
      <c r="R57" s="29">
        <f t="shared" si="0"/>
        <v>0</v>
      </c>
      <c r="S57" s="31">
        <f t="shared" si="31"/>
        <v>7691.52</v>
      </c>
      <c r="T57" s="95">
        <v>159.00999999999996</v>
      </c>
      <c r="U57" s="28">
        <v>374.4199999999999</v>
      </c>
      <c r="V57" s="28">
        <v>268.15</v>
      </c>
      <c r="W57" s="28"/>
      <c r="X57" s="29">
        <f t="shared" si="9"/>
        <v>801.58</v>
      </c>
      <c r="Y57" s="28"/>
      <c r="Z57" s="28"/>
      <c r="AA57" s="28"/>
      <c r="AB57" s="29">
        <f t="shared" si="10"/>
        <v>0</v>
      </c>
      <c r="AC57" s="28"/>
      <c r="AD57" s="28"/>
      <c r="AE57" s="28"/>
      <c r="AF57" s="29">
        <f t="shared" si="11"/>
        <v>0</v>
      </c>
      <c r="AG57" s="28"/>
      <c r="AH57" s="28"/>
      <c r="AI57" s="105"/>
      <c r="AJ57" s="29">
        <f t="shared" si="1"/>
        <v>0</v>
      </c>
      <c r="AK57" s="31">
        <f t="shared" si="2"/>
        <v>801.58</v>
      </c>
      <c r="AL57" s="33">
        <v>0</v>
      </c>
      <c r="AM57" s="33">
        <v>1087.31</v>
      </c>
      <c r="AN57" s="62">
        <v>19.85</v>
      </c>
      <c r="AO57" s="62"/>
      <c r="AP57" s="34">
        <f t="shared" si="3"/>
        <v>1107.16</v>
      </c>
      <c r="AQ57" s="33"/>
      <c r="AR57" s="33"/>
      <c r="AS57" s="64"/>
      <c r="AT57" s="34">
        <f t="shared" si="12"/>
        <v>0</v>
      </c>
      <c r="AU57" s="33"/>
      <c r="AV57" s="33"/>
      <c r="AW57" s="33"/>
      <c r="AX57" s="34">
        <f t="shared" si="13"/>
        <v>0</v>
      </c>
      <c r="AY57" s="33"/>
      <c r="AZ57" s="33"/>
      <c r="BA57" s="72"/>
      <c r="BB57" s="34">
        <f t="shared" si="14"/>
        <v>0</v>
      </c>
      <c r="BC57" s="35">
        <f t="shared" si="15"/>
        <v>1107.16</v>
      </c>
      <c r="BD57" s="33">
        <v>0</v>
      </c>
      <c r="BE57" s="33">
        <v>0</v>
      </c>
      <c r="BF57" s="33">
        <v>0</v>
      </c>
      <c r="BG57" s="33"/>
      <c r="BH57" s="34">
        <f t="shared" si="16"/>
        <v>0</v>
      </c>
      <c r="BI57" s="33"/>
      <c r="BJ57" s="33"/>
      <c r="BK57" s="64"/>
      <c r="BL57" s="34">
        <f t="shared" si="17"/>
        <v>0</v>
      </c>
      <c r="BM57" s="33"/>
      <c r="BN57" s="33"/>
      <c r="BO57" s="33"/>
      <c r="BP57" s="34">
        <f t="shared" si="18"/>
        <v>0</v>
      </c>
      <c r="BQ57" s="33"/>
      <c r="BR57" s="33"/>
      <c r="BS57" s="72"/>
      <c r="BT57" s="34">
        <f t="shared" si="19"/>
        <v>0</v>
      </c>
      <c r="BU57" s="35">
        <f t="shared" si="20"/>
        <v>0</v>
      </c>
      <c r="BV57" s="33">
        <v>0</v>
      </c>
      <c r="BW57" s="33">
        <v>0</v>
      </c>
      <c r="BX57" s="33">
        <v>0</v>
      </c>
      <c r="BY57" s="33"/>
      <c r="BZ57" s="34">
        <f t="shared" si="21"/>
        <v>0</v>
      </c>
      <c r="CA57" s="33"/>
      <c r="CB57" s="33"/>
      <c r="CC57" s="33"/>
      <c r="CD57" s="34">
        <f t="shared" si="22"/>
        <v>0</v>
      </c>
      <c r="CE57" s="33"/>
      <c r="CF57" s="65"/>
      <c r="CG57" s="33"/>
      <c r="CH57" s="34">
        <f t="shared" si="23"/>
        <v>0</v>
      </c>
      <c r="CI57" s="33"/>
      <c r="CJ57" s="33"/>
      <c r="CK57" s="72"/>
      <c r="CL57" s="34">
        <f t="shared" si="24"/>
        <v>0</v>
      </c>
      <c r="CM57" s="35">
        <f t="shared" si="25"/>
        <v>0</v>
      </c>
      <c r="CN57" s="95">
        <v>0</v>
      </c>
      <c r="CO57" s="95">
        <v>0</v>
      </c>
      <c r="CP57" s="94">
        <v>0</v>
      </c>
      <c r="CQ57" s="94"/>
      <c r="CR57" s="34">
        <f t="shared" si="26"/>
        <v>0</v>
      </c>
      <c r="CS57" s="94"/>
      <c r="CT57" s="94"/>
      <c r="CU57" s="94"/>
      <c r="CV57" s="34">
        <f t="shared" si="27"/>
        <v>0</v>
      </c>
      <c r="CW57" s="94"/>
      <c r="CX57" s="94"/>
      <c r="CY57" s="94"/>
      <c r="CZ57" s="34">
        <f t="shared" si="28"/>
        <v>0</v>
      </c>
      <c r="DA57" s="95"/>
      <c r="DB57" s="96"/>
      <c r="DC57" s="96"/>
      <c r="DD57" s="34">
        <f t="shared" si="29"/>
        <v>0</v>
      </c>
      <c r="DE57" s="35">
        <f t="shared" si="30"/>
        <v>0</v>
      </c>
      <c r="DF57" s="92">
        <f t="shared" si="4"/>
        <v>9600.26</v>
      </c>
    </row>
    <row r="58" spans="1:110" s="42" customFormat="1" ht="12.75">
      <c r="A58" s="54" t="s">
        <v>127</v>
      </c>
      <c r="B58" s="53" t="s">
        <v>128</v>
      </c>
      <c r="C58" s="27">
        <v>20156.640000000003</v>
      </c>
      <c r="D58" s="41">
        <v>22766.33</v>
      </c>
      <c r="E58" s="41"/>
      <c r="F58" s="34">
        <f t="shared" si="5"/>
        <v>42922.97</v>
      </c>
      <c r="G58" s="41"/>
      <c r="H58" s="41"/>
      <c r="I58" s="41"/>
      <c r="J58" s="34">
        <f>ROUND(G58+H58+I58,2)</f>
        <v>0</v>
      </c>
      <c r="K58" s="30"/>
      <c r="L58" s="41"/>
      <c r="M58" s="41"/>
      <c r="N58" s="34">
        <f t="shared" si="7"/>
        <v>0</v>
      </c>
      <c r="O58" s="41"/>
      <c r="P58" s="41"/>
      <c r="Q58" s="30"/>
      <c r="R58" s="34">
        <f t="shared" si="0"/>
        <v>0</v>
      </c>
      <c r="S58" s="35">
        <f t="shared" si="31"/>
        <v>42922.97</v>
      </c>
      <c r="T58" s="95">
        <v>283.93</v>
      </c>
      <c r="U58" s="41">
        <v>421.68999999999994</v>
      </c>
      <c r="V58" s="41">
        <v>631.84</v>
      </c>
      <c r="W58" s="41"/>
      <c r="X58" s="29">
        <f t="shared" si="9"/>
        <v>1337.46</v>
      </c>
      <c r="Y58" s="41"/>
      <c r="Z58" s="41"/>
      <c r="AA58" s="41"/>
      <c r="AB58" s="34">
        <f>ROUND(Y58+Z58+AA58,2)</f>
        <v>0</v>
      </c>
      <c r="AC58" s="41"/>
      <c r="AD58" s="41"/>
      <c r="AE58" s="41"/>
      <c r="AF58" s="34">
        <f t="shared" si="11"/>
        <v>0</v>
      </c>
      <c r="AG58" s="41"/>
      <c r="AH58" s="41"/>
      <c r="AI58" s="105"/>
      <c r="AJ58" s="34">
        <f t="shared" si="1"/>
        <v>0</v>
      </c>
      <c r="AK58" s="35">
        <f t="shared" si="2"/>
        <v>1337.46</v>
      </c>
      <c r="AL58" s="33">
        <v>0</v>
      </c>
      <c r="AM58" s="33">
        <v>0</v>
      </c>
      <c r="AN58" s="62">
        <v>0</v>
      </c>
      <c r="AO58" s="62"/>
      <c r="AP58" s="34">
        <f t="shared" si="3"/>
        <v>0</v>
      </c>
      <c r="AQ58" s="33"/>
      <c r="AR58" s="33"/>
      <c r="AS58" s="64"/>
      <c r="AT58" s="34">
        <f t="shared" si="12"/>
        <v>0</v>
      </c>
      <c r="AU58" s="33"/>
      <c r="AV58" s="33"/>
      <c r="AW58" s="33"/>
      <c r="AX58" s="34">
        <f t="shared" si="13"/>
        <v>0</v>
      </c>
      <c r="AY58" s="33"/>
      <c r="AZ58" s="33"/>
      <c r="BA58" s="72"/>
      <c r="BB58" s="34">
        <f t="shared" si="14"/>
        <v>0</v>
      </c>
      <c r="BC58" s="35">
        <f t="shared" si="15"/>
        <v>0</v>
      </c>
      <c r="BD58" s="33">
        <v>0</v>
      </c>
      <c r="BE58" s="33">
        <v>0</v>
      </c>
      <c r="BF58" s="33">
        <v>0</v>
      </c>
      <c r="BG58" s="33"/>
      <c r="BH58" s="34">
        <f t="shared" si="16"/>
        <v>0</v>
      </c>
      <c r="BI58" s="33"/>
      <c r="BJ58" s="33"/>
      <c r="BK58" s="64"/>
      <c r="BL58" s="34">
        <f t="shared" si="17"/>
        <v>0</v>
      </c>
      <c r="BM58" s="33"/>
      <c r="BN58" s="33"/>
      <c r="BO58" s="33"/>
      <c r="BP58" s="34">
        <f t="shared" si="18"/>
        <v>0</v>
      </c>
      <c r="BQ58" s="33"/>
      <c r="BR58" s="33"/>
      <c r="BS58" s="72"/>
      <c r="BT58" s="34">
        <f t="shared" si="19"/>
        <v>0</v>
      </c>
      <c r="BU58" s="35">
        <f t="shared" si="20"/>
        <v>0</v>
      </c>
      <c r="BV58" s="33">
        <v>0</v>
      </c>
      <c r="BW58" s="33">
        <v>0</v>
      </c>
      <c r="BX58" s="33">
        <v>0</v>
      </c>
      <c r="BY58" s="33"/>
      <c r="BZ58" s="34">
        <f t="shared" si="21"/>
        <v>0</v>
      </c>
      <c r="CA58" s="33"/>
      <c r="CB58" s="33"/>
      <c r="CC58" s="33"/>
      <c r="CD58" s="34">
        <f t="shared" si="22"/>
        <v>0</v>
      </c>
      <c r="CE58" s="33"/>
      <c r="CF58" s="65"/>
      <c r="CG58" s="33"/>
      <c r="CH58" s="34">
        <f t="shared" si="23"/>
        <v>0</v>
      </c>
      <c r="CI58" s="33"/>
      <c r="CJ58" s="33"/>
      <c r="CK58" s="72"/>
      <c r="CL58" s="34">
        <f t="shared" si="24"/>
        <v>0</v>
      </c>
      <c r="CM58" s="35">
        <f t="shared" si="25"/>
        <v>0</v>
      </c>
      <c r="CN58" s="95">
        <v>649.14</v>
      </c>
      <c r="CO58" s="95">
        <v>0</v>
      </c>
      <c r="CP58" s="94">
        <v>649.14</v>
      </c>
      <c r="CQ58" s="94"/>
      <c r="CR58" s="34">
        <f t="shared" si="26"/>
        <v>1298.28</v>
      </c>
      <c r="CS58" s="94"/>
      <c r="CT58" s="94"/>
      <c r="CU58" s="94"/>
      <c r="CV58" s="34">
        <f t="shared" si="27"/>
        <v>0</v>
      </c>
      <c r="CW58" s="94"/>
      <c r="CX58" s="94"/>
      <c r="CY58" s="94"/>
      <c r="CZ58" s="34">
        <f t="shared" si="28"/>
        <v>0</v>
      </c>
      <c r="DA58" s="95"/>
      <c r="DB58" s="96"/>
      <c r="DC58" s="96"/>
      <c r="DD58" s="34">
        <f t="shared" si="29"/>
        <v>0</v>
      </c>
      <c r="DE58" s="35">
        <f t="shared" si="30"/>
        <v>1298.28</v>
      </c>
      <c r="DF58" s="92">
        <f t="shared" si="4"/>
        <v>45558.71</v>
      </c>
    </row>
    <row r="59" spans="1:110" s="42" customFormat="1" ht="12.75">
      <c r="A59" s="54" t="s">
        <v>129</v>
      </c>
      <c r="B59" s="53" t="s">
        <v>130</v>
      </c>
      <c r="C59" s="27">
        <v>25259.12</v>
      </c>
      <c r="D59" s="41">
        <v>26925.050000000003</v>
      </c>
      <c r="E59" s="41"/>
      <c r="F59" s="34">
        <f t="shared" si="5"/>
        <v>52184.17</v>
      </c>
      <c r="G59" s="41"/>
      <c r="H59" s="41"/>
      <c r="I59" s="41"/>
      <c r="J59" s="34">
        <f>ROUND(G59+H59+I59,2)</f>
        <v>0</v>
      </c>
      <c r="K59" s="30"/>
      <c r="L59" s="41"/>
      <c r="M59" s="41"/>
      <c r="N59" s="34">
        <f t="shared" si="7"/>
        <v>0</v>
      </c>
      <c r="O59" s="41"/>
      <c r="P59" s="41"/>
      <c r="Q59" s="30"/>
      <c r="R59" s="34">
        <f>ROUND(O59+P59+Q59,2)</f>
        <v>0</v>
      </c>
      <c r="S59" s="35">
        <f>ROUND(F59+J59+N59+R59,2)</f>
        <v>52184.17</v>
      </c>
      <c r="T59" s="95">
        <v>285.83</v>
      </c>
      <c r="U59" s="41">
        <v>210.3</v>
      </c>
      <c r="V59" s="41">
        <v>292.48</v>
      </c>
      <c r="W59" s="41"/>
      <c r="X59" s="29">
        <f t="shared" si="9"/>
        <v>788.61</v>
      </c>
      <c r="Y59" s="41"/>
      <c r="Z59" s="41"/>
      <c r="AA59" s="41"/>
      <c r="AB59" s="34">
        <f>ROUND(Y59+Z59+AA59,2)</f>
        <v>0</v>
      </c>
      <c r="AC59" s="41"/>
      <c r="AD59" s="41"/>
      <c r="AE59" s="41"/>
      <c r="AF59" s="34">
        <f t="shared" si="11"/>
        <v>0</v>
      </c>
      <c r="AG59" s="41"/>
      <c r="AH59" s="41"/>
      <c r="AI59" s="105"/>
      <c r="AJ59" s="34">
        <f>ROUND(AG59+AH59+AI59,2)</f>
        <v>0</v>
      </c>
      <c r="AK59" s="35">
        <f>ROUND(X59+AB59+AF59+AJ59,2)</f>
        <v>788.61</v>
      </c>
      <c r="AL59" s="33">
        <v>2950.21</v>
      </c>
      <c r="AM59" s="33">
        <v>1940.92</v>
      </c>
      <c r="AN59" s="62">
        <v>386.61</v>
      </c>
      <c r="AO59" s="62"/>
      <c r="AP59" s="34">
        <f t="shared" si="3"/>
        <v>5277.74</v>
      </c>
      <c r="AQ59" s="33"/>
      <c r="AR59" s="33"/>
      <c r="AS59" s="64"/>
      <c r="AT59" s="34">
        <f t="shared" si="12"/>
        <v>0</v>
      </c>
      <c r="AU59" s="33"/>
      <c r="AV59" s="33"/>
      <c r="AW59" s="33"/>
      <c r="AX59" s="34">
        <f t="shared" si="13"/>
        <v>0</v>
      </c>
      <c r="AY59" s="33"/>
      <c r="AZ59" s="33"/>
      <c r="BA59" s="72"/>
      <c r="BB59" s="34">
        <f>ROUND(AY59+AZ59+BA59,2)</f>
        <v>0</v>
      </c>
      <c r="BC59" s="35">
        <f>ROUND(AP59+AT59+AX59+BB59,2)</f>
        <v>5277.74</v>
      </c>
      <c r="BD59" s="33">
        <v>0</v>
      </c>
      <c r="BE59" s="33">
        <v>0</v>
      </c>
      <c r="BF59" s="33">
        <v>0</v>
      </c>
      <c r="BG59" s="33"/>
      <c r="BH59" s="34">
        <f t="shared" si="16"/>
        <v>0</v>
      </c>
      <c r="BI59" s="33"/>
      <c r="BJ59" s="33"/>
      <c r="BK59" s="64"/>
      <c r="BL59" s="34">
        <f t="shared" si="17"/>
        <v>0</v>
      </c>
      <c r="BM59" s="36"/>
      <c r="BN59" s="33"/>
      <c r="BO59" s="33"/>
      <c r="BP59" s="34">
        <f t="shared" si="18"/>
        <v>0</v>
      </c>
      <c r="BQ59" s="33"/>
      <c r="BR59" s="33"/>
      <c r="BS59" s="72"/>
      <c r="BT59" s="34">
        <f t="shared" si="19"/>
        <v>0</v>
      </c>
      <c r="BU59" s="35">
        <f t="shared" si="20"/>
        <v>0</v>
      </c>
      <c r="BV59" s="33">
        <v>0</v>
      </c>
      <c r="BW59" s="33">
        <v>0</v>
      </c>
      <c r="BX59" s="33">
        <v>5.91</v>
      </c>
      <c r="BY59" s="33"/>
      <c r="BZ59" s="34">
        <f t="shared" si="21"/>
        <v>5.91</v>
      </c>
      <c r="CA59" s="33"/>
      <c r="CB59" s="33"/>
      <c r="CC59" s="33"/>
      <c r="CD59" s="34">
        <f t="shared" si="22"/>
        <v>0</v>
      </c>
      <c r="CE59" s="64"/>
      <c r="CF59" s="65"/>
      <c r="CG59" s="33"/>
      <c r="CH59" s="34">
        <f t="shared" si="23"/>
        <v>0</v>
      </c>
      <c r="CI59" s="33"/>
      <c r="CJ59" s="33"/>
      <c r="CK59" s="72"/>
      <c r="CL59" s="34">
        <f t="shared" si="24"/>
        <v>0</v>
      </c>
      <c r="CM59" s="35">
        <f t="shared" si="25"/>
        <v>5.91</v>
      </c>
      <c r="CN59" s="95">
        <v>128.96</v>
      </c>
      <c r="CO59" s="95">
        <v>0</v>
      </c>
      <c r="CP59" s="94">
        <v>0</v>
      </c>
      <c r="CQ59" s="94"/>
      <c r="CR59" s="34">
        <f t="shared" si="26"/>
        <v>128.96</v>
      </c>
      <c r="CS59" s="94"/>
      <c r="CT59" s="94"/>
      <c r="CU59" s="94"/>
      <c r="CV59" s="34">
        <f t="shared" si="27"/>
        <v>0</v>
      </c>
      <c r="CW59" s="94"/>
      <c r="CX59" s="94"/>
      <c r="CY59" s="94"/>
      <c r="CZ59" s="34">
        <f t="shared" si="28"/>
        <v>0</v>
      </c>
      <c r="DA59" s="95"/>
      <c r="DB59" s="96"/>
      <c r="DC59" s="96"/>
      <c r="DD59" s="34">
        <f t="shared" si="29"/>
        <v>0</v>
      </c>
      <c r="DE59" s="35">
        <f t="shared" si="30"/>
        <v>128.96</v>
      </c>
      <c r="DF59" s="92">
        <f t="shared" si="4"/>
        <v>58385.39</v>
      </c>
    </row>
    <row r="60" spans="1:110" s="42" customFormat="1" ht="12.75">
      <c r="A60" s="54" t="s">
        <v>131</v>
      </c>
      <c r="B60" s="53" t="s">
        <v>132</v>
      </c>
      <c r="C60" s="27">
        <v>5079.259999999999</v>
      </c>
      <c r="D60" s="41">
        <v>7023.79</v>
      </c>
      <c r="E60" s="41"/>
      <c r="F60" s="34">
        <f t="shared" si="5"/>
        <v>12103.05</v>
      </c>
      <c r="G60" s="41"/>
      <c r="H60" s="41"/>
      <c r="I60" s="41"/>
      <c r="J60" s="34">
        <f>ROUND(G60+H60+I60,2)</f>
        <v>0</v>
      </c>
      <c r="K60" s="30"/>
      <c r="L60" s="41"/>
      <c r="M60" s="41"/>
      <c r="N60" s="34">
        <f t="shared" si="7"/>
        <v>0</v>
      </c>
      <c r="O60" s="41"/>
      <c r="P60" s="41"/>
      <c r="Q60" s="30"/>
      <c r="R60" s="34">
        <f>ROUND(O60+P60+Q60,2)</f>
        <v>0</v>
      </c>
      <c r="S60" s="35">
        <f>ROUND(F60+J60+N60+R60,2)</f>
        <v>12103.05</v>
      </c>
      <c r="T60" s="95">
        <v>559.9300000000001</v>
      </c>
      <c r="U60" s="41">
        <v>308.17999999999995</v>
      </c>
      <c r="V60" s="41">
        <v>408.7099999999999</v>
      </c>
      <c r="W60" s="41"/>
      <c r="X60" s="29">
        <f t="shared" si="9"/>
        <v>1276.82</v>
      </c>
      <c r="Y60" s="41"/>
      <c r="Z60" s="41"/>
      <c r="AA60" s="41"/>
      <c r="AB60" s="34">
        <f>ROUND(Y60+Z60+AA60,2)</f>
        <v>0</v>
      </c>
      <c r="AC60" s="41"/>
      <c r="AD60" s="41"/>
      <c r="AE60" s="41"/>
      <c r="AF60" s="34">
        <f t="shared" si="11"/>
        <v>0</v>
      </c>
      <c r="AG60" s="41"/>
      <c r="AH60" s="41"/>
      <c r="AI60" s="105"/>
      <c r="AJ60" s="34">
        <f>ROUND(AG60+AH60+AI60,2)</f>
        <v>0</v>
      </c>
      <c r="AK60" s="35">
        <f>ROUND(X60+AB60+AF60+AJ60,2)</f>
        <v>1276.82</v>
      </c>
      <c r="AL60" s="33">
        <v>465.99</v>
      </c>
      <c r="AM60" s="33">
        <v>745.75</v>
      </c>
      <c r="AN60" s="62">
        <v>59.55</v>
      </c>
      <c r="AO60" s="62"/>
      <c r="AP60" s="34">
        <f t="shared" si="3"/>
        <v>1271.29</v>
      </c>
      <c r="AQ60" s="33"/>
      <c r="AR60" s="33"/>
      <c r="AS60" s="64"/>
      <c r="AT60" s="34">
        <f t="shared" si="12"/>
        <v>0</v>
      </c>
      <c r="AU60" s="33"/>
      <c r="AV60" s="33"/>
      <c r="AW60" s="33"/>
      <c r="AX60" s="34">
        <f t="shared" si="13"/>
        <v>0</v>
      </c>
      <c r="AY60" s="33"/>
      <c r="AZ60" s="33"/>
      <c r="BA60" s="72"/>
      <c r="BB60" s="34">
        <f>ROUND(AY60+AZ60+BA60,2)</f>
        <v>0</v>
      </c>
      <c r="BC60" s="35">
        <f>ROUND(AP60+AT60+AX60+BB60,2)</f>
        <v>1271.29</v>
      </c>
      <c r="BD60" s="33">
        <v>435.09000000000003</v>
      </c>
      <c r="BE60" s="33">
        <v>310.66</v>
      </c>
      <c r="BF60" s="33">
        <v>52.75</v>
      </c>
      <c r="BG60" s="33"/>
      <c r="BH60" s="34">
        <f t="shared" si="16"/>
        <v>798.5</v>
      </c>
      <c r="BI60" s="33"/>
      <c r="BJ60" s="33"/>
      <c r="BK60" s="64"/>
      <c r="BL60" s="34">
        <f t="shared" si="17"/>
        <v>0</v>
      </c>
      <c r="BM60" s="64"/>
      <c r="BN60" s="33"/>
      <c r="BO60" s="33"/>
      <c r="BP60" s="34">
        <f t="shared" si="18"/>
        <v>0</v>
      </c>
      <c r="BQ60" s="33"/>
      <c r="BR60" s="33"/>
      <c r="BS60" s="72"/>
      <c r="BT60" s="34">
        <f t="shared" si="19"/>
        <v>0</v>
      </c>
      <c r="BU60" s="35">
        <f t="shared" si="20"/>
        <v>798.5</v>
      </c>
      <c r="BV60" s="33">
        <v>348.06</v>
      </c>
      <c r="BW60" s="33">
        <v>248.52</v>
      </c>
      <c r="BX60" s="33">
        <v>444.5</v>
      </c>
      <c r="BY60" s="33"/>
      <c r="BZ60" s="34">
        <f t="shared" si="21"/>
        <v>1041.08</v>
      </c>
      <c r="CA60" s="33"/>
      <c r="CB60" s="33"/>
      <c r="CC60" s="33"/>
      <c r="CD60" s="34">
        <f t="shared" si="22"/>
        <v>0</v>
      </c>
      <c r="CE60" s="64"/>
      <c r="CF60" s="65"/>
      <c r="CG60" s="33"/>
      <c r="CH60" s="34">
        <f t="shared" si="23"/>
        <v>0</v>
      </c>
      <c r="CI60" s="33"/>
      <c r="CJ60" s="33"/>
      <c r="CK60" s="72"/>
      <c r="CL60" s="34">
        <f t="shared" si="24"/>
        <v>0</v>
      </c>
      <c r="CM60" s="35">
        <f t="shared" si="25"/>
        <v>1041.08</v>
      </c>
      <c r="CN60" s="95">
        <v>0</v>
      </c>
      <c r="CO60" s="95">
        <v>0</v>
      </c>
      <c r="CP60" s="94">
        <v>0</v>
      </c>
      <c r="CQ60" s="94"/>
      <c r="CR60" s="34">
        <f t="shared" si="26"/>
        <v>0</v>
      </c>
      <c r="CS60" s="94"/>
      <c r="CT60" s="94"/>
      <c r="CU60" s="94"/>
      <c r="CV60" s="34">
        <f t="shared" si="27"/>
        <v>0</v>
      </c>
      <c r="CW60" s="94"/>
      <c r="CX60" s="94"/>
      <c r="CY60" s="94"/>
      <c r="CZ60" s="34">
        <f t="shared" si="28"/>
        <v>0</v>
      </c>
      <c r="DA60" s="95"/>
      <c r="DB60" s="96"/>
      <c r="DC60" s="96"/>
      <c r="DD60" s="34">
        <f t="shared" si="29"/>
        <v>0</v>
      </c>
      <c r="DE60" s="35">
        <f t="shared" si="30"/>
        <v>0</v>
      </c>
      <c r="DF60" s="92">
        <f t="shared" si="4"/>
        <v>16490.74</v>
      </c>
    </row>
    <row r="61" spans="1:110" s="42" customFormat="1" ht="12.75">
      <c r="A61" s="74" t="s">
        <v>133</v>
      </c>
      <c r="B61" s="75" t="s">
        <v>134</v>
      </c>
      <c r="C61" s="27">
        <v>9685.59</v>
      </c>
      <c r="D61" s="41">
        <v>14324.79</v>
      </c>
      <c r="E61" s="41"/>
      <c r="F61" s="34">
        <f t="shared" si="5"/>
        <v>24010.38</v>
      </c>
      <c r="G61" s="41"/>
      <c r="H61" s="41"/>
      <c r="I61" s="41"/>
      <c r="J61" s="34">
        <f>ROUND(G61+H61+I61,2)</f>
        <v>0</v>
      </c>
      <c r="K61" s="30"/>
      <c r="L61" s="41"/>
      <c r="M61" s="41"/>
      <c r="N61" s="34">
        <f t="shared" si="7"/>
        <v>0</v>
      </c>
      <c r="O61" s="41"/>
      <c r="P61" s="41"/>
      <c r="Q61" s="30"/>
      <c r="R61" s="34">
        <f>ROUND(O61+P61+Q61,2)</f>
        <v>0</v>
      </c>
      <c r="S61" s="35">
        <f>ROUND(F61+J61+N61+R61,2)</f>
        <v>24010.38</v>
      </c>
      <c r="T61" s="95">
        <v>523.1099999999999</v>
      </c>
      <c r="U61" s="41">
        <v>839.5399999999997</v>
      </c>
      <c r="V61" s="41">
        <v>542.44</v>
      </c>
      <c r="W61" s="41"/>
      <c r="X61" s="29">
        <f t="shared" si="9"/>
        <v>1905.09</v>
      </c>
      <c r="Y61" s="41"/>
      <c r="Z61" s="41"/>
      <c r="AA61" s="41"/>
      <c r="AB61" s="34">
        <f>ROUND(Y61+Z61+AA61,2)</f>
        <v>0</v>
      </c>
      <c r="AC61" s="41"/>
      <c r="AD61" s="41"/>
      <c r="AE61" s="41"/>
      <c r="AF61" s="34">
        <f t="shared" si="11"/>
        <v>0</v>
      </c>
      <c r="AG61" s="41"/>
      <c r="AH61" s="41"/>
      <c r="AI61" s="105"/>
      <c r="AJ61" s="34">
        <f>ROUND(AG61+AH61+AI61,2)</f>
        <v>0</v>
      </c>
      <c r="AK61" s="35">
        <f>ROUND(X61+AB61+AF61+AJ61,2)</f>
        <v>1905.09</v>
      </c>
      <c r="AL61" s="33">
        <v>807.61</v>
      </c>
      <c r="AM61" s="33">
        <v>997.72</v>
      </c>
      <c r="AN61" s="62">
        <v>0</v>
      </c>
      <c r="AO61" s="62"/>
      <c r="AP61" s="34">
        <f t="shared" si="3"/>
        <v>1805.33</v>
      </c>
      <c r="AQ61" s="33"/>
      <c r="AR61" s="33"/>
      <c r="AS61" s="64"/>
      <c r="AT61" s="34">
        <f t="shared" si="12"/>
        <v>0</v>
      </c>
      <c r="AU61" s="33"/>
      <c r="AV61" s="33"/>
      <c r="AW61" s="33"/>
      <c r="AX61" s="34">
        <f t="shared" si="13"/>
        <v>0</v>
      </c>
      <c r="AY61" s="33"/>
      <c r="AZ61" s="33"/>
      <c r="BA61" s="72"/>
      <c r="BB61" s="34">
        <f>ROUND(AY61+AZ61+BA61,2)</f>
        <v>0</v>
      </c>
      <c r="BC61" s="35">
        <f>ROUND(AP61+AT61+AX61+BB61,2)</f>
        <v>1805.33</v>
      </c>
      <c r="BD61" s="33">
        <v>0</v>
      </c>
      <c r="BE61" s="33">
        <v>332.02</v>
      </c>
      <c r="BF61" s="33">
        <v>0</v>
      </c>
      <c r="BG61" s="33"/>
      <c r="BH61" s="34">
        <f t="shared" si="16"/>
        <v>332.02</v>
      </c>
      <c r="BI61" s="33"/>
      <c r="BJ61" s="33"/>
      <c r="BK61" s="64"/>
      <c r="BL61" s="34">
        <f t="shared" si="17"/>
        <v>0</v>
      </c>
      <c r="BM61" s="64"/>
      <c r="BN61" s="33"/>
      <c r="BO61" s="33"/>
      <c r="BP61" s="34">
        <f t="shared" si="18"/>
        <v>0</v>
      </c>
      <c r="BQ61" s="33"/>
      <c r="BR61" s="33"/>
      <c r="BS61" s="72"/>
      <c r="BT61" s="34">
        <f t="shared" si="19"/>
        <v>0</v>
      </c>
      <c r="BU61" s="35">
        <f t="shared" si="20"/>
        <v>332.02</v>
      </c>
      <c r="BV61" s="33">
        <v>0</v>
      </c>
      <c r="BW61" s="33">
        <v>265.62</v>
      </c>
      <c r="BX61" s="33">
        <v>84.36</v>
      </c>
      <c r="BY61" s="33"/>
      <c r="BZ61" s="34">
        <f t="shared" si="21"/>
        <v>349.98</v>
      </c>
      <c r="CA61" s="33"/>
      <c r="CB61" s="33"/>
      <c r="CC61" s="33"/>
      <c r="CD61" s="34">
        <f t="shared" si="22"/>
        <v>0</v>
      </c>
      <c r="CE61" s="64"/>
      <c r="CF61" s="65"/>
      <c r="CG61" s="33"/>
      <c r="CH61" s="34">
        <f t="shared" si="23"/>
        <v>0</v>
      </c>
      <c r="CI61" s="33"/>
      <c r="CJ61" s="33"/>
      <c r="CK61" s="72"/>
      <c r="CL61" s="34">
        <f t="shared" si="24"/>
        <v>0</v>
      </c>
      <c r="CM61" s="35">
        <f t="shared" si="25"/>
        <v>349.98</v>
      </c>
      <c r="CN61" s="95">
        <v>0</v>
      </c>
      <c r="CO61" s="95">
        <v>0</v>
      </c>
      <c r="CP61" s="94">
        <v>0</v>
      </c>
      <c r="CQ61" s="94"/>
      <c r="CR61" s="34">
        <f t="shared" si="26"/>
        <v>0</v>
      </c>
      <c r="CS61" s="94"/>
      <c r="CT61" s="94"/>
      <c r="CU61" s="94"/>
      <c r="CV61" s="34">
        <f t="shared" si="27"/>
        <v>0</v>
      </c>
      <c r="CW61" s="94"/>
      <c r="CX61" s="94"/>
      <c r="CY61" s="94"/>
      <c r="CZ61" s="34">
        <f t="shared" si="28"/>
        <v>0</v>
      </c>
      <c r="DA61" s="95"/>
      <c r="DB61" s="96"/>
      <c r="DC61" s="96"/>
      <c r="DD61" s="34">
        <f t="shared" si="29"/>
        <v>0</v>
      </c>
      <c r="DE61" s="35">
        <f t="shared" si="30"/>
        <v>0</v>
      </c>
      <c r="DF61" s="92">
        <f t="shared" si="4"/>
        <v>28402.8</v>
      </c>
    </row>
    <row r="62" spans="1:110" s="42" customFormat="1" ht="13.5" thickBot="1">
      <c r="A62" s="74" t="s">
        <v>143</v>
      </c>
      <c r="B62" s="75" t="s">
        <v>144</v>
      </c>
      <c r="C62" s="76">
        <v>11447.96</v>
      </c>
      <c r="D62" s="77">
        <v>16170.220000000003</v>
      </c>
      <c r="E62" s="77"/>
      <c r="F62" s="78">
        <f t="shared" si="5"/>
        <v>27618.18</v>
      </c>
      <c r="G62" s="77"/>
      <c r="H62" s="77"/>
      <c r="I62" s="77"/>
      <c r="J62" s="78">
        <f>ROUND(G62+H62+I62,2)</f>
        <v>0</v>
      </c>
      <c r="K62" s="79"/>
      <c r="L62" s="77"/>
      <c r="M62" s="77"/>
      <c r="N62" s="78">
        <f t="shared" si="7"/>
        <v>0</v>
      </c>
      <c r="O62" s="77"/>
      <c r="P62" s="77"/>
      <c r="Q62" s="79"/>
      <c r="R62" s="78">
        <f>ROUND(O62+P62+Q62,2)</f>
        <v>0</v>
      </c>
      <c r="S62" s="80">
        <f>ROUND(F62+J62+N62+R62,2)</f>
        <v>27618.18</v>
      </c>
      <c r="T62" s="106">
        <v>97.7</v>
      </c>
      <c r="U62" s="77">
        <v>91.21000000000001</v>
      </c>
      <c r="V62" s="77">
        <v>323.55</v>
      </c>
      <c r="W62" s="77"/>
      <c r="X62" s="29">
        <f t="shared" si="9"/>
        <v>512.46</v>
      </c>
      <c r="Y62" s="77"/>
      <c r="Z62" s="77"/>
      <c r="AA62" s="77"/>
      <c r="AB62" s="78">
        <f>ROUND(Y62+Z62+AA62,2)</f>
        <v>0</v>
      </c>
      <c r="AC62" s="77"/>
      <c r="AD62" s="77"/>
      <c r="AE62" s="77"/>
      <c r="AF62" s="78">
        <f t="shared" si="11"/>
        <v>0</v>
      </c>
      <c r="AG62" s="77"/>
      <c r="AH62" s="77"/>
      <c r="AI62" s="105"/>
      <c r="AJ62" s="78">
        <f>ROUND(AG62+AH62+AI62,2)</f>
        <v>0</v>
      </c>
      <c r="AK62" s="80">
        <f>ROUND(X62+AB62+AF62+AJ62,2)</f>
        <v>512.46</v>
      </c>
      <c r="AL62" s="82">
        <v>2111.74</v>
      </c>
      <c r="AM62" s="82">
        <v>2708.75</v>
      </c>
      <c r="AN62" s="81">
        <v>219.78</v>
      </c>
      <c r="AO62" s="81"/>
      <c r="AP62" s="78">
        <f t="shared" si="3"/>
        <v>5040.27</v>
      </c>
      <c r="AQ62" s="82"/>
      <c r="AR62" s="82"/>
      <c r="AS62" s="83"/>
      <c r="AT62" s="78">
        <f t="shared" si="12"/>
        <v>0</v>
      </c>
      <c r="AU62" s="82"/>
      <c r="AV62" s="82"/>
      <c r="AW62" s="82"/>
      <c r="AX62" s="78">
        <f t="shared" si="13"/>
        <v>0</v>
      </c>
      <c r="AY62" s="82"/>
      <c r="AZ62" s="82"/>
      <c r="BA62" s="107"/>
      <c r="BB62" s="78">
        <f>ROUND(AY62+AZ62+BA62,2)</f>
        <v>0</v>
      </c>
      <c r="BC62" s="80">
        <f>ROUND(AP62+AT62+AX62+BB62,2)</f>
        <v>5040.27</v>
      </c>
      <c r="BD62" s="82">
        <v>318.98</v>
      </c>
      <c r="BE62" s="82">
        <v>637.97</v>
      </c>
      <c r="BF62" s="82">
        <v>47.5</v>
      </c>
      <c r="BG62" s="82"/>
      <c r="BH62" s="78">
        <f t="shared" si="16"/>
        <v>1004.45</v>
      </c>
      <c r="BI62" s="82"/>
      <c r="BJ62" s="82"/>
      <c r="BK62" s="83"/>
      <c r="BL62" s="78">
        <f t="shared" si="17"/>
        <v>0</v>
      </c>
      <c r="BM62" s="83"/>
      <c r="BN62" s="82"/>
      <c r="BO62" s="82"/>
      <c r="BP62" s="78">
        <f t="shared" si="18"/>
        <v>0</v>
      </c>
      <c r="BQ62" s="82"/>
      <c r="BR62" s="82"/>
      <c r="BS62" s="107"/>
      <c r="BT62" s="78">
        <f t="shared" si="19"/>
        <v>0</v>
      </c>
      <c r="BU62" s="80">
        <f t="shared" si="20"/>
        <v>1004.45</v>
      </c>
      <c r="BV62" s="82">
        <v>255.18</v>
      </c>
      <c r="BW62" s="82">
        <v>510.35999999999996</v>
      </c>
      <c r="BX62" s="82">
        <v>242.82</v>
      </c>
      <c r="BY62" s="82"/>
      <c r="BZ62" s="78">
        <f t="shared" si="21"/>
        <v>1008.36</v>
      </c>
      <c r="CA62" s="82"/>
      <c r="CB62" s="82"/>
      <c r="CC62" s="82"/>
      <c r="CD62" s="78">
        <f t="shared" si="22"/>
        <v>0</v>
      </c>
      <c r="CE62" s="83"/>
      <c r="CF62" s="84"/>
      <c r="CG62" s="82"/>
      <c r="CH62" s="78">
        <f t="shared" si="23"/>
        <v>0</v>
      </c>
      <c r="CI62" s="82"/>
      <c r="CJ62" s="82"/>
      <c r="CK62" s="72"/>
      <c r="CL62" s="78">
        <f t="shared" si="24"/>
        <v>0</v>
      </c>
      <c r="CM62" s="80">
        <f t="shared" si="25"/>
        <v>1008.36</v>
      </c>
      <c r="CN62" s="106">
        <v>67.85</v>
      </c>
      <c r="CO62" s="106">
        <v>339.25</v>
      </c>
      <c r="CP62" s="108">
        <v>593.8</v>
      </c>
      <c r="CQ62" s="108"/>
      <c r="CR62" s="34">
        <f t="shared" si="26"/>
        <v>1000.9</v>
      </c>
      <c r="CS62" s="108"/>
      <c r="CT62" s="108"/>
      <c r="CU62" s="108"/>
      <c r="CV62" s="78">
        <f t="shared" si="27"/>
        <v>0</v>
      </c>
      <c r="CW62" s="108"/>
      <c r="CX62" s="108"/>
      <c r="CY62" s="108"/>
      <c r="CZ62" s="78">
        <f t="shared" si="28"/>
        <v>0</v>
      </c>
      <c r="DA62" s="95"/>
      <c r="DB62" s="96"/>
      <c r="DC62" s="96"/>
      <c r="DD62" s="78">
        <f t="shared" si="29"/>
        <v>0</v>
      </c>
      <c r="DE62" s="35">
        <f t="shared" si="30"/>
        <v>1000.9</v>
      </c>
      <c r="DF62" s="92">
        <f t="shared" si="4"/>
        <v>36184.62</v>
      </c>
    </row>
    <row r="63" spans="1:110" ht="13.5" thickBot="1">
      <c r="A63" s="85"/>
      <c r="B63" s="86" t="s">
        <v>142</v>
      </c>
      <c r="C63" s="87">
        <f aca="true" t="shared" si="32" ref="C63:BN63">SUM(C6:C62)</f>
        <v>11014119.070000006</v>
      </c>
      <c r="D63" s="87">
        <f t="shared" si="32"/>
        <v>11101735.929999998</v>
      </c>
      <c r="E63" s="87">
        <f t="shared" si="32"/>
        <v>0</v>
      </c>
      <c r="F63" s="87">
        <f t="shared" si="32"/>
        <v>22115855</v>
      </c>
      <c r="G63" s="87">
        <f t="shared" si="32"/>
        <v>0</v>
      </c>
      <c r="H63" s="87">
        <f t="shared" si="32"/>
        <v>0</v>
      </c>
      <c r="I63" s="87">
        <f t="shared" si="32"/>
        <v>0</v>
      </c>
      <c r="J63" s="87">
        <f t="shared" si="32"/>
        <v>0</v>
      </c>
      <c r="K63" s="87">
        <f t="shared" si="32"/>
        <v>0</v>
      </c>
      <c r="L63" s="87">
        <f t="shared" si="32"/>
        <v>0</v>
      </c>
      <c r="M63" s="87">
        <f t="shared" si="32"/>
        <v>0</v>
      </c>
      <c r="N63" s="87">
        <f t="shared" si="32"/>
        <v>0</v>
      </c>
      <c r="O63" s="87">
        <f t="shared" si="32"/>
        <v>0</v>
      </c>
      <c r="P63" s="87">
        <f t="shared" si="32"/>
        <v>0</v>
      </c>
      <c r="Q63" s="87">
        <f t="shared" si="32"/>
        <v>0</v>
      </c>
      <c r="R63" s="87">
        <f t="shared" si="32"/>
        <v>0</v>
      </c>
      <c r="S63" s="87">
        <f t="shared" si="32"/>
        <v>22115855</v>
      </c>
      <c r="T63" s="87">
        <f t="shared" si="32"/>
        <v>209665.80999999988</v>
      </c>
      <c r="U63" s="87">
        <f t="shared" si="32"/>
        <v>229830.85999999993</v>
      </c>
      <c r="V63" s="87">
        <f t="shared" si="32"/>
        <v>219429.15999999995</v>
      </c>
      <c r="W63" s="87">
        <f t="shared" si="32"/>
        <v>0</v>
      </c>
      <c r="X63" s="87">
        <f t="shared" si="32"/>
        <v>658925.8299999998</v>
      </c>
      <c r="Y63" s="87">
        <f t="shared" si="32"/>
        <v>0</v>
      </c>
      <c r="Z63" s="87">
        <f t="shared" si="32"/>
        <v>0</v>
      </c>
      <c r="AA63" s="87">
        <f t="shared" si="32"/>
        <v>0</v>
      </c>
      <c r="AB63" s="87">
        <f t="shared" si="32"/>
        <v>0</v>
      </c>
      <c r="AC63" s="87">
        <f t="shared" si="32"/>
        <v>0</v>
      </c>
      <c r="AD63" s="87">
        <f t="shared" si="32"/>
        <v>0</v>
      </c>
      <c r="AE63" s="87">
        <f t="shared" si="32"/>
        <v>0</v>
      </c>
      <c r="AF63" s="87">
        <f t="shared" si="32"/>
        <v>0</v>
      </c>
      <c r="AG63" s="87">
        <f t="shared" si="32"/>
        <v>0</v>
      </c>
      <c r="AH63" s="87">
        <f t="shared" si="32"/>
        <v>0</v>
      </c>
      <c r="AI63" s="109">
        <f t="shared" si="32"/>
        <v>0</v>
      </c>
      <c r="AJ63" s="87">
        <f t="shared" si="32"/>
        <v>0</v>
      </c>
      <c r="AK63" s="87">
        <f t="shared" si="32"/>
        <v>658925.8299999998</v>
      </c>
      <c r="AL63" s="87">
        <f t="shared" si="32"/>
        <v>1520952.88</v>
      </c>
      <c r="AM63" s="87">
        <f t="shared" si="32"/>
        <v>1587916.4099999992</v>
      </c>
      <c r="AN63" s="87">
        <f t="shared" si="32"/>
        <v>192522.35999999993</v>
      </c>
      <c r="AO63" s="87">
        <f t="shared" si="32"/>
        <v>0</v>
      </c>
      <c r="AP63" s="87">
        <f t="shared" si="32"/>
        <v>3301391.6500000022</v>
      </c>
      <c r="AQ63" s="87">
        <f t="shared" si="32"/>
        <v>0</v>
      </c>
      <c r="AR63" s="87">
        <f t="shared" si="32"/>
        <v>0</v>
      </c>
      <c r="AS63" s="87">
        <f t="shared" si="32"/>
        <v>0</v>
      </c>
      <c r="AT63" s="87">
        <f t="shared" si="32"/>
        <v>0</v>
      </c>
      <c r="AU63" s="87">
        <f t="shared" si="32"/>
        <v>0</v>
      </c>
      <c r="AV63" s="87">
        <f t="shared" si="32"/>
        <v>0</v>
      </c>
      <c r="AW63" s="87">
        <f t="shared" si="32"/>
        <v>0</v>
      </c>
      <c r="AX63" s="87">
        <f t="shared" si="32"/>
        <v>0</v>
      </c>
      <c r="AY63" s="87">
        <f t="shared" si="32"/>
        <v>0</v>
      </c>
      <c r="AZ63" s="87">
        <f t="shared" si="32"/>
        <v>0</v>
      </c>
      <c r="BA63" s="109">
        <f t="shared" si="32"/>
        <v>0</v>
      </c>
      <c r="BB63" s="87">
        <f t="shared" si="32"/>
        <v>0</v>
      </c>
      <c r="BC63" s="87">
        <f t="shared" si="32"/>
        <v>3301391.6500000022</v>
      </c>
      <c r="BD63" s="87">
        <f t="shared" si="32"/>
        <v>99390.59</v>
      </c>
      <c r="BE63" s="87">
        <f t="shared" si="32"/>
        <v>97539.92000000004</v>
      </c>
      <c r="BF63" s="87">
        <f t="shared" si="32"/>
        <v>16693.1</v>
      </c>
      <c r="BG63" s="87">
        <f t="shared" si="32"/>
        <v>0</v>
      </c>
      <c r="BH63" s="87">
        <f t="shared" si="32"/>
        <v>213623.61</v>
      </c>
      <c r="BI63" s="87">
        <f t="shared" si="32"/>
        <v>0</v>
      </c>
      <c r="BJ63" s="87">
        <f t="shared" si="32"/>
        <v>0</v>
      </c>
      <c r="BK63" s="87">
        <f t="shared" si="32"/>
        <v>0</v>
      </c>
      <c r="BL63" s="87">
        <f t="shared" si="32"/>
        <v>0</v>
      </c>
      <c r="BM63" s="87">
        <f t="shared" si="32"/>
        <v>0</v>
      </c>
      <c r="BN63" s="87">
        <f t="shared" si="32"/>
        <v>0</v>
      </c>
      <c r="BO63" s="87">
        <f aca="true" t="shared" si="33" ref="BO63:DF63">SUM(BO6:BO62)</f>
        <v>0</v>
      </c>
      <c r="BP63" s="87">
        <f t="shared" si="33"/>
        <v>0</v>
      </c>
      <c r="BQ63" s="87">
        <f t="shared" si="33"/>
        <v>0</v>
      </c>
      <c r="BR63" s="87">
        <f t="shared" si="33"/>
        <v>0</v>
      </c>
      <c r="BS63" s="109">
        <f t="shared" si="33"/>
        <v>0</v>
      </c>
      <c r="BT63" s="87">
        <f t="shared" si="33"/>
        <v>0</v>
      </c>
      <c r="BU63" s="87">
        <f t="shared" si="33"/>
        <v>213623.61</v>
      </c>
      <c r="BV63" s="87">
        <f t="shared" si="33"/>
        <v>79512.87999999998</v>
      </c>
      <c r="BW63" s="87">
        <f t="shared" si="33"/>
        <v>78032.27999999996</v>
      </c>
      <c r="BX63" s="87">
        <f t="shared" si="33"/>
        <v>114551.82</v>
      </c>
      <c r="BY63" s="87">
        <f t="shared" si="33"/>
        <v>0</v>
      </c>
      <c r="BZ63" s="87">
        <f t="shared" si="33"/>
        <v>272096.98</v>
      </c>
      <c r="CA63" s="87">
        <f t="shared" si="33"/>
        <v>0</v>
      </c>
      <c r="CB63" s="87">
        <f t="shared" si="33"/>
        <v>0</v>
      </c>
      <c r="CC63" s="87">
        <f t="shared" si="33"/>
        <v>0</v>
      </c>
      <c r="CD63" s="87">
        <f t="shared" si="33"/>
        <v>0</v>
      </c>
      <c r="CE63" s="87">
        <f t="shared" si="33"/>
        <v>0</v>
      </c>
      <c r="CF63" s="87">
        <f t="shared" si="33"/>
        <v>0</v>
      </c>
      <c r="CG63" s="87">
        <f t="shared" si="33"/>
        <v>0</v>
      </c>
      <c r="CH63" s="87">
        <f t="shared" si="33"/>
        <v>0</v>
      </c>
      <c r="CI63" s="87">
        <f t="shared" si="33"/>
        <v>0</v>
      </c>
      <c r="CJ63" s="87">
        <f t="shared" si="33"/>
        <v>0</v>
      </c>
      <c r="CK63" s="87">
        <f t="shared" si="33"/>
        <v>0</v>
      </c>
      <c r="CL63" s="87">
        <f t="shared" si="33"/>
        <v>0</v>
      </c>
      <c r="CM63" s="87">
        <f t="shared" si="33"/>
        <v>272096.98</v>
      </c>
      <c r="CN63" s="87">
        <f t="shared" si="33"/>
        <v>87391.95000000001</v>
      </c>
      <c r="CO63" s="87">
        <f t="shared" si="33"/>
        <v>70094</v>
      </c>
      <c r="CP63" s="87">
        <f t="shared" si="33"/>
        <v>101167.95999999999</v>
      </c>
      <c r="CQ63" s="87">
        <f t="shared" si="33"/>
        <v>0</v>
      </c>
      <c r="CR63" s="87">
        <f t="shared" si="33"/>
        <v>258653.91</v>
      </c>
      <c r="CS63" s="87">
        <f t="shared" si="33"/>
        <v>0</v>
      </c>
      <c r="CT63" s="87">
        <f t="shared" si="33"/>
        <v>0</v>
      </c>
      <c r="CU63" s="87">
        <f t="shared" si="33"/>
        <v>0</v>
      </c>
      <c r="CV63" s="87">
        <f t="shared" si="33"/>
        <v>0</v>
      </c>
      <c r="CW63" s="87">
        <f t="shared" si="33"/>
        <v>0</v>
      </c>
      <c r="CX63" s="87">
        <f t="shared" si="33"/>
        <v>0</v>
      </c>
      <c r="CY63" s="87">
        <f t="shared" si="33"/>
        <v>0</v>
      </c>
      <c r="CZ63" s="87">
        <f t="shared" si="33"/>
        <v>0</v>
      </c>
      <c r="DA63" s="87">
        <f t="shared" si="33"/>
        <v>0</v>
      </c>
      <c r="DB63" s="87">
        <f t="shared" si="33"/>
        <v>0</v>
      </c>
      <c r="DC63" s="87">
        <f t="shared" si="33"/>
        <v>0</v>
      </c>
      <c r="DD63" s="87">
        <f t="shared" si="33"/>
        <v>0</v>
      </c>
      <c r="DE63" s="87">
        <f t="shared" si="33"/>
        <v>258653.91</v>
      </c>
      <c r="DF63" s="110">
        <f t="shared" si="33"/>
        <v>26820546.980000008</v>
      </c>
    </row>
    <row r="64" spans="1:110" ht="12.75">
      <c r="A64" s="55"/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88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111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111"/>
      <c r="BB64" s="57"/>
      <c r="BC64" s="57"/>
      <c r="BD64" s="58"/>
      <c r="BE64" s="58"/>
      <c r="BF64" s="58"/>
      <c r="BG64" s="58"/>
      <c r="BH64" s="57"/>
      <c r="BI64" s="58"/>
      <c r="BJ64" s="58"/>
      <c r="BK64" s="58"/>
      <c r="BL64" s="57"/>
      <c r="BM64" s="58"/>
      <c r="BN64" s="58"/>
      <c r="BO64" s="58"/>
      <c r="BP64" s="58"/>
      <c r="BQ64" s="59"/>
      <c r="BR64" s="58"/>
      <c r="BS64" s="112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112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88"/>
      <c r="DB64" s="113"/>
      <c r="DC64" s="113"/>
      <c r="DD64" s="58"/>
      <c r="DE64" s="58"/>
      <c r="DF64" s="57"/>
    </row>
    <row r="65" ht="12.75">
      <c r="DF65" s="69"/>
    </row>
    <row r="66" ht="12.75">
      <c r="DF66" s="4"/>
    </row>
    <row r="67" spans="105:112" ht="12.75">
      <c r="DA67" s="89"/>
      <c r="DB67" s="4"/>
      <c r="DC67" s="4"/>
      <c r="DD67"/>
      <c r="DF67"/>
      <c r="DG67"/>
      <c r="DH67" s="89"/>
    </row>
    <row r="68" spans="105:112" ht="12.75">
      <c r="DA68" s="89"/>
      <c r="DB68" s="4"/>
      <c r="DC68" s="4"/>
      <c r="DD68"/>
      <c r="DF68"/>
      <c r="DG68"/>
      <c r="DH68" s="89"/>
    </row>
    <row r="69" spans="91:112" ht="15">
      <c r="CM69" s="60"/>
      <c r="CN69" s="60"/>
      <c r="CO69" s="60"/>
      <c r="CP69" s="60"/>
      <c r="CQ69" s="60"/>
      <c r="CS69" s="60"/>
      <c r="CT69" s="60"/>
      <c r="CU69" s="60"/>
      <c r="CW69" s="60"/>
      <c r="CX69" s="60"/>
      <c r="CY69" s="60"/>
      <c r="DA69" s="4"/>
      <c r="DB69" s="4"/>
      <c r="DC69" s="100"/>
      <c r="DD69" s="2"/>
      <c r="DE69" s="100"/>
      <c r="DF69"/>
      <c r="DG69"/>
      <c r="DH69"/>
    </row>
    <row r="70" ht="12.75">
      <c r="DF70" s="4"/>
    </row>
    <row r="71" ht="12.75">
      <c r="DF71" s="4"/>
    </row>
    <row r="72" ht="12.75">
      <c r="DF72" s="4"/>
    </row>
    <row r="73" ht="12.75">
      <c r="DF73" s="4"/>
    </row>
    <row r="74" spans="18:110" ht="12.75">
      <c r="R74" s="2"/>
      <c r="AK74" s="2"/>
      <c r="BD74" s="2"/>
      <c r="BE74" s="2"/>
      <c r="BF74" s="2"/>
      <c r="BG74" s="2"/>
      <c r="BI74" s="2"/>
      <c r="BJ74" s="2"/>
      <c r="BK74" s="2"/>
      <c r="BM74" s="2"/>
      <c r="BN74" s="2"/>
      <c r="BO74" s="2"/>
      <c r="BP74" s="2"/>
      <c r="BQ74" s="2"/>
      <c r="BR74" s="2"/>
      <c r="BS74" s="73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73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D74" s="2"/>
      <c r="DE74" s="2"/>
      <c r="DF74" s="4"/>
    </row>
    <row r="75" spans="18:110" ht="12.75">
      <c r="R75" s="2"/>
      <c r="AK75" s="2"/>
      <c r="BD75" s="2"/>
      <c r="BE75" s="2"/>
      <c r="BF75" s="2"/>
      <c r="BG75" s="2"/>
      <c r="BI75" s="2"/>
      <c r="BJ75" s="2"/>
      <c r="BK75" s="2"/>
      <c r="BM75" s="2"/>
      <c r="BN75" s="2"/>
      <c r="BO75" s="2"/>
      <c r="BP75" s="2"/>
      <c r="BQ75" s="2"/>
      <c r="BR75" s="2"/>
      <c r="BS75" s="73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73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D75" s="2"/>
      <c r="DE75" s="2"/>
      <c r="DF75" s="4"/>
    </row>
  </sheetData>
  <sheetProtection/>
  <mergeCells count="1">
    <mergeCell ref="C2:N2"/>
  </mergeCells>
  <printOptions/>
  <pageMargins left="0.17" right="0.17" top="0.19" bottom="0.39" header="0.18" footer="0.16"/>
  <pageSetup orientation="landscape" paperSize="9" scale="7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2024-04-16T06:14:49Z</cp:lastPrinted>
  <dcterms:created xsi:type="dcterms:W3CDTF">2021-04-07T10:45:35Z</dcterms:created>
  <dcterms:modified xsi:type="dcterms:W3CDTF">2024-04-16T06:14:55Z</dcterms:modified>
  <cp:category/>
  <cp:version/>
  <cp:contentType/>
  <cp:contentStatus/>
</cp:coreProperties>
</file>