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24555" windowHeight="1227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'Sheet1'!$A:$B,'Sheet1'!$4:$5</definedName>
  </definedNames>
  <calcPr fullCalcOnLoad="1"/>
</workbook>
</file>

<file path=xl/sharedStrings.xml><?xml version="1.0" encoding="utf-8"?>
<sst xmlns="http://schemas.openxmlformats.org/spreadsheetml/2006/main" count="252" uniqueCount="251">
  <si>
    <t>CASA DE ASIGURĂRI DE SĂNĂTATE OLT</t>
  </si>
  <si>
    <t>ANEXA</t>
  </si>
  <si>
    <t>SITUAŢIA CREDITELOR DE ANGAJAMENT AFERENTE CONSUMULUI DE MEDICAMENTE CU ŞI FĂRĂ CONTRIBUŢIE PERSONALĂ REALIZATE IN ANUL 2014 ÎN LIMITA CREDITELOR DE ANGAJAMENT APROBATE CONFORM ADRESEI CNAS NR. P11083/23.12.2014</t>
  </si>
  <si>
    <t>NR. CTR.</t>
  </si>
  <si>
    <t>DENUMIRE FURNIZOR</t>
  </si>
  <si>
    <t xml:space="preserve">CONSUM MEDICAMENTE C+G IAN. 2014 </t>
  </si>
  <si>
    <t>CONSUM MEDICAMENTE C+G FEBR. 2014</t>
  </si>
  <si>
    <t>CONSUM MEDICAMENTE C+G MARTIE 2014</t>
  </si>
  <si>
    <t>TOTAL CONSUM MEDICAMENTE C+G TRIM. I 2014</t>
  </si>
  <si>
    <t>CONSUM MEDICAMENTE C+G APRILIE 2014</t>
  </si>
  <si>
    <t>CONSUM MEDICAMENTE C+G MAI 2014</t>
  </si>
  <si>
    <t>CONSUM MEDICAMENTE C+G IUNIE 2014</t>
  </si>
  <si>
    <t>TOTAL CONSUM MEDICAMENTE C+G TRIM. II 2014</t>
  </si>
  <si>
    <t>CONSUM MEDICAMENTE C+G IULIE 2014</t>
  </si>
  <si>
    <t>CONSUM MEDICAMENTE C+G AUGUST 2014</t>
  </si>
  <si>
    <t>CONSUM MEDICAMENTE C+G SEPTEMB 2014</t>
  </si>
  <si>
    <t>TOTAL CONSUM MEDICAMENTE C+G TRIM. III 2014</t>
  </si>
  <si>
    <t>CONSUM MEDICAMENTE C+G OCTOMB 2014</t>
  </si>
  <si>
    <t>CONSUM MEDICAMENTE C+G NOIEMBRIE 2014</t>
  </si>
  <si>
    <t>CONSUM MEDICAMENTE C+G DECEMBRIE 2014</t>
  </si>
  <si>
    <t>TOTAL CONSUM MEDICAMENTE C+G TRIM. IV 2014</t>
  </si>
  <si>
    <t>TOTAL CONSUM MEDICAMENTE C+G AN 2014</t>
  </si>
  <si>
    <t xml:space="preserve">CONSUM MEDICAMENTE 40% MS IAN. 2014 </t>
  </si>
  <si>
    <t>CONSUM MEDICAMENTE 40% MS FEBR. 2014</t>
  </si>
  <si>
    <t>CONSUM MEDICAMENTE 40% MS MARTIE 2014</t>
  </si>
  <si>
    <t>TOTAL CONSUM MEDICAMENTE 40% MS TRIM. I 2014</t>
  </si>
  <si>
    <t>CONSUM MEDICAMENTE 40% MS APRILIE 2014</t>
  </si>
  <si>
    <t>CONSUM MEDICAMENTE 40% MS MAI 2014</t>
  </si>
  <si>
    <t>CONSUM MEDICAMENTE 40% MS IUNIE 2014</t>
  </si>
  <si>
    <t>TOTAL CONSUM MEDICAMENTE 40% MS TRIM. II 2014</t>
  </si>
  <si>
    <t>CONSUM MEDICAMENTE 40% MS IULIE 2014</t>
  </si>
  <si>
    <t>CONSUM MEDICAMENTE 40% MS AUGUST 2014</t>
  </si>
  <si>
    <t>CONSUM MEDICAMENTE 40% MS SEPTEMB 2014</t>
  </si>
  <si>
    <t>TOTAL CONSUM MEDICAMENTE 40% MS TRIM. III 2014</t>
  </si>
  <si>
    <t>CONSUM MEDICAMENTE 40% MS OCTOMB 2014</t>
  </si>
  <si>
    <t>CONSUM MEDICAMENTE 40% MS NOIEMBRIE 2014</t>
  </si>
  <si>
    <t>CONSUM MEDICAMENTE 40% MS DECEMBRIE 2014</t>
  </si>
  <si>
    <t>TOTAL CONSUM MEDICAMENTE 40% MS TRIM. IV 2014</t>
  </si>
  <si>
    <t>TOTAL CONSUM MEDICAMENTE 40% MS AN 2014</t>
  </si>
  <si>
    <t>TOTAL CONSUM C+G + 40% MS AN 2014</t>
  </si>
  <si>
    <t>5=2+3+4</t>
  </si>
  <si>
    <t>9=6+7+8</t>
  </si>
  <si>
    <t>13=10+11+12</t>
  </si>
  <si>
    <t>17=14+15+16</t>
  </si>
  <si>
    <t>18=5+9+13+17</t>
  </si>
  <si>
    <t>22=19+20+21</t>
  </si>
  <si>
    <t>26=23+24+25</t>
  </si>
  <si>
    <t>30=27+28+29</t>
  </si>
  <si>
    <t>34=31+32+33</t>
  </si>
  <si>
    <t>35=22+26+30+ 34</t>
  </si>
  <si>
    <t>36=18+35</t>
  </si>
  <si>
    <t>F 1</t>
  </si>
  <si>
    <t>SC VOINEA SRL</t>
  </si>
  <si>
    <t>F 2</t>
  </si>
  <si>
    <t>SC GIULEA SRL</t>
  </si>
  <si>
    <t>F 3</t>
  </si>
  <si>
    <t>SC TEOFARM SRL</t>
  </si>
  <si>
    <t>F 4</t>
  </si>
  <si>
    <t>SC ARNICA SRL</t>
  </si>
  <si>
    <t>F 7</t>
  </si>
  <si>
    <t>SC SANTE - FARM SRL</t>
  </si>
  <si>
    <t>F 9</t>
  </si>
  <si>
    <t>SC FARMACOR 100 SRL</t>
  </si>
  <si>
    <t>F10</t>
  </si>
  <si>
    <t>SC DIANA SRL</t>
  </si>
  <si>
    <t>F11</t>
  </si>
  <si>
    <t>SC IRIS-FARM SRL</t>
  </si>
  <si>
    <t>F13</t>
  </si>
  <si>
    <t>SC HELIOS SRL</t>
  </si>
  <si>
    <t>F14</t>
  </si>
  <si>
    <t>SC MARIS PHARMA SRL</t>
  </si>
  <si>
    <t>F15</t>
  </si>
  <si>
    <t>SC GALENUS SRL</t>
  </si>
  <si>
    <t>F16</t>
  </si>
  <si>
    <t>SC CRISTIANA SRL</t>
  </si>
  <si>
    <t>F17</t>
  </si>
  <si>
    <t>SC PROSANA SRL</t>
  </si>
  <si>
    <t>F18</t>
  </si>
  <si>
    <t>SC ADONIS SRL</t>
  </si>
  <si>
    <t>F19</t>
  </si>
  <si>
    <t>SC FARMAVIT SRL</t>
  </si>
  <si>
    <t>F20</t>
  </si>
  <si>
    <t>SC MEDICA FARM SRL</t>
  </si>
  <si>
    <t>F21</t>
  </si>
  <si>
    <t>SC TERA FARM SRL</t>
  </si>
  <si>
    <t>F22</t>
  </si>
  <si>
    <t>SC FARMAS SRL</t>
  </si>
  <si>
    <t>F23</t>
  </si>
  <si>
    <t>SC DACIANA SRL</t>
  </si>
  <si>
    <t>F25</t>
  </si>
  <si>
    <t>SC CORAFARM SRL</t>
  </si>
  <si>
    <t>F26</t>
  </si>
  <si>
    <t>SC MALAGEANU SRL</t>
  </si>
  <si>
    <t>F27</t>
  </si>
  <si>
    <t>SC CERCELAN FARM SRL</t>
  </si>
  <si>
    <t>F28</t>
  </si>
  <si>
    <t>SC MEDICA SRL</t>
  </si>
  <si>
    <t>F29</t>
  </si>
  <si>
    <t>SC ARGESFARM SA</t>
  </si>
  <si>
    <t>F31</t>
  </si>
  <si>
    <t>SC VIOFARM SRL</t>
  </si>
  <si>
    <t>F32</t>
  </si>
  <si>
    <t>SC MITFARM SRL</t>
  </si>
  <si>
    <t>F33</t>
  </si>
  <si>
    <t>SC COCA FARM SRL</t>
  </si>
  <si>
    <t>F35</t>
  </si>
  <si>
    <t>SC ELINA FARM SRL</t>
  </si>
  <si>
    <t>F37</t>
  </si>
  <si>
    <t>SC ELIXIR FARM SRL</t>
  </si>
  <si>
    <t>F38</t>
  </si>
  <si>
    <t>SC ALEX FARM SRL</t>
  </si>
  <si>
    <t>F40</t>
  </si>
  <si>
    <t>SC MNG GRUP SRL</t>
  </si>
  <si>
    <t>F44</t>
  </si>
  <si>
    <t>SC ADRIANA FARM SRL</t>
  </si>
  <si>
    <t>F45</t>
  </si>
  <si>
    <t>SC NICOFARM SRL</t>
  </si>
  <si>
    <t>F47</t>
  </si>
  <si>
    <t>SC FLORENTINA FARM SRL</t>
  </si>
  <si>
    <t>F48</t>
  </si>
  <si>
    <t>SC GETFARM SRL</t>
  </si>
  <si>
    <t>F49</t>
  </si>
  <si>
    <t>SC CRISFARM SRL</t>
  </si>
  <si>
    <t>F50</t>
  </si>
  <si>
    <t>SC GEOPACĂ SRL</t>
  </si>
  <si>
    <t>F52</t>
  </si>
  <si>
    <t>SC ALEXINA</t>
  </si>
  <si>
    <t>F53</t>
  </si>
  <si>
    <t>SC BUJOR FARM SRL</t>
  </si>
  <si>
    <t>F54</t>
  </si>
  <si>
    <t>SC CRISDIA FARM SRL</t>
  </si>
  <si>
    <t>F55</t>
  </si>
  <si>
    <t>SC IULIANA FARM SRL</t>
  </si>
  <si>
    <t>F57</t>
  </si>
  <si>
    <t>SC SENSIBLU SRL</t>
  </si>
  <si>
    <t>F58</t>
  </si>
  <si>
    <t>SC CALENDULA SRL</t>
  </si>
  <si>
    <t>F59</t>
  </si>
  <si>
    <t>SC ADONIS BOB SRL</t>
  </si>
  <si>
    <t>F60</t>
  </si>
  <si>
    <t>SC DIMAFARM SRL</t>
  </si>
  <si>
    <t>F61</t>
  </si>
  <si>
    <t>SC VALERIANA SRL</t>
  </si>
  <si>
    <t>F62</t>
  </si>
  <si>
    <t>SC SISTEM FARM SRL</t>
  </si>
  <si>
    <t>F63</t>
  </si>
  <si>
    <t>SC FARMACIA VERDE SRL</t>
  </si>
  <si>
    <t>F68</t>
  </si>
  <si>
    <t>SC MISIRA SRL</t>
  </si>
  <si>
    <t>F69</t>
  </si>
  <si>
    <t>SC ALCAFARM SRL</t>
  </si>
  <si>
    <t>F70</t>
  </si>
  <si>
    <t>SC ERMI FARM SRL</t>
  </si>
  <si>
    <t>F71</t>
  </si>
  <si>
    <t>SC AD FARM SRL</t>
  </si>
  <si>
    <t>F72</t>
  </si>
  <si>
    <t>SC FLORI FARMACEUTIC SRL</t>
  </si>
  <si>
    <t>F73</t>
  </si>
  <si>
    <t>SC FARMACIA MARIA SRL</t>
  </si>
  <si>
    <t>F74</t>
  </si>
  <si>
    <t>SC MIDRA FARM SRL</t>
  </si>
  <si>
    <t>F75</t>
  </si>
  <si>
    <t>SC VIVENDI BM SRL</t>
  </si>
  <si>
    <t>F76</t>
  </si>
  <si>
    <t>SC GIUTEHFARM SRL</t>
  </si>
  <si>
    <t>F77</t>
  </si>
  <si>
    <t>SC 4G VICTOR FARM</t>
  </si>
  <si>
    <t>F78</t>
  </si>
  <si>
    <t>SC SIEPCOFAR SA</t>
  </si>
  <si>
    <t>F80</t>
  </si>
  <si>
    <t>SC REAL GREEN PHARMA SRL</t>
  </si>
  <si>
    <t>F81</t>
  </si>
  <si>
    <t>SC CRIOFARM SRL</t>
  </si>
  <si>
    <t>F82</t>
  </si>
  <si>
    <t>SC KALIUMFARM SRL</t>
  </si>
  <si>
    <t>F84</t>
  </si>
  <si>
    <t>SC ANTOFARM SRL</t>
  </si>
  <si>
    <t>F85</t>
  </si>
  <si>
    <t>SC DALIFARM SRL</t>
  </si>
  <si>
    <t>F86</t>
  </si>
  <si>
    <t>SC CATENA HYGEIA SRL</t>
  </si>
  <si>
    <t>F89</t>
  </si>
  <si>
    <t>SC NORICA&amp;ADY BUSINESS SRL</t>
  </si>
  <si>
    <t>F90</t>
  </si>
  <si>
    <t>SC LEONIDA SRL</t>
  </si>
  <si>
    <t>F92</t>
  </si>
  <si>
    <t>SC ELIANA &amp; NICOLETA FARM SRL</t>
  </si>
  <si>
    <t>F93</t>
  </si>
  <si>
    <t>SC MEDIFARM SA</t>
  </si>
  <si>
    <t>F94</t>
  </si>
  <si>
    <t>SC ALEX&amp;ALI DUO FARM SRL</t>
  </si>
  <si>
    <t>F95</t>
  </si>
  <si>
    <t>SC ALSI DENTAFARM SRL</t>
  </si>
  <si>
    <t>F96</t>
  </si>
  <si>
    <t>SC SIBPHARMAMED SRL</t>
  </si>
  <si>
    <t>F97</t>
  </si>
  <si>
    <t>SC PHENOFARM SRL</t>
  </si>
  <si>
    <t>F98</t>
  </si>
  <si>
    <t>SC PRO ARH CONS SRL</t>
  </si>
  <si>
    <t>F100</t>
  </si>
  <si>
    <t>SC FARMACIA PĂDUCELUL SRL</t>
  </si>
  <si>
    <t>F101</t>
  </si>
  <si>
    <t>SC ADIDANA FARM SRL</t>
  </si>
  <si>
    <t>F102</t>
  </si>
  <si>
    <t>SC FARMATOP DIANA AGD SRL</t>
  </si>
  <si>
    <t>F103</t>
  </si>
  <si>
    <t>SC LUK FARM SRL</t>
  </si>
  <si>
    <t>F104</t>
  </si>
  <si>
    <t>SC SORVAL ALIŞTEF FARM SRL</t>
  </si>
  <si>
    <t>F105</t>
  </si>
  <si>
    <t>SC TEXAVIT SRL</t>
  </si>
  <si>
    <t>F107</t>
  </si>
  <si>
    <t>SC FARMACIA 1 SLATINA SRL</t>
  </si>
  <si>
    <t>F108</t>
  </si>
  <si>
    <t>SC SALIX FARM SRL</t>
  </si>
  <si>
    <t>F109</t>
  </si>
  <si>
    <t>SC FLORISAN-FARM SRL</t>
  </si>
  <si>
    <t>F110</t>
  </si>
  <si>
    <t>SC RONAFARM SRL</t>
  </si>
  <si>
    <t>F111</t>
  </si>
  <si>
    <t>SC EMETO ILIAFARM SRL</t>
  </si>
  <si>
    <t>F112</t>
  </si>
  <si>
    <t>SC LORIMAR IVADIM SRL</t>
  </si>
  <si>
    <t>F113</t>
  </si>
  <si>
    <t>SC FARMACIA PHARMA BYAMAR SRL</t>
  </si>
  <si>
    <t>F114</t>
  </si>
  <si>
    <t>SC UNIVERSAL ROXIL MARKET SRL</t>
  </si>
  <si>
    <t>F115</t>
  </si>
  <si>
    <t>SC CALINESCU FARM ANA SRL</t>
  </si>
  <si>
    <t>F116</t>
  </si>
  <si>
    <t>SC SICOS SELFARM SRL</t>
  </si>
  <si>
    <t>F117</t>
  </si>
  <si>
    <t>SC ALEXI FARM SRL</t>
  </si>
  <si>
    <t>F118</t>
  </si>
  <si>
    <t>SC MARVO-FARM SRL</t>
  </si>
  <si>
    <t>F119</t>
  </si>
  <si>
    <t>SC JIAMAR NIK STEFARM SRL</t>
  </si>
  <si>
    <t>F120</t>
  </si>
  <si>
    <t>SC EURO DRIVE SCHOOL SRL</t>
  </si>
  <si>
    <t>F121</t>
  </si>
  <si>
    <t>SC AL SHEFA FARM SRL</t>
  </si>
  <si>
    <t>TOTAL</t>
  </si>
  <si>
    <t xml:space="preserve">TOTAL CREDITE DE ANGAJAMENT COMPENSAT+GRATUIT APROBATE AN 2014: </t>
  </si>
  <si>
    <t>TOTAL CREDITE ANGAJAMENT COMPENSAT+GRATUIT REALIZATE AN 2014</t>
  </si>
  <si>
    <t>CREDITE DE ANGAJAMENT NECONSUMATE LA DATA DE 31.12.2014:</t>
  </si>
  <si>
    <t xml:space="preserve">TOTAL CREDITE DE ANGAJAMENT 40% MS APROBATE AN 2014: </t>
  </si>
  <si>
    <t>TOTAL CREDITE ANGAJAMENT 40% MS REALIZATE 2014</t>
  </si>
  <si>
    <t>DIRECTOR DRC,</t>
  </si>
  <si>
    <t>INTOCMIT,</t>
  </si>
  <si>
    <t>ec. Sorina - Daniela OANCEA</t>
  </si>
  <si>
    <t>ec. Adriana POPA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</si>
</sst>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5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Arial"/>
      <family val="0"/>
    </font>
    <font>
      <sz val="9"/>
      <name val="Times New Roman"/>
      <family val="1"/>
    </font>
    <font>
      <b/>
      <i/>
      <sz val="9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sz val="10"/>
      <name val="MS Sans Serif"/>
      <family val="0"/>
    </font>
    <font>
      <sz val="10"/>
      <color indexed="10"/>
      <name val="Times New Roman"/>
      <family val="1"/>
    </font>
    <font>
      <i/>
      <sz val="10"/>
      <color indexed="10"/>
      <name val="Times New Roman"/>
      <family val="1"/>
    </font>
    <font>
      <sz val="12"/>
      <name val="Times New Roman"/>
      <family val="1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1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1" fillId="0" borderId="0" xfId="0" applyFont="1" applyAlignment="1">
      <alignment horizontal="right" vertical="top"/>
    </xf>
    <xf numFmtId="0" fontId="2" fillId="0" borderId="0" xfId="0" applyFont="1" applyFill="1" applyAlignment="1">
      <alignment vertical="top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Fill="1" applyAlignment="1">
      <alignment vertical="top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4" fillId="0" borderId="4" xfId="0" applyFont="1" applyBorder="1" applyAlignment="1">
      <alignment vertical="top"/>
    </xf>
    <xf numFmtId="0" fontId="3" fillId="0" borderId="5" xfId="20" applyFont="1" applyFill="1" applyBorder="1" applyAlignment="1">
      <alignment vertical="top"/>
      <protection/>
    </xf>
    <xf numFmtId="4" fontId="2" fillId="0" borderId="5" xfId="0" applyNumberFormat="1" applyFont="1" applyBorder="1" applyAlignment="1">
      <alignment vertical="top"/>
    </xf>
    <xf numFmtId="4" fontId="2" fillId="0" borderId="5" xfId="0" applyNumberFormat="1" applyFont="1" applyFill="1" applyBorder="1" applyAlignment="1">
      <alignment vertical="top"/>
    </xf>
    <xf numFmtId="4" fontId="1" fillId="2" borderId="5" xfId="0" applyNumberFormat="1" applyFont="1" applyFill="1" applyBorder="1" applyAlignment="1">
      <alignment vertical="top"/>
    </xf>
    <xf numFmtId="4" fontId="6" fillId="0" borderId="5" xfId="0" applyNumberFormat="1" applyFont="1" applyBorder="1" applyAlignment="1">
      <alignment vertical="top"/>
    </xf>
    <xf numFmtId="4" fontId="1" fillId="2" borderId="6" xfId="0" applyNumberFormat="1" applyFont="1" applyFill="1" applyBorder="1" applyAlignment="1">
      <alignment vertical="top"/>
    </xf>
    <xf numFmtId="4" fontId="2" fillId="0" borderId="0" xfId="0" applyNumberFormat="1" applyFont="1" applyFill="1" applyBorder="1" applyAlignment="1">
      <alignment vertical="top"/>
    </xf>
    <xf numFmtId="4" fontId="2" fillId="0" borderId="0" xfId="0" applyNumberFormat="1" applyFont="1" applyAlignment="1">
      <alignment vertical="top"/>
    </xf>
    <xf numFmtId="0" fontId="7" fillId="0" borderId="4" xfId="0" applyFont="1" applyBorder="1" applyAlignment="1">
      <alignment vertical="top"/>
    </xf>
    <xf numFmtId="0" fontId="7" fillId="0" borderId="5" xfId="20" applyFont="1" applyFill="1" applyBorder="1" applyAlignment="1">
      <alignment horizontal="left" vertical="top"/>
      <protection/>
    </xf>
    <xf numFmtId="4" fontId="8" fillId="0" borderId="5" xfId="0" applyNumberFormat="1" applyFont="1" applyBorder="1" applyAlignment="1">
      <alignment vertical="top"/>
    </xf>
    <xf numFmtId="4" fontId="8" fillId="0" borderId="5" xfId="0" applyNumberFormat="1" applyFont="1" applyFill="1" applyBorder="1" applyAlignment="1">
      <alignment vertical="top"/>
    </xf>
    <xf numFmtId="4" fontId="8" fillId="2" borderId="5" xfId="0" applyNumberFormat="1" applyFont="1" applyFill="1" applyBorder="1" applyAlignment="1">
      <alignment vertical="top"/>
    </xf>
    <xf numFmtId="4" fontId="7" fillId="0" borderId="5" xfId="0" applyNumberFormat="1" applyFont="1" applyBorder="1" applyAlignment="1">
      <alignment vertical="top"/>
    </xf>
    <xf numFmtId="4" fontId="8" fillId="2" borderId="6" xfId="0" applyNumberFormat="1" applyFont="1" applyFill="1" applyBorder="1" applyAlignment="1">
      <alignment vertical="top"/>
    </xf>
    <xf numFmtId="4" fontId="8" fillId="0" borderId="0" xfId="0" applyNumberFormat="1" applyFont="1" applyFill="1" applyBorder="1" applyAlignment="1">
      <alignment vertical="top"/>
    </xf>
    <xf numFmtId="0" fontId="8" fillId="0" borderId="0" xfId="0" applyFont="1" applyAlignment="1">
      <alignment vertical="top"/>
    </xf>
    <xf numFmtId="4" fontId="8" fillId="0" borderId="0" xfId="0" applyNumberFormat="1" applyFont="1" applyAlignment="1">
      <alignment vertical="top"/>
    </xf>
    <xf numFmtId="0" fontId="7" fillId="0" borderId="5" xfId="20" applyFont="1" applyFill="1" applyBorder="1" applyAlignment="1">
      <alignment vertical="top"/>
      <protection/>
    </xf>
    <xf numFmtId="0" fontId="3" fillId="0" borderId="4" xfId="0" applyFont="1" applyBorder="1" applyAlignment="1">
      <alignment vertical="top"/>
    </xf>
    <xf numFmtId="0" fontId="3" fillId="0" borderId="5" xfId="20" applyFont="1" applyFill="1" applyBorder="1" applyAlignment="1">
      <alignment horizontal="left" vertical="top"/>
      <protection/>
    </xf>
    <xf numFmtId="0" fontId="3" fillId="0" borderId="5" xfId="20" applyFont="1" applyFill="1" applyBorder="1" applyAlignment="1">
      <alignment vertical="top"/>
      <protection/>
    </xf>
    <xf numFmtId="0" fontId="3" fillId="0" borderId="5" xfId="0" applyFont="1" applyBorder="1" applyAlignment="1">
      <alignment horizontal="left" vertical="top"/>
    </xf>
    <xf numFmtId="0" fontId="3" fillId="0" borderId="5" xfId="0" applyFont="1" applyBorder="1" applyAlignment="1">
      <alignment vertical="top"/>
    </xf>
    <xf numFmtId="0" fontId="3" fillId="0" borderId="5" xfId="0" applyFont="1" applyBorder="1" applyAlignment="1">
      <alignment vertical="top" wrapText="1"/>
    </xf>
    <xf numFmtId="0" fontId="1" fillId="0" borderId="5" xfId="0" applyFont="1" applyBorder="1" applyAlignment="1">
      <alignment vertical="top" shrinkToFit="1"/>
    </xf>
    <xf numFmtId="0" fontId="1" fillId="0" borderId="5" xfId="0" applyFont="1" applyBorder="1" applyAlignment="1">
      <alignment vertical="top" wrapText="1"/>
    </xf>
    <xf numFmtId="0" fontId="1" fillId="0" borderId="5" xfId="0" applyFont="1" applyBorder="1" applyAlignment="1">
      <alignment vertical="top"/>
    </xf>
    <xf numFmtId="0" fontId="9" fillId="0" borderId="5" xfId="21" applyFont="1" applyBorder="1" applyAlignment="1">
      <alignment vertical="top"/>
      <protection/>
    </xf>
    <xf numFmtId="0" fontId="3" fillId="0" borderId="4" xfId="19" applyFont="1" applyBorder="1" applyAlignment="1">
      <alignment vertical="top"/>
      <protection/>
    </xf>
    <xf numFmtId="0" fontId="3" fillId="0" borderId="5" xfId="19" applyFont="1" applyBorder="1" applyAlignment="1">
      <alignment vertical="top"/>
      <protection/>
    </xf>
    <xf numFmtId="0" fontId="3" fillId="0" borderId="5" xfId="19" applyFont="1" applyBorder="1" applyAlignment="1">
      <alignment vertical="top" shrinkToFit="1"/>
      <protection/>
    </xf>
    <xf numFmtId="0" fontId="7" fillId="0" borderId="4" xfId="19" applyFont="1" applyBorder="1" applyAlignment="1">
      <alignment vertical="top"/>
      <protection/>
    </xf>
    <xf numFmtId="0" fontId="7" fillId="0" borderId="5" xfId="19" applyFont="1" applyBorder="1" applyAlignment="1">
      <alignment vertical="top"/>
      <protection/>
    </xf>
    <xf numFmtId="0" fontId="3" fillId="0" borderId="5" xfId="19" applyNumberFormat="1" applyFont="1" applyBorder="1" applyAlignment="1">
      <alignment horizontal="left" vertical="top" wrapText="1"/>
      <protection/>
    </xf>
    <xf numFmtId="4" fontId="6" fillId="0" borderId="5" xfId="0" applyNumberFormat="1" applyFont="1" applyFill="1" applyBorder="1" applyAlignment="1">
      <alignment vertical="top"/>
    </xf>
    <xf numFmtId="0" fontId="7" fillId="0" borderId="5" xfId="19" applyNumberFormat="1" applyFont="1" applyBorder="1" applyAlignment="1">
      <alignment horizontal="left" vertical="top" wrapText="1"/>
      <protection/>
    </xf>
    <xf numFmtId="4" fontId="7" fillId="0" borderId="5" xfId="0" applyNumberFormat="1" applyFont="1" applyFill="1" applyBorder="1" applyAlignment="1">
      <alignment vertical="top"/>
    </xf>
    <xf numFmtId="0" fontId="3" fillId="0" borderId="5" xfId="19" applyNumberFormat="1" applyFont="1" applyBorder="1" applyAlignment="1">
      <alignment vertical="top" wrapText="1"/>
      <protection/>
    </xf>
    <xf numFmtId="4" fontId="11" fillId="0" borderId="0" xfId="0" applyNumberFormat="1" applyFont="1" applyFill="1" applyBorder="1" applyAlignment="1">
      <alignment vertical="top"/>
    </xf>
    <xf numFmtId="0" fontId="11" fillId="0" borderId="0" xfId="0" applyFont="1" applyAlignment="1">
      <alignment vertical="top"/>
    </xf>
    <xf numFmtId="4" fontId="11" fillId="0" borderId="0" xfId="0" applyNumberFormat="1" applyFont="1" applyAlignment="1">
      <alignment vertical="top"/>
    </xf>
    <xf numFmtId="4" fontId="11" fillId="0" borderId="5" xfId="0" applyNumberFormat="1" applyFont="1" applyBorder="1" applyAlignment="1">
      <alignment vertical="top"/>
    </xf>
    <xf numFmtId="0" fontId="12" fillId="0" borderId="5" xfId="19" applyFont="1" applyBorder="1" applyAlignment="1">
      <alignment horizontal="left" vertical="top"/>
      <protection/>
    </xf>
    <xf numFmtId="0" fontId="1" fillId="0" borderId="5" xfId="19" applyFont="1" applyBorder="1" applyAlignment="1">
      <alignment vertical="top"/>
      <protection/>
    </xf>
    <xf numFmtId="0" fontId="3" fillId="0" borderId="4" xfId="19" applyFont="1" applyBorder="1">
      <alignment/>
      <protection/>
    </xf>
    <xf numFmtId="0" fontId="2" fillId="0" borderId="7" xfId="0" applyFont="1" applyBorder="1" applyAlignment="1">
      <alignment vertical="top"/>
    </xf>
    <xf numFmtId="0" fontId="4" fillId="0" borderId="8" xfId="0" applyFont="1" applyBorder="1" applyAlignment="1">
      <alignment horizontal="center" vertical="top"/>
    </xf>
    <xf numFmtId="4" fontId="1" fillId="0" borderId="8" xfId="0" applyNumberFormat="1" applyFont="1" applyBorder="1" applyAlignment="1">
      <alignment vertical="top"/>
    </xf>
    <xf numFmtId="4" fontId="1" fillId="0" borderId="9" xfId="0" applyNumberFormat="1" applyFont="1" applyBorder="1" applyAlignment="1">
      <alignment vertical="top"/>
    </xf>
    <xf numFmtId="4" fontId="1" fillId="0" borderId="0" xfId="0" applyNumberFormat="1" applyFont="1" applyFill="1" applyBorder="1" applyAlignment="1">
      <alignment vertical="top"/>
    </xf>
    <xf numFmtId="0" fontId="6" fillId="0" borderId="0" xfId="0" applyFont="1" applyAlignment="1">
      <alignment vertical="top"/>
    </xf>
    <xf numFmtId="0" fontId="6" fillId="0" borderId="0" xfId="0" applyFont="1" applyFill="1" applyAlignment="1">
      <alignment vertical="top"/>
    </xf>
    <xf numFmtId="0" fontId="3" fillId="0" borderId="0" xfId="0" applyFont="1" applyFill="1" applyBorder="1" applyAlignment="1">
      <alignment vertical="top"/>
    </xf>
    <xf numFmtId="0" fontId="3" fillId="2" borderId="10" xfId="0" applyFont="1" applyFill="1" applyBorder="1" applyAlignment="1">
      <alignment vertical="top"/>
    </xf>
    <xf numFmtId="0" fontId="6" fillId="2" borderId="11" xfId="0" applyFont="1" applyFill="1" applyBorder="1" applyAlignment="1">
      <alignment vertical="top"/>
    </xf>
    <xf numFmtId="0" fontId="3" fillId="2" borderId="11" xfId="0" applyFont="1" applyFill="1" applyBorder="1" applyAlignment="1">
      <alignment vertical="top"/>
    </xf>
    <xf numFmtId="4" fontId="3" fillId="2" borderId="12" xfId="0" applyNumberFormat="1" applyFont="1" applyFill="1" applyBorder="1" applyAlignment="1">
      <alignment vertical="top"/>
    </xf>
    <xf numFmtId="0" fontId="6" fillId="0" borderId="0" xfId="0" applyFont="1" applyFill="1" applyBorder="1" applyAlignment="1">
      <alignment vertical="top"/>
    </xf>
    <xf numFmtId="0" fontId="3" fillId="0" borderId="0" xfId="0" applyFont="1" applyAlignment="1">
      <alignment vertical="top"/>
    </xf>
    <xf numFmtId="4" fontId="6" fillId="0" borderId="0" xfId="0" applyNumberFormat="1" applyFont="1" applyAlignment="1">
      <alignment vertical="top"/>
    </xf>
    <xf numFmtId="4" fontId="3" fillId="0" borderId="0" xfId="0" applyNumberFormat="1" applyFont="1" applyFill="1" applyBorder="1" applyAlignment="1">
      <alignment vertical="top"/>
    </xf>
    <xf numFmtId="0" fontId="3" fillId="0" borderId="0" xfId="0" applyFont="1" applyBorder="1" applyAlignment="1">
      <alignment vertical="top"/>
    </xf>
    <xf numFmtId="0" fontId="13" fillId="0" borderId="0" xfId="0" applyFont="1" applyAlignment="1">
      <alignment vertical="top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al_CONTR_2006" xfId="19"/>
    <cellStyle name="Normal_farmacii_PRES2005" xfId="20"/>
    <cellStyle name="Normal_tabel 01.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16"/>
  <sheetViews>
    <sheetView tabSelected="1" workbookViewId="0" topLeftCell="A1">
      <selection activeCell="A1" sqref="A1:IV16384"/>
    </sheetView>
  </sheetViews>
  <sheetFormatPr defaultColWidth="9.140625" defaultRowHeight="12.75"/>
  <cols>
    <col min="1" max="1" width="5.421875" style="2" customWidth="1"/>
    <col min="2" max="2" width="28.421875" style="2" customWidth="1"/>
    <col min="3" max="3" width="13.7109375" style="2" customWidth="1"/>
    <col min="4" max="5" width="13.8515625" style="2" customWidth="1"/>
    <col min="6" max="6" width="14.7109375" style="2" customWidth="1"/>
    <col min="7" max="7" width="14.00390625" style="2" customWidth="1"/>
    <col min="8" max="8" width="12.8515625" style="2" customWidth="1"/>
    <col min="9" max="9" width="13.00390625" style="2" customWidth="1"/>
    <col min="10" max="17" width="13.8515625" style="2" customWidth="1"/>
    <col min="18" max="18" width="12.8515625" style="4" customWidth="1"/>
    <col min="19" max="19" width="13.8515625" style="2" customWidth="1"/>
    <col min="20" max="20" width="13.00390625" style="2" customWidth="1"/>
    <col min="21" max="21" width="11.28125" style="2" customWidth="1"/>
    <col min="22" max="22" width="12.28125" style="2" customWidth="1"/>
    <col min="23" max="23" width="14.57421875" style="2" customWidth="1"/>
    <col min="24" max="25" width="14.00390625" style="2" customWidth="1"/>
    <col min="26" max="26" width="13.140625" style="2" customWidth="1"/>
    <col min="27" max="27" width="13.421875" style="2" customWidth="1"/>
    <col min="28" max="28" width="12.57421875" style="2" customWidth="1"/>
    <col min="29" max="29" width="11.57421875" style="2" customWidth="1"/>
    <col min="30" max="30" width="12.140625" style="2" customWidth="1"/>
    <col min="31" max="31" width="13.421875" style="2" customWidth="1"/>
    <col min="32" max="33" width="12.421875" style="2" customWidth="1"/>
    <col min="34" max="34" width="12.7109375" style="2" customWidth="1"/>
    <col min="35" max="35" width="13.421875" style="2" customWidth="1"/>
    <col min="36" max="36" width="13.421875" style="1" customWidth="1"/>
    <col min="37" max="37" width="12.421875" style="2" customWidth="1"/>
    <col min="38" max="38" width="12.00390625" style="2" customWidth="1"/>
    <col min="39" max="39" width="12.28125" style="2" customWidth="1"/>
    <col min="40" max="40" width="9.140625" style="2" customWidth="1"/>
    <col min="41" max="41" width="15.00390625" style="2" customWidth="1"/>
    <col min="42" max="42" width="13.421875" style="2" customWidth="1"/>
    <col min="43" max="16384" width="9.140625" style="2" customWidth="1"/>
  </cols>
  <sheetData>
    <row r="1" spans="1:17" ht="12.75">
      <c r="A1" s="1" t="s">
        <v>0</v>
      </c>
      <c r="N1" s="3" t="s">
        <v>1</v>
      </c>
      <c r="O1" s="3"/>
      <c r="P1" s="3"/>
      <c r="Q1" s="3"/>
    </row>
    <row r="2" spans="3:38" ht="25.5" customHeight="1">
      <c r="C2" s="5" t="s">
        <v>2</v>
      </c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6"/>
      <c r="P2" s="6"/>
      <c r="Q2" s="6"/>
      <c r="R2" s="7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9"/>
      <c r="AK2" s="8"/>
      <c r="AL2" s="8"/>
    </row>
    <row r="3" spans="3:38" ht="15" customHeight="1" thickBot="1"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9"/>
      <c r="AK3" s="8"/>
      <c r="AL3" s="8"/>
    </row>
    <row r="4" spans="1:38" ht="63" customHeight="1">
      <c r="A4" s="10" t="s">
        <v>3</v>
      </c>
      <c r="B4" s="11" t="s">
        <v>4</v>
      </c>
      <c r="C4" s="12" t="s">
        <v>5</v>
      </c>
      <c r="D4" s="12" t="s">
        <v>6</v>
      </c>
      <c r="E4" s="12" t="s">
        <v>7</v>
      </c>
      <c r="F4" s="12" t="s">
        <v>8</v>
      </c>
      <c r="G4" s="12" t="s">
        <v>9</v>
      </c>
      <c r="H4" s="12" t="s">
        <v>10</v>
      </c>
      <c r="I4" s="12" t="s">
        <v>11</v>
      </c>
      <c r="J4" s="12" t="s">
        <v>12</v>
      </c>
      <c r="K4" s="12" t="s">
        <v>13</v>
      </c>
      <c r="L4" s="12" t="s">
        <v>14</v>
      </c>
      <c r="M4" s="12" t="s">
        <v>15</v>
      </c>
      <c r="N4" s="12" t="s">
        <v>16</v>
      </c>
      <c r="O4" s="12" t="s">
        <v>17</v>
      </c>
      <c r="P4" s="12" t="s">
        <v>18</v>
      </c>
      <c r="Q4" s="12" t="s">
        <v>19</v>
      </c>
      <c r="R4" s="12" t="s">
        <v>20</v>
      </c>
      <c r="S4" s="13" t="s">
        <v>21</v>
      </c>
      <c r="T4" s="12" t="s">
        <v>22</v>
      </c>
      <c r="U4" s="12" t="s">
        <v>23</v>
      </c>
      <c r="V4" s="12" t="s">
        <v>24</v>
      </c>
      <c r="W4" s="12" t="s">
        <v>25</v>
      </c>
      <c r="X4" s="12" t="s">
        <v>26</v>
      </c>
      <c r="Y4" s="12" t="s">
        <v>27</v>
      </c>
      <c r="Z4" s="12" t="s">
        <v>28</v>
      </c>
      <c r="AA4" s="12" t="s">
        <v>29</v>
      </c>
      <c r="AB4" s="12" t="s">
        <v>30</v>
      </c>
      <c r="AC4" s="12" t="s">
        <v>31</v>
      </c>
      <c r="AD4" s="12" t="s">
        <v>32</v>
      </c>
      <c r="AE4" s="12" t="s">
        <v>33</v>
      </c>
      <c r="AF4" s="12" t="s">
        <v>34</v>
      </c>
      <c r="AG4" s="12" t="s">
        <v>35</v>
      </c>
      <c r="AH4" s="12" t="s">
        <v>36</v>
      </c>
      <c r="AI4" s="12" t="s">
        <v>37</v>
      </c>
      <c r="AJ4" s="13" t="s">
        <v>38</v>
      </c>
      <c r="AK4" s="14" t="s">
        <v>39</v>
      </c>
      <c r="AL4" s="15"/>
    </row>
    <row r="5" spans="1:38" s="22" customFormat="1" ht="24.75" customHeight="1">
      <c r="A5" s="16">
        <v>0</v>
      </c>
      <c r="B5" s="17">
        <v>1</v>
      </c>
      <c r="C5" s="17">
        <v>2</v>
      </c>
      <c r="D5" s="17">
        <v>3</v>
      </c>
      <c r="E5" s="17">
        <v>4</v>
      </c>
      <c r="F5" s="17" t="s">
        <v>40</v>
      </c>
      <c r="G5" s="17">
        <v>6</v>
      </c>
      <c r="H5" s="17">
        <v>7</v>
      </c>
      <c r="I5" s="17">
        <v>8</v>
      </c>
      <c r="J5" s="17" t="s">
        <v>41</v>
      </c>
      <c r="K5" s="17">
        <v>10</v>
      </c>
      <c r="L5" s="17">
        <v>11</v>
      </c>
      <c r="M5" s="17">
        <v>12</v>
      </c>
      <c r="N5" s="17" t="s">
        <v>42</v>
      </c>
      <c r="O5" s="17">
        <v>14</v>
      </c>
      <c r="P5" s="17">
        <v>15</v>
      </c>
      <c r="Q5" s="17">
        <v>16</v>
      </c>
      <c r="R5" s="18" t="s">
        <v>43</v>
      </c>
      <c r="S5" s="19" t="s">
        <v>44</v>
      </c>
      <c r="T5" s="17">
        <v>19</v>
      </c>
      <c r="U5" s="17">
        <v>20</v>
      </c>
      <c r="V5" s="17">
        <v>21</v>
      </c>
      <c r="W5" s="17" t="s">
        <v>45</v>
      </c>
      <c r="X5" s="17">
        <v>23</v>
      </c>
      <c r="Y5" s="17">
        <v>24</v>
      </c>
      <c r="Z5" s="17">
        <v>25</v>
      </c>
      <c r="AA5" s="17" t="s">
        <v>46</v>
      </c>
      <c r="AB5" s="17">
        <v>27</v>
      </c>
      <c r="AC5" s="17">
        <v>28</v>
      </c>
      <c r="AD5" s="17">
        <v>29</v>
      </c>
      <c r="AE5" s="17" t="s">
        <v>47</v>
      </c>
      <c r="AF5" s="17">
        <v>31</v>
      </c>
      <c r="AG5" s="17">
        <v>32</v>
      </c>
      <c r="AH5" s="17">
        <v>33</v>
      </c>
      <c r="AI5" s="17" t="s">
        <v>48</v>
      </c>
      <c r="AJ5" s="19" t="s">
        <v>49</v>
      </c>
      <c r="AK5" s="20" t="s">
        <v>50</v>
      </c>
      <c r="AL5" s="21"/>
    </row>
    <row r="6" spans="1:41" ht="12.75">
      <c r="A6" s="23" t="s">
        <v>51</v>
      </c>
      <c r="B6" s="24" t="s">
        <v>52</v>
      </c>
      <c r="C6" s="25">
        <v>28612.36</v>
      </c>
      <c r="D6" s="25">
        <v>27747.94</v>
      </c>
      <c r="E6" s="25">
        <v>31390.4</v>
      </c>
      <c r="F6" s="25">
        <f>ROUND(C6+D6+E6,2)</f>
        <v>87750.7</v>
      </c>
      <c r="G6" s="25">
        <v>28824.17</v>
      </c>
      <c r="H6" s="25">
        <v>28092.05</v>
      </c>
      <c r="I6" s="25">
        <v>26133.83</v>
      </c>
      <c r="J6" s="25">
        <f>ROUND(G6+H6+I6,2)</f>
        <v>83050.05</v>
      </c>
      <c r="K6" s="25">
        <v>26552.04</v>
      </c>
      <c r="L6" s="25">
        <v>19939.31</v>
      </c>
      <c r="M6" s="25">
        <v>26814.56</v>
      </c>
      <c r="N6" s="25">
        <f>ROUND(K6+L6+M6,2)</f>
        <v>73305.91</v>
      </c>
      <c r="O6" s="25">
        <v>26354.65</v>
      </c>
      <c r="P6" s="25">
        <v>28324.79</v>
      </c>
      <c r="Q6" s="25">
        <v>28380.41</v>
      </c>
      <c r="R6" s="26">
        <f>ROUND(O6+P6+Q6,2)</f>
        <v>83059.85</v>
      </c>
      <c r="S6" s="27">
        <f>ROUND(F6+J6+N6+R6,2)</f>
        <v>327166.51</v>
      </c>
      <c r="T6" s="25">
        <v>477.11</v>
      </c>
      <c r="U6" s="25">
        <v>87.15</v>
      </c>
      <c r="V6" s="25">
        <v>310.87</v>
      </c>
      <c r="W6" s="25">
        <f>ROUND(T6+U6+V6,2)</f>
        <v>875.13</v>
      </c>
      <c r="X6" s="25">
        <v>341.53</v>
      </c>
      <c r="Y6" s="28">
        <v>275.79</v>
      </c>
      <c r="Z6" s="28">
        <v>356.82</v>
      </c>
      <c r="AA6" s="25">
        <f>ROUND(X6+Y6+Z6,2)</f>
        <v>974.14</v>
      </c>
      <c r="AB6" s="25">
        <v>88.2</v>
      </c>
      <c r="AC6" s="25">
        <v>352.09</v>
      </c>
      <c r="AD6" s="25">
        <v>299.64</v>
      </c>
      <c r="AE6" s="25">
        <f>ROUND(AB6+AC6+AD6,2)</f>
        <v>739.93</v>
      </c>
      <c r="AF6" s="25">
        <v>351.66</v>
      </c>
      <c r="AG6" s="25">
        <v>294.47</v>
      </c>
      <c r="AH6" s="25">
        <v>265.85</v>
      </c>
      <c r="AI6" s="25">
        <f>ROUND(AF6+AG6+AH6,2)</f>
        <v>911.98</v>
      </c>
      <c r="AJ6" s="27">
        <f>ROUND(W6+AA6+AE6+AI6,2)</f>
        <v>3501.18</v>
      </c>
      <c r="AK6" s="29">
        <f>ROUND(S6+AJ6,2)</f>
        <v>330667.69</v>
      </c>
      <c r="AL6" s="30"/>
      <c r="AN6" s="31"/>
      <c r="AO6" s="31"/>
    </row>
    <row r="7" spans="1:41" ht="12.75">
      <c r="A7" s="23" t="s">
        <v>53</v>
      </c>
      <c r="B7" s="24" t="s">
        <v>54</v>
      </c>
      <c r="C7" s="25">
        <v>11541.08</v>
      </c>
      <c r="D7" s="25">
        <v>14518.38</v>
      </c>
      <c r="E7" s="25">
        <v>12196.05</v>
      </c>
      <c r="F7" s="25">
        <f aca="true" t="shared" si="0" ref="F7:F70">ROUND(C7+D7+E7,2)</f>
        <v>38255.51</v>
      </c>
      <c r="G7" s="25">
        <v>11953.93</v>
      </c>
      <c r="H7" s="25">
        <v>13958.84</v>
      </c>
      <c r="I7" s="25">
        <v>9842.56</v>
      </c>
      <c r="J7" s="25">
        <f aca="true" t="shared" si="1" ref="J7:J70">ROUND(G7+H7+I7,2)</f>
        <v>35755.33</v>
      </c>
      <c r="K7" s="25">
        <v>13525.43</v>
      </c>
      <c r="L7" s="25">
        <v>10567.53</v>
      </c>
      <c r="M7" s="25">
        <v>14738.93</v>
      </c>
      <c r="N7" s="25">
        <f aca="true" t="shared" si="2" ref="N7:N70">ROUND(K7+L7+M7,2)</f>
        <v>38831.89</v>
      </c>
      <c r="O7" s="25">
        <v>11851.07</v>
      </c>
      <c r="P7" s="25">
        <v>11269.27</v>
      </c>
      <c r="Q7" s="25">
        <v>11980.95</v>
      </c>
      <c r="R7" s="26">
        <f aca="true" t="shared" si="3" ref="R7:R70">ROUND(O7+P7+Q7,2)</f>
        <v>35101.29</v>
      </c>
      <c r="S7" s="27">
        <f aca="true" t="shared" si="4" ref="S7:S70">ROUND(F7+J7+N7+R7,2)</f>
        <v>147944.02</v>
      </c>
      <c r="T7" s="25">
        <v>144.13</v>
      </c>
      <c r="U7" s="25">
        <v>172.58</v>
      </c>
      <c r="V7" s="25">
        <v>120.51</v>
      </c>
      <c r="W7" s="25">
        <f aca="true" t="shared" si="5" ref="W7:W70">ROUND(T7+U7+V7,2)</f>
        <v>437.22</v>
      </c>
      <c r="X7" s="25">
        <v>108.32</v>
      </c>
      <c r="Y7" s="28">
        <v>137.37</v>
      </c>
      <c r="Z7" s="28">
        <v>146.56</v>
      </c>
      <c r="AA7" s="25">
        <f aca="true" t="shared" si="6" ref="AA7:AA70">ROUND(X7+Y7+Z7,2)</f>
        <v>392.25</v>
      </c>
      <c r="AB7" s="25">
        <v>218.14</v>
      </c>
      <c r="AC7" s="25">
        <v>128.85</v>
      </c>
      <c r="AD7" s="25">
        <v>103.93</v>
      </c>
      <c r="AE7" s="25">
        <f aca="true" t="shared" si="7" ref="AE7:AE70">ROUND(AB7+AC7+AD7,2)</f>
        <v>450.92</v>
      </c>
      <c r="AF7" s="25">
        <v>150.82</v>
      </c>
      <c r="AG7" s="25">
        <v>122.9</v>
      </c>
      <c r="AH7" s="25">
        <v>103.92</v>
      </c>
      <c r="AI7" s="25">
        <f aca="true" t="shared" si="8" ref="AI7:AI70">ROUND(AF7+AG7+AH7,2)</f>
        <v>377.64</v>
      </c>
      <c r="AJ7" s="27">
        <f aca="true" t="shared" si="9" ref="AJ7:AJ70">ROUND(W7+AA7+AE7+AI7,2)</f>
        <v>1658.03</v>
      </c>
      <c r="AK7" s="29">
        <f aca="true" t="shared" si="10" ref="AK7:AK70">ROUND(S7+AJ7,2)</f>
        <v>149602.05</v>
      </c>
      <c r="AL7" s="30"/>
      <c r="AN7" s="31"/>
      <c r="AO7" s="31"/>
    </row>
    <row r="8" spans="1:41" ht="12.75">
      <c r="A8" s="23" t="s">
        <v>55</v>
      </c>
      <c r="B8" s="24" t="s">
        <v>56</v>
      </c>
      <c r="C8" s="25">
        <v>23514.84</v>
      </c>
      <c r="D8" s="25">
        <v>23403.78</v>
      </c>
      <c r="E8" s="25">
        <v>24490.09</v>
      </c>
      <c r="F8" s="25">
        <f t="shared" si="0"/>
        <v>71408.71</v>
      </c>
      <c r="G8" s="25">
        <v>22310.29</v>
      </c>
      <c r="H8" s="25">
        <v>22984.91</v>
      </c>
      <c r="I8" s="25">
        <v>20649.1</v>
      </c>
      <c r="J8" s="25">
        <f t="shared" si="1"/>
        <v>65944.3</v>
      </c>
      <c r="K8" s="25">
        <v>16904.11</v>
      </c>
      <c r="L8" s="25">
        <v>19575.12</v>
      </c>
      <c r="M8" s="25">
        <v>20276.06</v>
      </c>
      <c r="N8" s="25">
        <f t="shared" si="2"/>
        <v>56755.29</v>
      </c>
      <c r="O8" s="25">
        <v>21697.14</v>
      </c>
      <c r="P8" s="25">
        <v>23458.05</v>
      </c>
      <c r="Q8" s="25">
        <v>21903.25</v>
      </c>
      <c r="R8" s="26">
        <f t="shared" si="3"/>
        <v>67058.44</v>
      </c>
      <c r="S8" s="27">
        <f t="shared" si="4"/>
        <v>261166.74</v>
      </c>
      <c r="T8" s="25">
        <v>1886.38</v>
      </c>
      <c r="U8" s="25">
        <v>1739.46</v>
      </c>
      <c r="V8" s="25">
        <v>1885.67</v>
      </c>
      <c r="W8" s="25">
        <f t="shared" si="5"/>
        <v>5511.51</v>
      </c>
      <c r="X8" s="25">
        <v>1552.36</v>
      </c>
      <c r="Y8" s="28">
        <v>1611.84</v>
      </c>
      <c r="Z8" s="28">
        <v>1312.64</v>
      </c>
      <c r="AA8" s="25">
        <f t="shared" si="6"/>
        <v>4476.84</v>
      </c>
      <c r="AB8" s="25">
        <v>1056.62</v>
      </c>
      <c r="AC8" s="25">
        <v>1210.56</v>
      </c>
      <c r="AD8" s="25">
        <v>1455.57</v>
      </c>
      <c r="AE8" s="25">
        <f t="shared" si="7"/>
        <v>3722.75</v>
      </c>
      <c r="AF8" s="25">
        <v>1234.26</v>
      </c>
      <c r="AG8" s="25">
        <v>1633.11</v>
      </c>
      <c r="AH8" s="25">
        <v>1591.12</v>
      </c>
      <c r="AI8" s="25">
        <f t="shared" si="8"/>
        <v>4458.49</v>
      </c>
      <c r="AJ8" s="27">
        <f t="shared" si="9"/>
        <v>18169.59</v>
      </c>
      <c r="AK8" s="29">
        <f t="shared" si="10"/>
        <v>279336.33</v>
      </c>
      <c r="AL8" s="30"/>
      <c r="AN8" s="31"/>
      <c r="AO8" s="31"/>
    </row>
    <row r="9" spans="1:41" ht="12.75">
      <c r="A9" s="23" t="s">
        <v>57</v>
      </c>
      <c r="B9" s="24" t="s">
        <v>58</v>
      </c>
      <c r="C9" s="25">
        <v>23124.95</v>
      </c>
      <c r="D9" s="25">
        <v>22527.44</v>
      </c>
      <c r="E9" s="25">
        <v>24551.21</v>
      </c>
      <c r="F9" s="25">
        <f t="shared" si="0"/>
        <v>70203.6</v>
      </c>
      <c r="G9" s="25">
        <v>24739.93</v>
      </c>
      <c r="H9" s="25">
        <v>28359.85</v>
      </c>
      <c r="I9" s="25">
        <v>22379.32</v>
      </c>
      <c r="J9" s="25">
        <f t="shared" si="1"/>
        <v>75479.1</v>
      </c>
      <c r="K9" s="25">
        <v>24422.19</v>
      </c>
      <c r="L9" s="25">
        <v>22022.59</v>
      </c>
      <c r="M9" s="25">
        <v>27543.41</v>
      </c>
      <c r="N9" s="25">
        <f t="shared" si="2"/>
        <v>73988.19</v>
      </c>
      <c r="O9" s="25">
        <v>27278.19</v>
      </c>
      <c r="P9" s="25">
        <v>25561.83</v>
      </c>
      <c r="Q9" s="25">
        <v>26025.14</v>
      </c>
      <c r="R9" s="26">
        <f t="shared" si="3"/>
        <v>78865.16</v>
      </c>
      <c r="S9" s="27">
        <f t="shared" si="4"/>
        <v>298536.05</v>
      </c>
      <c r="T9" s="25">
        <v>707.53</v>
      </c>
      <c r="U9" s="25">
        <v>657.53</v>
      </c>
      <c r="V9" s="25">
        <v>557.9</v>
      </c>
      <c r="W9" s="25">
        <f t="shared" si="5"/>
        <v>1922.96</v>
      </c>
      <c r="X9" s="25">
        <v>738.53</v>
      </c>
      <c r="Y9" s="28">
        <v>642.27</v>
      </c>
      <c r="Z9" s="28">
        <v>695.76</v>
      </c>
      <c r="AA9" s="25">
        <f t="shared" si="6"/>
        <v>2076.56</v>
      </c>
      <c r="AB9" s="25">
        <v>588.64</v>
      </c>
      <c r="AC9" s="25">
        <v>638.86</v>
      </c>
      <c r="AD9" s="25">
        <v>719.54</v>
      </c>
      <c r="AE9" s="25">
        <f t="shared" si="7"/>
        <v>1947.04</v>
      </c>
      <c r="AF9" s="25">
        <v>701.17</v>
      </c>
      <c r="AG9" s="25">
        <v>1039.01</v>
      </c>
      <c r="AH9" s="25">
        <v>973.74</v>
      </c>
      <c r="AI9" s="25">
        <f t="shared" si="8"/>
        <v>2713.92</v>
      </c>
      <c r="AJ9" s="27">
        <f t="shared" si="9"/>
        <v>8660.48</v>
      </c>
      <c r="AK9" s="29">
        <f t="shared" si="10"/>
        <v>307196.53</v>
      </c>
      <c r="AL9" s="30"/>
      <c r="AN9" s="31"/>
      <c r="AO9" s="31"/>
    </row>
    <row r="10" spans="1:41" ht="12.75">
      <c r="A10" s="23" t="s">
        <v>59</v>
      </c>
      <c r="B10" s="24" t="s">
        <v>60</v>
      </c>
      <c r="C10" s="25">
        <v>195770.25</v>
      </c>
      <c r="D10" s="25">
        <v>180911.97</v>
      </c>
      <c r="E10" s="25">
        <v>209369.6</v>
      </c>
      <c r="F10" s="25">
        <f t="shared" si="0"/>
        <v>586051.82</v>
      </c>
      <c r="G10" s="25">
        <v>186221.71</v>
      </c>
      <c r="H10" s="25">
        <v>190374.61</v>
      </c>
      <c r="I10" s="25">
        <v>175159.83</v>
      </c>
      <c r="J10" s="25">
        <f t="shared" si="1"/>
        <v>551756.15</v>
      </c>
      <c r="K10" s="25">
        <v>210260.83</v>
      </c>
      <c r="L10" s="25">
        <v>192900.48</v>
      </c>
      <c r="M10" s="25">
        <v>228306.13</v>
      </c>
      <c r="N10" s="25">
        <f t="shared" si="2"/>
        <v>631467.44</v>
      </c>
      <c r="O10" s="25">
        <v>238512.97</v>
      </c>
      <c r="P10" s="25">
        <v>214719.12</v>
      </c>
      <c r="Q10" s="25">
        <v>231473.46</v>
      </c>
      <c r="R10" s="26">
        <f t="shared" si="3"/>
        <v>684705.55</v>
      </c>
      <c r="S10" s="27">
        <f t="shared" si="4"/>
        <v>2453980.96</v>
      </c>
      <c r="T10" s="25">
        <v>8495.97</v>
      </c>
      <c r="U10" s="25">
        <v>6495.14</v>
      </c>
      <c r="V10" s="25">
        <v>7703.89</v>
      </c>
      <c r="W10" s="25">
        <f t="shared" si="5"/>
        <v>22695</v>
      </c>
      <c r="X10" s="25">
        <v>8083.3</v>
      </c>
      <c r="Y10" s="28">
        <v>8306.02</v>
      </c>
      <c r="Z10" s="28">
        <v>8084.44</v>
      </c>
      <c r="AA10" s="25">
        <f t="shared" si="6"/>
        <v>24473.76</v>
      </c>
      <c r="AB10" s="25">
        <v>9906.65</v>
      </c>
      <c r="AC10" s="25">
        <v>8204.82</v>
      </c>
      <c r="AD10" s="25">
        <v>9908.84</v>
      </c>
      <c r="AE10" s="25">
        <f t="shared" si="7"/>
        <v>28020.31</v>
      </c>
      <c r="AF10" s="25">
        <v>9885.13</v>
      </c>
      <c r="AG10" s="25">
        <v>9691.02</v>
      </c>
      <c r="AH10" s="25">
        <v>9618.75</v>
      </c>
      <c r="AI10" s="25">
        <f t="shared" si="8"/>
        <v>29194.9</v>
      </c>
      <c r="AJ10" s="27">
        <f t="shared" si="9"/>
        <v>104383.97</v>
      </c>
      <c r="AK10" s="29">
        <f t="shared" si="10"/>
        <v>2558364.93</v>
      </c>
      <c r="AL10" s="30"/>
      <c r="AN10" s="31"/>
      <c r="AO10" s="31"/>
    </row>
    <row r="11" spans="1:41" s="40" customFormat="1" ht="13.5">
      <c r="A11" s="32" t="s">
        <v>61</v>
      </c>
      <c r="B11" s="33" t="s">
        <v>62</v>
      </c>
      <c r="C11" s="34">
        <v>13510.54</v>
      </c>
      <c r="D11" s="34">
        <v>14546.39</v>
      </c>
      <c r="E11" s="34">
        <v>0</v>
      </c>
      <c r="F11" s="34">
        <f t="shared" si="0"/>
        <v>28056.93</v>
      </c>
      <c r="G11" s="34">
        <v>0</v>
      </c>
      <c r="H11" s="34">
        <v>0</v>
      </c>
      <c r="I11" s="34">
        <v>0</v>
      </c>
      <c r="J11" s="34">
        <f t="shared" si="1"/>
        <v>0</v>
      </c>
      <c r="K11" s="34">
        <v>0</v>
      </c>
      <c r="L11" s="34">
        <v>0</v>
      </c>
      <c r="M11" s="34">
        <v>0</v>
      </c>
      <c r="N11" s="34">
        <f t="shared" si="2"/>
        <v>0</v>
      </c>
      <c r="O11" s="34">
        <v>0</v>
      </c>
      <c r="P11" s="34">
        <v>0</v>
      </c>
      <c r="Q11" s="34">
        <v>0</v>
      </c>
      <c r="R11" s="35">
        <f t="shared" si="3"/>
        <v>0</v>
      </c>
      <c r="S11" s="36">
        <f t="shared" si="4"/>
        <v>28056.93</v>
      </c>
      <c r="T11" s="34">
        <v>101.05</v>
      </c>
      <c r="U11" s="34">
        <v>104.97</v>
      </c>
      <c r="V11" s="34">
        <v>0</v>
      </c>
      <c r="W11" s="34">
        <f t="shared" si="5"/>
        <v>206.02</v>
      </c>
      <c r="X11" s="34">
        <v>0</v>
      </c>
      <c r="Y11" s="37">
        <v>0</v>
      </c>
      <c r="Z11" s="37">
        <v>0</v>
      </c>
      <c r="AA11" s="34">
        <f t="shared" si="6"/>
        <v>0</v>
      </c>
      <c r="AB11" s="34">
        <v>0</v>
      </c>
      <c r="AC11" s="34">
        <v>0</v>
      </c>
      <c r="AD11" s="34">
        <v>0</v>
      </c>
      <c r="AE11" s="34">
        <f t="shared" si="7"/>
        <v>0</v>
      </c>
      <c r="AF11" s="34">
        <v>0</v>
      </c>
      <c r="AG11" s="34">
        <v>0</v>
      </c>
      <c r="AH11" s="34">
        <v>0</v>
      </c>
      <c r="AI11" s="34">
        <f t="shared" si="8"/>
        <v>0</v>
      </c>
      <c r="AJ11" s="36">
        <f t="shared" si="9"/>
        <v>206.02</v>
      </c>
      <c r="AK11" s="38">
        <f t="shared" si="10"/>
        <v>28262.95</v>
      </c>
      <c r="AL11" s="39"/>
      <c r="AN11" s="41"/>
      <c r="AO11" s="41"/>
    </row>
    <row r="12" spans="1:41" ht="12.75">
      <c r="A12" s="23" t="s">
        <v>63</v>
      </c>
      <c r="B12" s="24" t="s">
        <v>64</v>
      </c>
      <c r="C12" s="25">
        <v>33354.6</v>
      </c>
      <c r="D12" s="25">
        <v>29174.92</v>
      </c>
      <c r="E12" s="25">
        <v>32172.61</v>
      </c>
      <c r="F12" s="25">
        <f t="shared" si="0"/>
        <v>94702.13</v>
      </c>
      <c r="G12" s="25">
        <v>35242.7</v>
      </c>
      <c r="H12" s="25">
        <v>29799.3</v>
      </c>
      <c r="I12" s="25">
        <v>23366.52</v>
      </c>
      <c r="J12" s="25">
        <f t="shared" si="1"/>
        <v>88408.52</v>
      </c>
      <c r="K12" s="25">
        <v>19039.27</v>
      </c>
      <c r="L12" s="25">
        <v>13454.18</v>
      </c>
      <c r="M12" s="25">
        <v>17333.37</v>
      </c>
      <c r="N12" s="25">
        <f t="shared" si="2"/>
        <v>49826.82</v>
      </c>
      <c r="O12" s="25">
        <v>15393.51</v>
      </c>
      <c r="P12" s="25">
        <v>14629.57</v>
      </c>
      <c r="Q12" s="25">
        <v>30008.29</v>
      </c>
      <c r="R12" s="26">
        <f t="shared" si="3"/>
        <v>60031.37</v>
      </c>
      <c r="S12" s="27">
        <f t="shared" si="4"/>
        <v>292968.84</v>
      </c>
      <c r="T12" s="25">
        <v>396.71</v>
      </c>
      <c r="U12" s="25">
        <v>423.75</v>
      </c>
      <c r="V12" s="25">
        <v>421.82</v>
      </c>
      <c r="W12" s="25">
        <f t="shared" si="5"/>
        <v>1242.28</v>
      </c>
      <c r="X12" s="25">
        <v>303.98</v>
      </c>
      <c r="Y12" s="28">
        <v>322.8</v>
      </c>
      <c r="Z12" s="28">
        <v>438.83</v>
      </c>
      <c r="AA12" s="25">
        <f t="shared" si="6"/>
        <v>1065.61</v>
      </c>
      <c r="AB12" s="25">
        <v>179.64</v>
      </c>
      <c r="AC12" s="25">
        <v>267.8</v>
      </c>
      <c r="AD12" s="25">
        <v>284.88</v>
      </c>
      <c r="AE12" s="25">
        <f t="shared" si="7"/>
        <v>732.32</v>
      </c>
      <c r="AF12" s="25">
        <v>389.11</v>
      </c>
      <c r="AG12" s="25">
        <v>278.93</v>
      </c>
      <c r="AH12" s="25">
        <v>215.94</v>
      </c>
      <c r="AI12" s="25">
        <f t="shared" si="8"/>
        <v>883.98</v>
      </c>
      <c r="AJ12" s="27">
        <f t="shared" si="9"/>
        <v>3924.19</v>
      </c>
      <c r="AK12" s="29">
        <f t="shared" si="10"/>
        <v>296893.03</v>
      </c>
      <c r="AL12" s="30"/>
      <c r="AN12" s="31"/>
      <c r="AO12" s="31"/>
    </row>
    <row r="13" spans="1:41" ht="12.75">
      <c r="A13" s="23" t="s">
        <v>65</v>
      </c>
      <c r="B13" s="24" t="s">
        <v>66</v>
      </c>
      <c r="C13" s="25">
        <v>64261.29</v>
      </c>
      <c r="D13" s="25">
        <v>60805.68</v>
      </c>
      <c r="E13" s="25">
        <v>66226.25</v>
      </c>
      <c r="F13" s="25">
        <f t="shared" si="0"/>
        <v>191293.22</v>
      </c>
      <c r="G13" s="25">
        <v>58703.95</v>
      </c>
      <c r="H13" s="25">
        <v>62317.34</v>
      </c>
      <c r="I13" s="25">
        <v>55766.11</v>
      </c>
      <c r="J13" s="25">
        <f t="shared" si="1"/>
        <v>176787.4</v>
      </c>
      <c r="K13" s="25">
        <v>61733.28</v>
      </c>
      <c r="L13" s="25">
        <v>57123.39</v>
      </c>
      <c r="M13" s="25">
        <v>61950.66</v>
      </c>
      <c r="N13" s="25">
        <f t="shared" si="2"/>
        <v>180807.33</v>
      </c>
      <c r="O13" s="25">
        <v>70407.57</v>
      </c>
      <c r="P13" s="25">
        <v>65883.99</v>
      </c>
      <c r="Q13" s="25">
        <v>64322.12</v>
      </c>
      <c r="R13" s="26">
        <f t="shared" si="3"/>
        <v>200613.68</v>
      </c>
      <c r="S13" s="27">
        <f t="shared" si="4"/>
        <v>749501.63</v>
      </c>
      <c r="T13" s="25">
        <v>1665.79</v>
      </c>
      <c r="U13" s="25">
        <v>1803.91</v>
      </c>
      <c r="V13" s="25">
        <v>1449.78</v>
      </c>
      <c r="W13" s="25">
        <f t="shared" si="5"/>
        <v>4919.48</v>
      </c>
      <c r="X13" s="25">
        <v>1342.73</v>
      </c>
      <c r="Y13" s="28">
        <v>1238.77</v>
      </c>
      <c r="Z13" s="28">
        <v>1163.89</v>
      </c>
      <c r="AA13" s="25">
        <f t="shared" si="6"/>
        <v>3745.39</v>
      </c>
      <c r="AB13" s="25">
        <v>1482.99</v>
      </c>
      <c r="AC13" s="25">
        <v>1193.91</v>
      </c>
      <c r="AD13" s="25">
        <v>1374.31</v>
      </c>
      <c r="AE13" s="25">
        <f t="shared" si="7"/>
        <v>4051.21</v>
      </c>
      <c r="AF13" s="25">
        <v>1254.72</v>
      </c>
      <c r="AG13" s="25">
        <v>1517.38</v>
      </c>
      <c r="AH13" s="25">
        <v>1323.23</v>
      </c>
      <c r="AI13" s="25">
        <f t="shared" si="8"/>
        <v>4095.33</v>
      </c>
      <c r="AJ13" s="27">
        <f t="shared" si="9"/>
        <v>16811.41</v>
      </c>
      <c r="AK13" s="29">
        <f t="shared" si="10"/>
        <v>766313.04</v>
      </c>
      <c r="AL13" s="30"/>
      <c r="AN13" s="31"/>
      <c r="AO13" s="31"/>
    </row>
    <row r="14" spans="1:41" ht="12.75">
      <c r="A14" s="23" t="s">
        <v>67</v>
      </c>
      <c r="B14" s="24" t="s">
        <v>68</v>
      </c>
      <c r="C14" s="25">
        <v>37060.37</v>
      </c>
      <c r="D14" s="25">
        <v>31645.65</v>
      </c>
      <c r="E14" s="25">
        <v>39823.9</v>
      </c>
      <c r="F14" s="25">
        <f t="shared" si="0"/>
        <v>108529.92</v>
      </c>
      <c r="G14" s="25">
        <v>39146.18</v>
      </c>
      <c r="H14" s="25">
        <v>40937.46</v>
      </c>
      <c r="I14" s="25">
        <v>35955.01</v>
      </c>
      <c r="J14" s="25">
        <f t="shared" si="1"/>
        <v>116038.65</v>
      </c>
      <c r="K14" s="25">
        <v>40408.63</v>
      </c>
      <c r="L14" s="25">
        <v>34219.53</v>
      </c>
      <c r="M14" s="25">
        <v>39499.56</v>
      </c>
      <c r="N14" s="25">
        <f t="shared" si="2"/>
        <v>114127.72</v>
      </c>
      <c r="O14" s="25">
        <v>46147.46</v>
      </c>
      <c r="P14" s="25">
        <v>40269.69</v>
      </c>
      <c r="Q14" s="25">
        <v>47094.75</v>
      </c>
      <c r="R14" s="26">
        <f t="shared" si="3"/>
        <v>133511.9</v>
      </c>
      <c r="S14" s="27">
        <f t="shared" si="4"/>
        <v>472208.19</v>
      </c>
      <c r="T14" s="25">
        <v>512.63</v>
      </c>
      <c r="U14" s="25">
        <v>608.09</v>
      </c>
      <c r="V14" s="25">
        <v>373.49</v>
      </c>
      <c r="W14" s="25">
        <f t="shared" si="5"/>
        <v>1494.21</v>
      </c>
      <c r="X14" s="25">
        <v>663.48</v>
      </c>
      <c r="Y14" s="28">
        <v>368.14</v>
      </c>
      <c r="Z14" s="28">
        <v>716.72</v>
      </c>
      <c r="AA14" s="25">
        <f t="shared" si="6"/>
        <v>1748.34</v>
      </c>
      <c r="AB14" s="25">
        <v>694.26</v>
      </c>
      <c r="AC14" s="25">
        <v>818.08</v>
      </c>
      <c r="AD14" s="25">
        <v>570.08</v>
      </c>
      <c r="AE14" s="25">
        <f t="shared" si="7"/>
        <v>2082.42</v>
      </c>
      <c r="AF14" s="25">
        <v>858.71</v>
      </c>
      <c r="AG14" s="25">
        <v>935.38</v>
      </c>
      <c r="AH14" s="25">
        <v>483.36</v>
      </c>
      <c r="AI14" s="25">
        <f t="shared" si="8"/>
        <v>2277.45</v>
      </c>
      <c r="AJ14" s="27">
        <f t="shared" si="9"/>
        <v>7602.42</v>
      </c>
      <c r="AK14" s="29">
        <f t="shared" si="10"/>
        <v>479810.61</v>
      </c>
      <c r="AL14" s="30"/>
      <c r="AN14" s="31"/>
      <c r="AO14" s="31"/>
    </row>
    <row r="15" spans="1:41" s="40" customFormat="1" ht="13.5">
      <c r="A15" s="32" t="s">
        <v>69</v>
      </c>
      <c r="B15" s="42" t="s">
        <v>70</v>
      </c>
      <c r="C15" s="34">
        <v>8905.91</v>
      </c>
      <c r="D15" s="34">
        <v>9169.81</v>
      </c>
      <c r="E15" s="34">
        <v>5185.2</v>
      </c>
      <c r="F15" s="34">
        <f t="shared" si="0"/>
        <v>23260.92</v>
      </c>
      <c r="G15" s="34">
        <v>4677.67</v>
      </c>
      <c r="H15" s="34">
        <v>0</v>
      </c>
      <c r="I15" s="34">
        <v>0</v>
      </c>
      <c r="J15" s="34">
        <f t="shared" si="1"/>
        <v>4677.67</v>
      </c>
      <c r="K15" s="34">
        <v>0</v>
      </c>
      <c r="L15" s="34">
        <v>0</v>
      </c>
      <c r="M15" s="34">
        <v>0</v>
      </c>
      <c r="N15" s="34">
        <f t="shared" si="2"/>
        <v>0</v>
      </c>
      <c r="O15" s="34">
        <v>0</v>
      </c>
      <c r="P15" s="34">
        <v>0</v>
      </c>
      <c r="Q15" s="34">
        <v>0</v>
      </c>
      <c r="R15" s="35">
        <f t="shared" si="3"/>
        <v>0</v>
      </c>
      <c r="S15" s="36">
        <f t="shared" si="4"/>
        <v>27938.59</v>
      </c>
      <c r="T15" s="34">
        <v>148.82</v>
      </c>
      <c r="U15" s="34">
        <v>104.75</v>
      </c>
      <c r="V15" s="34">
        <v>98.46</v>
      </c>
      <c r="W15" s="34">
        <f t="shared" si="5"/>
        <v>352.03</v>
      </c>
      <c r="X15" s="34">
        <v>118.69</v>
      </c>
      <c r="Y15" s="37">
        <v>0</v>
      </c>
      <c r="Z15" s="37">
        <v>0</v>
      </c>
      <c r="AA15" s="34">
        <f t="shared" si="6"/>
        <v>118.69</v>
      </c>
      <c r="AB15" s="34">
        <v>0</v>
      </c>
      <c r="AC15" s="34">
        <v>0</v>
      </c>
      <c r="AD15" s="34">
        <v>0</v>
      </c>
      <c r="AE15" s="34">
        <f t="shared" si="7"/>
        <v>0</v>
      </c>
      <c r="AF15" s="34">
        <v>0</v>
      </c>
      <c r="AG15" s="34">
        <v>0</v>
      </c>
      <c r="AH15" s="34">
        <v>0</v>
      </c>
      <c r="AI15" s="34">
        <f t="shared" si="8"/>
        <v>0</v>
      </c>
      <c r="AJ15" s="36">
        <f t="shared" si="9"/>
        <v>470.72</v>
      </c>
      <c r="AK15" s="38">
        <f t="shared" si="10"/>
        <v>28409.31</v>
      </c>
      <c r="AL15" s="39"/>
      <c r="AN15" s="41"/>
      <c r="AO15" s="41"/>
    </row>
    <row r="16" spans="1:41" ht="12.75">
      <c r="A16" s="43" t="s">
        <v>71</v>
      </c>
      <c r="B16" s="24" t="s">
        <v>72</v>
      </c>
      <c r="C16" s="25">
        <v>111343.73</v>
      </c>
      <c r="D16" s="25">
        <v>99503.94</v>
      </c>
      <c r="E16" s="25">
        <v>105074.75</v>
      </c>
      <c r="F16" s="25">
        <f t="shared" si="0"/>
        <v>315922.42</v>
      </c>
      <c r="G16" s="25">
        <v>102123.79</v>
      </c>
      <c r="H16" s="25">
        <v>117872.53</v>
      </c>
      <c r="I16" s="25">
        <v>93180.68</v>
      </c>
      <c r="J16" s="25">
        <f t="shared" si="1"/>
        <v>313177</v>
      </c>
      <c r="K16" s="25">
        <v>101444.75</v>
      </c>
      <c r="L16" s="25">
        <v>95743.53</v>
      </c>
      <c r="M16" s="25">
        <v>94193.59</v>
      </c>
      <c r="N16" s="25">
        <f t="shared" si="2"/>
        <v>291381.87</v>
      </c>
      <c r="O16" s="25">
        <v>110126.31</v>
      </c>
      <c r="P16" s="25">
        <v>101411.53</v>
      </c>
      <c r="Q16" s="25">
        <v>103068.85</v>
      </c>
      <c r="R16" s="26">
        <f t="shared" si="3"/>
        <v>314606.69</v>
      </c>
      <c r="S16" s="27">
        <f t="shared" si="4"/>
        <v>1235087.98</v>
      </c>
      <c r="T16" s="25">
        <v>1103.83</v>
      </c>
      <c r="U16" s="25">
        <v>1525.45</v>
      </c>
      <c r="V16" s="25">
        <v>1769.52</v>
      </c>
      <c r="W16" s="25">
        <f t="shared" si="5"/>
        <v>4398.8</v>
      </c>
      <c r="X16" s="25">
        <v>2412.91</v>
      </c>
      <c r="Y16" s="28">
        <v>2160.5</v>
      </c>
      <c r="Z16" s="28">
        <v>1575.1</v>
      </c>
      <c r="AA16" s="25">
        <f t="shared" si="6"/>
        <v>6148.51</v>
      </c>
      <c r="AB16" s="25">
        <v>1701.59</v>
      </c>
      <c r="AC16" s="25">
        <v>1621.09</v>
      </c>
      <c r="AD16" s="25">
        <v>1739.5</v>
      </c>
      <c r="AE16" s="25">
        <f t="shared" si="7"/>
        <v>5062.18</v>
      </c>
      <c r="AF16" s="25">
        <v>1608.26</v>
      </c>
      <c r="AG16" s="25">
        <v>1231.47</v>
      </c>
      <c r="AH16" s="25">
        <v>1668.28</v>
      </c>
      <c r="AI16" s="25">
        <f t="shared" si="8"/>
        <v>4508.01</v>
      </c>
      <c r="AJ16" s="27">
        <f t="shared" si="9"/>
        <v>20117.5</v>
      </c>
      <c r="AK16" s="29">
        <f t="shared" si="10"/>
        <v>1255205.48</v>
      </c>
      <c r="AL16" s="30"/>
      <c r="AN16" s="31"/>
      <c r="AO16" s="31"/>
    </row>
    <row r="17" spans="1:41" s="40" customFormat="1" ht="13.5">
      <c r="A17" s="32" t="s">
        <v>73</v>
      </c>
      <c r="B17" s="42" t="s">
        <v>74</v>
      </c>
      <c r="C17" s="34">
        <v>23339.91</v>
      </c>
      <c r="D17" s="34">
        <v>23567.58</v>
      </c>
      <c r="E17" s="34">
        <v>23713.25</v>
      </c>
      <c r="F17" s="34">
        <f t="shared" si="0"/>
        <v>70620.74</v>
      </c>
      <c r="G17" s="34">
        <v>20532.34</v>
      </c>
      <c r="H17" s="34">
        <v>20812.65</v>
      </c>
      <c r="I17" s="34">
        <v>20060.26</v>
      </c>
      <c r="J17" s="34">
        <f t="shared" si="1"/>
        <v>61405.25</v>
      </c>
      <c r="K17" s="34">
        <v>7645.87</v>
      </c>
      <c r="L17" s="34">
        <v>0</v>
      </c>
      <c r="M17" s="34">
        <v>0</v>
      </c>
      <c r="N17" s="34">
        <f t="shared" si="2"/>
        <v>7645.87</v>
      </c>
      <c r="O17" s="34">
        <v>0</v>
      </c>
      <c r="P17" s="34">
        <v>0</v>
      </c>
      <c r="Q17" s="34">
        <v>0</v>
      </c>
      <c r="R17" s="35">
        <f t="shared" si="3"/>
        <v>0</v>
      </c>
      <c r="S17" s="36">
        <f t="shared" si="4"/>
        <v>139671.86</v>
      </c>
      <c r="T17" s="34">
        <v>373.21</v>
      </c>
      <c r="U17" s="34">
        <v>413.86</v>
      </c>
      <c r="V17" s="34">
        <v>481.41</v>
      </c>
      <c r="W17" s="34">
        <f t="shared" si="5"/>
        <v>1268.48</v>
      </c>
      <c r="X17" s="34">
        <v>612.38</v>
      </c>
      <c r="Y17" s="37">
        <v>497.99</v>
      </c>
      <c r="Z17" s="37">
        <v>368.33</v>
      </c>
      <c r="AA17" s="34">
        <f t="shared" si="6"/>
        <v>1478.7</v>
      </c>
      <c r="AB17" s="34">
        <v>130.25</v>
      </c>
      <c r="AC17" s="34">
        <v>0</v>
      </c>
      <c r="AD17" s="34">
        <v>0</v>
      </c>
      <c r="AE17" s="34">
        <f t="shared" si="7"/>
        <v>130.25</v>
      </c>
      <c r="AF17" s="34">
        <v>0</v>
      </c>
      <c r="AG17" s="34">
        <v>0</v>
      </c>
      <c r="AH17" s="34">
        <v>0</v>
      </c>
      <c r="AI17" s="34">
        <f t="shared" si="8"/>
        <v>0</v>
      </c>
      <c r="AJ17" s="36">
        <f t="shared" si="9"/>
        <v>2877.43</v>
      </c>
      <c r="AK17" s="38">
        <f t="shared" si="10"/>
        <v>142549.29</v>
      </c>
      <c r="AL17" s="39"/>
      <c r="AN17" s="41"/>
      <c r="AO17" s="41"/>
    </row>
    <row r="18" spans="1:41" ht="12.75">
      <c r="A18" s="23" t="s">
        <v>75</v>
      </c>
      <c r="B18" s="24" t="s">
        <v>76</v>
      </c>
      <c r="C18" s="25">
        <v>37658.26</v>
      </c>
      <c r="D18" s="25">
        <v>31526.87</v>
      </c>
      <c r="E18" s="25">
        <v>38235.7</v>
      </c>
      <c r="F18" s="25">
        <f t="shared" si="0"/>
        <v>107420.83</v>
      </c>
      <c r="G18" s="25">
        <v>33789.43</v>
      </c>
      <c r="H18" s="25">
        <v>32322.54</v>
      </c>
      <c r="I18" s="25">
        <v>30208.45</v>
      </c>
      <c r="J18" s="25">
        <f t="shared" si="1"/>
        <v>96320.42</v>
      </c>
      <c r="K18" s="25">
        <v>35134.59</v>
      </c>
      <c r="L18" s="25">
        <v>28962.69</v>
      </c>
      <c r="M18" s="25">
        <v>33884.97</v>
      </c>
      <c r="N18" s="25">
        <f t="shared" si="2"/>
        <v>97982.25</v>
      </c>
      <c r="O18" s="25">
        <v>40527.68</v>
      </c>
      <c r="P18" s="25">
        <v>36343.41</v>
      </c>
      <c r="Q18" s="25">
        <v>31000.44</v>
      </c>
      <c r="R18" s="26">
        <f t="shared" si="3"/>
        <v>107871.53</v>
      </c>
      <c r="S18" s="27">
        <f t="shared" si="4"/>
        <v>409595.03</v>
      </c>
      <c r="T18" s="25">
        <v>1500.96</v>
      </c>
      <c r="U18" s="25">
        <v>1300.07</v>
      </c>
      <c r="V18" s="25">
        <v>1651.72</v>
      </c>
      <c r="W18" s="25">
        <f t="shared" si="5"/>
        <v>4452.75</v>
      </c>
      <c r="X18" s="25">
        <v>1146.98</v>
      </c>
      <c r="Y18" s="28">
        <v>1525.06</v>
      </c>
      <c r="Z18" s="28">
        <v>1431.74</v>
      </c>
      <c r="AA18" s="25">
        <f t="shared" si="6"/>
        <v>4103.78</v>
      </c>
      <c r="AB18" s="25">
        <v>1535.26</v>
      </c>
      <c r="AC18" s="25">
        <v>1249.49</v>
      </c>
      <c r="AD18" s="25">
        <v>1619.52</v>
      </c>
      <c r="AE18" s="25">
        <f t="shared" si="7"/>
        <v>4404.27</v>
      </c>
      <c r="AF18" s="25">
        <v>1206.4</v>
      </c>
      <c r="AG18" s="25">
        <v>1602.64</v>
      </c>
      <c r="AH18" s="25">
        <v>1140.2</v>
      </c>
      <c r="AI18" s="25">
        <f t="shared" si="8"/>
        <v>3949.24</v>
      </c>
      <c r="AJ18" s="27">
        <f t="shared" si="9"/>
        <v>16910.04</v>
      </c>
      <c r="AK18" s="29">
        <f t="shared" si="10"/>
        <v>426505.07</v>
      </c>
      <c r="AL18" s="30"/>
      <c r="AN18" s="31"/>
      <c r="AO18" s="31"/>
    </row>
    <row r="19" spans="1:41" ht="12.75">
      <c r="A19" s="23" t="s">
        <v>77</v>
      </c>
      <c r="B19" s="24" t="s">
        <v>78</v>
      </c>
      <c r="C19" s="25">
        <v>196000.3</v>
      </c>
      <c r="D19" s="25">
        <v>215614.17</v>
      </c>
      <c r="E19" s="25">
        <v>233186.42</v>
      </c>
      <c r="F19" s="25">
        <f t="shared" si="0"/>
        <v>644800.89</v>
      </c>
      <c r="G19" s="25">
        <v>202876.02</v>
      </c>
      <c r="H19" s="25">
        <v>194473.54</v>
      </c>
      <c r="I19" s="25">
        <v>188585.81</v>
      </c>
      <c r="J19" s="25">
        <f t="shared" si="1"/>
        <v>585935.37</v>
      </c>
      <c r="K19" s="25">
        <v>204193.6</v>
      </c>
      <c r="L19" s="25">
        <v>198554.05</v>
      </c>
      <c r="M19" s="25">
        <v>214284.75</v>
      </c>
      <c r="N19" s="25">
        <f t="shared" si="2"/>
        <v>617032.4</v>
      </c>
      <c r="O19" s="25">
        <v>201845.39</v>
      </c>
      <c r="P19" s="25">
        <v>196777.72</v>
      </c>
      <c r="Q19" s="25">
        <v>173484.8</v>
      </c>
      <c r="R19" s="26">
        <f t="shared" si="3"/>
        <v>572107.91</v>
      </c>
      <c r="S19" s="27">
        <f t="shared" si="4"/>
        <v>2419876.57</v>
      </c>
      <c r="T19" s="25">
        <v>1408.95</v>
      </c>
      <c r="U19" s="25">
        <v>1801.27</v>
      </c>
      <c r="V19" s="25">
        <v>1625.81</v>
      </c>
      <c r="W19" s="25">
        <f t="shared" si="5"/>
        <v>4836.03</v>
      </c>
      <c r="X19" s="25">
        <v>1730.81</v>
      </c>
      <c r="Y19" s="28">
        <v>1456.56</v>
      </c>
      <c r="Z19" s="28">
        <v>1511.32</v>
      </c>
      <c r="AA19" s="25">
        <f t="shared" si="6"/>
        <v>4698.69</v>
      </c>
      <c r="AB19" s="25">
        <v>2499.46</v>
      </c>
      <c r="AC19" s="25">
        <v>1329.97</v>
      </c>
      <c r="AD19" s="25">
        <v>2438.47</v>
      </c>
      <c r="AE19" s="25">
        <f t="shared" si="7"/>
        <v>6267.9</v>
      </c>
      <c r="AF19" s="25">
        <v>1923.65</v>
      </c>
      <c r="AG19" s="25">
        <v>1822.59</v>
      </c>
      <c r="AH19" s="25">
        <v>1872.9</v>
      </c>
      <c r="AI19" s="25">
        <f t="shared" si="8"/>
        <v>5619.14</v>
      </c>
      <c r="AJ19" s="27">
        <f t="shared" si="9"/>
        <v>21421.76</v>
      </c>
      <c r="AK19" s="29">
        <f t="shared" si="10"/>
        <v>2441298.33</v>
      </c>
      <c r="AL19" s="30"/>
      <c r="AN19" s="31"/>
      <c r="AO19" s="31"/>
    </row>
    <row r="20" spans="1:41" ht="12.75">
      <c r="A20" s="23" t="s">
        <v>79</v>
      </c>
      <c r="B20" s="24" t="s">
        <v>80</v>
      </c>
      <c r="C20" s="25">
        <v>44735.69</v>
      </c>
      <c r="D20" s="25">
        <v>39254.02</v>
      </c>
      <c r="E20" s="25">
        <v>45455.47</v>
      </c>
      <c r="F20" s="25">
        <f t="shared" si="0"/>
        <v>129445.18</v>
      </c>
      <c r="G20" s="25">
        <v>41900.79</v>
      </c>
      <c r="H20" s="25">
        <v>39207.96</v>
      </c>
      <c r="I20" s="25">
        <v>40818.47</v>
      </c>
      <c r="J20" s="25">
        <f t="shared" si="1"/>
        <v>121927.22</v>
      </c>
      <c r="K20" s="25">
        <v>45275.95</v>
      </c>
      <c r="L20" s="25">
        <v>38106.13</v>
      </c>
      <c r="M20" s="25">
        <v>45851.53</v>
      </c>
      <c r="N20" s="25">
        <f t="shared" si="2"/>
        <v>129233.61</v>
      </c>
      <c r="O20" s="25">
        <v>44718.93</v>
      </c>
      <c r="P20" s="25">
        <v>45202.55</v>
      </c>
      <c r="Q20" s="25">
        <v>42450.46</v>
      </c>
      <c r="R20" s="26">
        <f t="shared" si="3"/>
        <v>132371.94</v>
      </c>
      <c r="S20" s="27">
        <f t="shared" si="4"/>
        <v>512977.95</v>
      </c>
      <c r="T20" s="25">
        <v>587.53</v>
      </c>
      <c r="U20" s="25">
        <v>455.16</v>
      </c>
      <c r="V20" s="25">
        <v>730.74</v>
      </c>
      <c r="W20" s="25">
        <f t="shared" si="5"/>
        <v>1773.43</v>
      </c>
      <c r="X20" s="25">
        <v>482.91</v>
      </c>
      <c r="Y20" s="28">
        <v>517.12</v>
      </c>
      <c r="Z20" s="28">
        <v>446.92</v>
      </c>
      <c r="AA20" s="25">
        <f t="shared" si="6"/>
        <v>1446.95</v>
      </c>
      <c r="AB20" s="25">
        <v>538.94</v>
      </c>
      <c r="AC20" s="25">
        <v>348.78</v>
      </c>
      <c r="AD20" s="25">
        <v>380.17</v>
      </c>
      <c r="AE20" s="25">
        <f t="shared" si="7"/>
        <v>1267.89</v>
      </c>
      <c r="AF20" s="25">
        <v>329.64</v>
      </c>
      <c r="AG20" s="25">
        <v>381.09</v>
      </c>
      <c r="AH20" s="25">
        <v>351.59</v>
      </c>
      <c r="AI20" s="25">
        <f t="shared" si="8"/>
        <v>1062.32</v>
      </c>
      <c r="AJ20" s="27">
        <f t="shared" si="9"/>
        <v>5550.59</v>
      </c>
      <c r="AK20" s="29">
        <f t="shared" si="10"/>
        <v>518528.54</v>
      </c>
      <c r="AL20" s="30"/>
      <c r="AN20" s="31"/>
      <c r="AO20" s="31"/>
    </row>
    <row r="21" spans="1:41" ht="12.75">
      <c r="A21" s="23" t="s">
        <v>81</v>
      </c>
      <c r="B21" s="24" t="s">
        <v>82</v>
      </c>
      <c r="C21" s="25">
        <v>38257.13</v>
      </c>
      <c r="D21" s="25">
        <v>50139.65</v>
      </c>
      <c r="E21" s="25">
        <v>49632.51</v>
      </c>
      <c r="F21" s="25">
        <f t="shared" si="0"/>
        <v>138029.29</v>
      </c>
      <c r="G21" s="25">
        <v>58633.09</v>
      </c>
      <c r="H21" s="25">
        <v>61320.42</v>
      </c>
      <c r="I21" s="25">
        <v>66327.09</v>
      </c>
      <c r="J21" s="25">
        <f t="shared" si="1"/>
        <v>186280.6</v>
      </c>
      <c r="K21" s="25">
        <v>76743.7</v>
      </c>
      <c r="L21" s="25">
        <v>71026.46</v>
      </c>
      <c r="M21" s="25">
        <v>84648.71</v>
      </c>
      <c r="N21" s="25">
        <f t="shared" si="2"/>
        <v>232418.87</v>
      </c>
      <c r="O21" s="25">
        <v>75857.79</v>
      </c>
      <c r="P21" s="25">
        <v>80028.11</v>
      </c>
      <c r="Q21" s="25">
        <v>77983.2</v>
      </c>
      <c r="R21" s="26">
        <f t="shared" si="3"/>
        <v>233869.1</v>
      </c>
      <c r="S21" s="27">
        <f t="shared" si="4"/>
        <v>790597.86</v>
      </c>
      <c r="T21" s="25">
        <v>1028.33</v>
      </c>
      <c r="U21" s="25">
        <v>724.65</v>
      </c>
      <c r="V21" s="25">
        <v>424.13</v>
      </c>
      <c r="W21" s="25">
        <f t="shared" si="5"/>
        <v>2177.11</v>
      </c>
      <c r="X21" s="25">
        <v>696.36</v>
      </c>
      <c r="Y21" s="28">
        <v>779.89</v>
      </c>
      <c r="Z21" s="28">
        <v>666.99</v>
      </c>
      <c r="AA21" s="25">
        <f t="shared" si="6"/>
        <v>2143.24</v>
      </c>
      <c r="AB21" s="25">
        <v>664.11</v>
      </c>
      <c r="AC21" s="25">
        <v>533.3</v>
      </c>
      <c r="AD21" s="25">
        <v>618.82</v>
      </c>
      <c r="AE21" s="25">
        <f t="shared" si="7"/>
        <v>1816.23</v>
      </c>
      <c r="AF21" s="25">
        <v>544.75</v>
      </c>
      <c r="AG21" s="25">
        <v>752.68</v>
      </c>
      <c r="AH21" s="25">
        <v>967.62</v>
      </c>
      <c r="AI21" s="25">
        <f t="shared" si="8"/>
        <v>2265.05</v>
      </c>
      <c r="AJ21" s="27">
        <f t="shared" si="9"/>
        <v>8401.63</v>
      </c>
      <c r="AK21" s="29">
        <f t="shared" si="10"/>
        <v>798999.49</v>
      </c>
      <c r="AL21" s="30"/>
      <c r="AN21" s="31"/>
      <c r="AO21" s="31"/>
    </row>
    <row r="22" spans="1:41" ht="12.75">
      <c r="A22" s="23" t="s">
        <v>83</v>
      </c>
      <c r="B22" s="24" t="s">
        <v>84</v>
      </c>
      <c r="C22" s="25">
        <v>58048.51</v>
      </c>
      <c r="D22" s="25">
        <v>63210.5</v>
      </c>
      <c r="E22" s="25">
        <v>60864.69</v>
      </c>
      <c r="F22" s="25">
        <f t="shared" si="0"/>
        <v>182123.7</v>
      </c>
      <c r="G22" s="25">
        <v>63799.58</v>
      </c>
      <c r="H22" s="25">
        <v>63498.71</v>
      </c>
      <c r="I22" s="25">
        <v>62795.26</v>
      </c>
      <c r="J22" s="25">
        <f t="shared" si="1"/>
        <v>190093.55</v>
      </c>
      <c r="K22" s="25">
        <v>65993.19</v>
      </c>
      <c r="L22" s="25">
        <v>58147.56</v>
      </c>
      <c r="M22" s="25">
        <v>60696.17</v>
      </c>
      <c r="N22" s="25">
        <f t="shared" si="2"/>
        <v>184836.92</v>
      </c>
      <c r="O22" s="25">
        <v>75018.7</v>
      </c>
      <c r="P22" s="25">
        <v>67492.46</v>
      </c>
      <c r="Q22" s="25">
        <v>67942.43</v>
      </c>
      <c r="R22" s="26">
        <f t="shared" si="3"/>
        <v>210453.59</v>
      </c>
      <c r="S22" s="27">
        <f t="shared" si="4"/>
        <v>767507.76</v>
      </c>
      <c r="T22" s="25">
        <v>533.6</v>
      </c>
      <c r="U22" s="25">
        <v>1028.4</v>
      </c>
      <c r="V22" s="25">
        <v>1330.07</v>
      </c>
      <c r="W22" s="25">
        <f t="shared" si="5"/>
        <v>2892.07</v>
      </c>
      <c r="X22" s="25">
        <v>1965.3</v>
      </c>
      <c r="Y22" s="28">
        <v>1859.89</v>
      </c>
      <c r="Z22" s="28">
        <v>1800.72</v>
      </c>
      <c r="AA22" s="25">
        <f t="shared" si="6"/>
        <v>5625.91</v>
      </c>
      <c r="AB22" s="25">
        <v>2097.13</v>
      </c>
      <c r="AC22" s="25">
        <v>2419.65</v>
      </c>
      <c r="AD22" s="25">
        <v>2385.3</v>
      </c>
      <c r="AE22" s="25">
        <f t="shared" si="7"/>
        <v>6902.08</v>
      </c>
      <c r="AF22" s="25">
        <v>2617.63</v>
      </c>
      <c r="AG22" s="25">
        <v>2753.65</v>
      </c>
      <c r="AH22" s="25">
        <v>2681.87</v>
      </c>
      <c r="AI22" s="25">
        <f t="shared" si="8"/>
        <v>8053.15</v>
      </c>
      <c r="AJ22" s="27">
        <f t="shared" si="9"/>
        <v>23473.21</v>
      </c>
      <c r="AK22" s="29">
        <f t="shared" si="10"/>
        <v>790980.97</v>
      </c>
      <c r="AL22" s="30"/>
      <c r="AN22" s="31"/>
      <c r="AO22" s="31"/>
    </row>
    <row r="23" spans="1:41" ht="12.75">
      <c r="A23" s="23" t="s">
        <v>85</v>
      </c>
      <c r="B23" s="24" t="s">
        <v>86</v>
      </c>
      <c r="C23" s="25">
        <v>81336.3</v>
      </c>
      <c r="D23" s="25">
        <v>80525.75</v>
      </c>
      <c r="E23" s="25">
        <v>94422.61</v>
      </c>
      <c r="F23" s="25">
        <f t="shared" si="0"/>
        <v>256284.66</v>
      </c>
      <c r="G23" s="25">
        <v>89216.19</v>
      </c>
      <c r="H23" s="25">
        <v>85909.27</v>
      </c>
      <c r="I23" s="25">
        <v>71660.65</v>
      </c>
      <c r="J23" s="25">
        <f t="shared" si="1"/>
        <v>246786.11</v>
      </c>
      <c r="K23" s="25">
        <v>84417.44</v>
      </c>
      <c r="L23" s="25">
        <v>86219.31</v>
      </c>
      <c r="M23" s="25">
        <v>89039.08</v>
      </c>
      <c r="N23" s="25">
        <f t="shared" si="2"/>
        <v>259675.83</v>
      </c>
      <c r="O23" s="25">
        <v>103868.92</v>
      </c>
      <c r="P23" s="25">
        <v>90809.98</v>
      </c>
      <c r="Q23" s="25">
        <v>109935.02</v>
      </c>
      <c r="R23" s="26">
        <f t="shared" si="3"/>
        <v>304613.92</v>
      </c>
      <c r="S23" s="27">
        <f t="shared" si="4"/>
        <v>1067360.52</v>
      </c>
      <c r="T23" s="25">
        <v>1920.72</v>
      </c>
      <c r="U23" s="25">
        <v>2231.09</v>
      </c>
      <c r="V23" s="25">
        <v>3135.98</v>
      </c>
      <c r="W23" s="25">
        <f t="shared" si="5"/>
        <v>7287.79</v>
      </c>
      <c r="X23" s="25">
        <v>2237.84</v>
      </c>
      <c r="Y23" s="28">
        <v>2467</v>
      </c>
      <c r="Z23" s="28">
        <v>2553.99</v>
      </c>
      <c r="AA23" s="25">
        <f t="shared" si="6"/>
        <v>7258.83</v>
      </c>
      <c r="AB23" s="25">
        <v>2726.12</v>
      </c>
      <c r="AC23" s="25">
        <v>2429.2</v>
      </c>
      <c r="AD23" s="25">
        <v>2708.02</v>
      </c>
      <c r="AE23" s="25">
        <f t="shared" si="7"/>
        <v>7863.34</v>
      </c>
      <c r="AF23" s="25">
        <v>2673.31</v>
      </c>
      <c r="AG23" s="25">
        <v>2637.59</v>
      </c>
      <c r="AH23" s="25">
        <v>3202.73</v>
      </c>
      <c r="AI23" s="25">
        <f t="shared" si="8"/>
        <v>8513.63</v>
      </c>
      <c r="AJ23" s="27">
        <f t="shared" si="9"/>
        <v>30923.59</v>
      </c>
      <c r="AK23" s="29">
        <f t="shared" si="10"/>
        <v>1098284.11</v>
      </c>
      <c r="AL23" s="30"/>
      <c r="AN23" s="31"/>
      <c r="AO23" s="31"/>
    </row>
    <row r="24" spans="1:41" ht="12.75">
      <c r="A24" s="23" t="s">
        <v>87</v>
      </c>
      <c r="B24" s="24" t="s">
        <v>88</v>
      </c>
      <c r="C24" s="25">
        <v>105637.76</v>
      </c>
      <c r="D24" s="25">
        <v>100533.64</v>
      </c>
      <c r="E24" s="25">
        <v>114952.97</v>
      </c>
      <c r="F24" s="25">
        <f t="shared" si="0"/>
        <v>321124.37</v>
      </c>
      <c r="G24" s="25">
        <v>98547.71</v>
      </c>
      <c r="H24" s="25">
        <v>104896.99</v>
      </c>
      <c r="I24" s="25">
        <v>92337.68</v>
      </c>
      <c r="J24" s="25">
        <f t="shared" si="1"/>
        <v>295782.38</v>
      </c>
      <c r="K24" s="25">
        <v>97317.08</v>
      </c>
      <c r="L24" s="25">
        <v>81077.68</v>
      </c>
      <c r="M24" s="25">
        <v>95348.91</v>
      </c>
      <c r="N24" s="25">
        <f t="shared" si="2"/>
        <v>273743.67</v>
      </c>
      <c r="O24" s="25">
        <v>105098.47</v>
      </c>
      <c r="P24" s="25">
        <v>90376.59</v>
      </c>
      <c r="Q24" s="25">
        <v>101486.25</v>
      </c>
      <c r="R24" s="26">
        <f t="shared" si="3"/>
        <v>296961.31</v>
      </c>
      <c r="S24" s="27">
        <f t="shared" si="4"/>
        <v>1187611.73</v>
      </c>
      <c r="T24" s="25">
        <v>7543.07</v>
      </c>
      <c r="U24" s="25">
        <v>6896.3</v>
      </c>
      <c r="V24" s="25">
        <v>7824.72</v>
      </c>
      <c r="W24" s="25">
        <f t="shared" si="5"/>
        <v>22264.09</v>
      </c>
      <c r="X24" s="25">
        <v>6414.31</v>
      </c>
      <c r="Y24" s="28">
        <v>6584.51</v>
      </c>
      <c r="Z24" s="28">
        <v>5687.3</v>
      </c>
      <c r="AA24" s="25">
        <f t="shared" si="6"/>
        <v>18686.12</v>
      </c>
      <c r="AB24" s="25">
        <v>6887.24</v>
      </c>
      <c r="AC24" s="25">
        <v>5955.37</v>
      </c>
      <c r="AD24" s="25">
        <v>5649.97</v>
      </c>
      <c r="AE24" s="25">
        <f t="shared" si="7"/>
        <v>18492.58</v>
      </c>
      <c r="AF24" s="25">
        <v>7213.1</v>
      </c>
      <c r="AG24" s="25">
        <v>5734.25</v>
      </c>
      <c r="AH24" s="25">
        <v>6935.81</v>
      </c>
      <c r="AI24" s="25">
        <f t="shared" si="8"/>
        <v>19883.16</v>
      </c>
      <c r="AJ24" s="27">
        <f t="shared" si="9"/>
        <v>79325.95</v>
      </c>
      <c r="AK24" s="29">
        <f t="shared" si="10"/>
        <v>1266937.68</v>
      </c>
      <c r="AL24" s="30"/>
      <c r="AN24" s="31"/>
      <c r="AO24" s="31"/>
    </row>
    <row r="25" spans="1:41" ht="12.75">
      <c r="A25" s="23" t="s">
        <v>89</v>
      </c>
      <c r="B25" s="24" t="s">
        <v>90</v>
      </c>
      <c r="C25" s="25">
        <v>122981</v>
      </c>
      <c r="D25" s="25">
        <v>118815.27</v>
      </c>
      <c r="E25" s="25">
        <v>125027.04</v>
      </c>
      <c r="F25" s="25">
        <f t="shared" si="0"/>
        <v>366823.31</v>
      </c>
      <c r="G25" s="25">
        <v>115347.12</v>
      </c>
      <c r="H25" s="25">
        <v>111555.51</v>
      </c>
      <c r="I25" s="25">
        <v>100581.36</v>
      </c>
      <c r="J25" s="25">
        <f t="shared" si="1"/>
        <v>327483.99</v>
      </c>
      <c r="K25" s="25">
        <v>115604.6</v>
      </c>
      <c r="L25" s="25">
        <v>105413.58</v>
      </c>
      <c r="M25" s="25">
        <v>114835.19</v>
      </c>
      <c r="N25" s="25">
        <f t="shared" si="2"/>
        <v>335853.37</v>
      </c>
      <c r="O25" s="25">
        <v>110229.69</v>
      </c>
      <c r="P25" s="25">
        <v>108036.67</v>
      </c>
      <c r="Q25" s="25">
        <v>92635.34</v>
      </c>
      <c r="R25" s="26">
        <f t="shared" si="3"/>
        <v>310901.7</v>
      </c>
      <c r="S25" s="27">
        <f t="shared" si="4"/>
        <v>1341062.37</v>
      </c>
      <c r="T25" s="25">
        <v>1644.39</v>
      </c>
      <c r="U25" s="25">
        <v>2218.37</v>
      </c>
      <c r="V25" s="25">
        <v>1356.25</v>
      </c>
      <c r="W25" s="25">
        <f t="shared" si="5"/>
        <v>5219.01</v>
      </c>
      <c r="X25" s="25">
        <v>1951.22</v>
      </c>
      <c r="Y25" s="28">
        <v>1622.11</v>
      </c>
      <c r="Z25" s="28">
        <v>2002.87</v>
      </c>
      <c r="AA25" s="25">
        <f t="shared" si="6"/>
        <v>5576.2</v>
      </c>
      <c r="AB25" s="25">
        <v>2258.96</v>
      </c>
      <c r="AC25" s="25">
        <v>1567.68</v>
      </c>
      <c r="AD25" s="25">
        <v>1839.18</v>
      </c>
      <c r="AE25" s="25">
        <f t="shared" si="7"/>
        <v>5665.82</v>
      </c>
      <c r="AF25" s="25">
        <v>2065.28</v>
      </c>
      <c r="AG25" s="25">
        <v>1517.72</v>
      </c>
      <c r="AH25" s="25">
        <v>1492.11</v>
      </c>
      <c r="AI25" s="25">
        <f t="shared" si="8"/>
        <v>5075.11</v>
      </c>
      <c r="AJ25" s="27">
        <f t="shared" si="9"/>
        <v>21536.14</v>
      </c>
      <c r="AK25" s="29">
        <f t="shared" si="10"/>
        <v>1362598.51</v>
      </c>
      <c r="AL25" s="30"/>
      <c r="AN25" s="31"/>
      <c r="AO25" s="31"/>
    </row>
    <row r="26" spans="1:41" ht="12.75">
      <c r="A26" s="23" t="s">
        <v>91</v>
      </c>
      <c r="B26" s="24" t="s">
        <v>92</v>
      </c>
      <c r="C26" s="25">
        <v>31423.73</v>
      </c>
      <c r="D26" s="25">
        <v>23574.53</v>
      </c>
      <c r="E26" s="25">
        <v>29333.14</v>
      </c>
      <c r="F26" s="25">
        <f t="shared" si="0"/>
        <v>84331.4</v>
      </c>
      <c r="G26" s="25">
        <v>29269.13</v>
      </c>
      <c r="H26" s="25">
        <v>26105.87</v>
      </c>
      <c r="I26" s="25">
        <v>24782.6</v>
      </c>
      <c r="J26" s="25">
        <f t="shared" si="1"/>
        <v>80157.6</v>
      </c>
      <c r="K26" s="25">
        <v>26898.04</v>
      </c>
      <c r="L26" s="25">
        <v>23371.52</v>
      </c>
      <c r="M26" s="25">
        <v>19511.12</v>
      </c>
      <c r="N26" s="25">
        <f t="shared" si="2"/>
        <v>69780.68</v>
      </c>
      <c r="O26" s="25">
        <v>35337.75</v>
      </c>
      <c r="P26" s="25">
        <v>30786.9</v>
      </c>
      <c r="Q26" s="25">
        <v>31496.54</v>
      </c>
      <c r="R26" s="26">
        <f t="shared" si="3"/>
        <v>97621.19</v>
      </c>
      <c r="S26" s="27">
        <f t="shared" si="4"/>
        <v>331890.87</v>
      </c>
      <c r="T26" s="25">
        <v>242.94</v>
      </c>
      <c r="U26" s="25">
        <v>131.18</v>
      </c>
      <c r="V26" s="25">
        <v>364.76</v>
      </c>
      <c r="W26" s="25">
        <f t="shared" si="5"/>
        <v>738.88</v>
      </c>
      <c r="X26" s="25">
        <v>413.28</v>
      </c>
      <c r="Y26" s="28">
        <v>222.87</v>
      </c>
      <c r="Z26" s="28">
        <v>297.66</v>
      </c>
      <c r="AA26" s="25">
        <f t="shared" si="6"/>
        <v>933.81</v>
      </c>
      <c r="AB26" s="25">
        <v>248</v>
      </c>
      <c r="AC26" s="25">
        <v>387.62</v>
      </c>
      <c r="AD26" s="25">
        <v>214.89</v>
      </c>
      <c r="AE26" s="25">
        <f t="shared" si="7"/>
        <v>850.51</v>
      </c>
      <c r="AF26" s="25">
        <v>409.88</v>
      </c>
      <c r="AG26" s="25">
        <v>300.24</v>
      </c>
      <c r="AH26" s="25">
        <v>336.17</v>
      </c>
      <c r="AI26" s="25">
        <f t="shared" si="8"/>
        <v>1046.29</v>
      </c>
      <c r="AJ26" s="27">
        <f t="shared" si="9"/>
        <v>3569.49</v>
      </c>
      <c r="AK26" s="29">
        <f t="shared" si="10"/>
        <v>335460.36</v>
      </c>
      <c r="AL26" s="30"/>
      <c r="AN26" s="31"/>
      <c r="AO26" s="31"/>
    </row>
    <row r="27" spans="1:41" ht="12.75">
      <c r="A27" s="23" t="s">
        <v>93</v>
      </c>
      <c r="B27" s="44" t="s">
        <v>94</v>
      </c>
      <c r="C27" s="25">
        <v>166192.18</v>
      </c>
      <c r="D27" s="25">
        <v>161826.93</v>
      </c>
      <c r="E27" s="25">
        <v>150204.23</v>
      </c>
      <c r="F27" s="25">
        <f t="shared" si="0"/>
        <v>478223.34</v>
      </c>
      <c r="G27" s="25">
        <v>133415.19</v>
      </c>
      <c r="H27" s="25">
        <v>134482.78</v>
      </c>
      <c r="I27" s="25">
        <v>153636.8</v>
      </c>
      <c r="J27" s="25">
        <f t="shared" si="1"/>
        <v>421534.77</v>
      </c>
      <c r="K27" s="25">
        <v>151393.94</v>
      </c>
      <c r="L27" s="25">
        <v>127446.02</v>
      </c>
      <c r="M27" s="25">
        <v>163109.06</v>
      </c>
      <c r="N27" s="25">
        <f t="shared" si="2"/>
        <v>441949.02</v>
      </c>
      <c r="O27" s="25">
        <v>142424.51</v>
      </c>
      <c r="P27" s="25">
        <v>149604.94</v>
      </c>
      <c r="Q27" s="25">
        <v>142755.93</v>
      </c>
      <c r="R27" s="26">
        <f t="shared" si="3"/>
        <v>434785.38</v>
      </c>
      <c r="S27" s="27">
        <f t="shared" si="4"/>
        <v>1776492.51</v>
      </c>
      <c r="T27" s="25">
        <v>226.42</v>
      </c>
      <c r="U27" s="25">
        <v>376.35</v>
      </c>
      <c r="V27" s="25">
        <v>344.32</v>
      </c>
      <c r="W27" s="25">
        <f t="shared" si="5"/>
        <v>947.09</v>
      </c>
      <c r="X27" s="25">
        <v>273.63</v>
      </c>
      <c r="Y27" s="28">
        <v>279.41</v>
      </c>
      <c r="Z27" s="28">
        <v>674.18</v>
      </c>
      <c r="AA27" s="25">
        <f t="shared" si="6"/>
        <v>1227.22</v>
      </c>
      <c r="AB27" s="25">
        <v>919.7</v>
      </c>
      <c r="AC27" s="25">
        <v>1125.22</v>
      </c>
      <c r="AD27" s="25">
        <v>1205.71</v>
      </c>
      <c r="AE27" s="25">
        <f t="shared" si="7"/>
        <v>3250.63</v>
      </c>
      <c r="AF27" s="25">
        <v>1310.03</v>
      </c>
      <c r="AG27" s="25">
        <v>1249.7</v>
      </c>
      <c r="AH27" s="25">
        <v>1161.74</v>
      </c>
      <c r="AI27" s="25">
        <f t="shared" si="8"/>
        <v>3721.47</v>
      </c>
      <c r="AJ27" s="27">
        <f t="shared" si="9"/>
        <v>9146.41</v>
      </c>
      <c r="AK27" s="29">
        <f t="shared" si="10"/>
        <v>1785638.92</v>
      </c>
      <c r="AL27" s="30"/>
      <c r="AN27" s="31"/>
      <c r="AO27" s="31"/>
    </row>
    <row r="28" spans="1:41" ht="12.75">
      <c r="A28" s="23" t="s">
        <v>95</v>
      </c>
      <c r="B28" s="24" t="s">
        <v>96</v>
      </c>
      <c r="C28" s="25">
        <v>184077.48</v>
      </c>
      <c r="D28" s="25">
        <v>179235.23</v>
      </c>
      <c r="E28" s="25">
        <v>184660.25</v>
      </c>
      <c r="F28" s="25">
        <f t="shared" si="0"/>
        <v>547972.96</v>
      </c>
      <c r="G28" s="25">
        <v>174875.15</v>
      </c>
      <c r="H28" s="25">
        <v>181790.52</v>
      </c>
      <c r="I28" s="25">
        <v>176449.29</v>
      </c>
      <c r="J28" s="25">
        <f t="shared" si="1"/>
        <v>533114.96</v>
      </c>
      <c r="K28" s="25">
        <v>196659.86</v>
      </c>
      <c r="L28" s="25">
        <v>185695.82</v>
      </c>
      <c r="M28" s="25">
        <v>195867.76</v>
      </c>
      <c r="N28" s="25">
        <f t="shared" si="2"/>
        <v>578223.44</v>
      </c>
      <c r="O28" s="25">
        <v>211439.53</v>
      </c>
      <c r="P28" s="25">
        <v>183027.49</v>
      </c>
      <c r="Q28" s="25">
        <v>181830.93</v>
      </c>
      <c r="R28" s="26">
        <f t="shared" si="3"/>
        <v>576297.95</v>
      </c>
      <c r="S28" s="27">
        <f t="shared" si="4"/>
        <v>2235609.31</v>
      </c>
      <c r="T28" s="25">
        <v>3028.29</v>
      </c>
      <c r="U28" s="25">
        <v>1909.65</v>
      </c>
      <c r="V28" s="25">
        <v>2797.14</v>
      </c>
      <c r="W28" s="25">
        <f t="shared" si="5"/>
        <v>7735.08</v>
      </c>
      <c r="X28" s="25">
        <v>3338.3</v>
      </c>
      <c r="Y28" s="28">
        <v>2806.96</v>
      </c>
      <c r="Z28" s="28">
        <v>3081.84</v>
      </c>
      <c r="AA28" s="25">
        <f t="shared" si="6"/>
        <v>9227.1</v>
      </c>
      <c r="AB28" s="25">
        <v>3643.66</v>
      </c>
      <c r="AC28" s="25">
        <v>3196.63</v>
      </c>
      <c r="AD28" s="25">
        <v>3354.56</v>
      </c>
      <c r="AE28" s="25">
        <f t="shared" si="7"/>
        <v>10194.85</v>
      </c>
      <c r="AF28" s="25">
        <v>4076.89</v>
      </c>
      <c r="AG28" s="25">
        <v>3562.61</v>
      </c>
      <c r="AH28" s="25">
        <v>3837.87</v>
      </c>
      <c r="AI28" s="25">
        <f t="shared" si="8"/>
        <v>11477.37</v>
      </c>
      <c r="AJ28" s="27">
        <f t="shared" si="9"/>
        <v>38634.4</v>
      </c>
      <c r="AK28" s="29">
        <f t="shared" si="10"/>
        <v>2274243.71</v>
      </c>
      <c r="AL28" s="30"/>
      <c r="AN28" s="31"/>
      <c r="AO28" s="31"/>
    </row>
    <row r="29" spans="1:41" ht="12.75">
      <c r="A29" s="23" t="s">
        <v>97</v>
      </c>
      <c r="B29" s="24" t="s">
        <v>98</v>
      </c>
      <c r="C29" s="25">
        <v>773362.48</v>
      </c>
      <c r="D29" s="25">
        <v>690658.92</v>
      </c>
      <c r="E29" s="25">
        <v>812852.39</v>
      </c>
      <c r="F29" s="25">
        <f t="shared" si="0"/>
        <v>2276873.79</v>
      </c>
      <c r="G29" s="25">
        <v>813365.64</v>
      </c>
      <c r="H29" s="25">
        <v>831507.37</v>
      </c>
      <c r="I29" s="25">
        <v>797156.37</v>
      </c>
      <c r="J29" s="25">
        <f t="shared" si="1"/>
        <v>2442029.38</v>
      </c>
      <c r="K29" s="25">
        <v>840709.82</v>
      </c>
      <c r="L29" s="25">
        <v>705638.65</v>
      </c>
      <c r="M29" s="25">
        <v>923518.25</v>
      </c>
      <c r="N29" s="25">
        <f t="shared" si="2"/>
        <v>2469866.72</v>
      </c>
      <c r="O29" s="25">
        <v>886567.15</v>
      </c>
      <c r="P29" s="25">
        <v>896321.25</v>
      </c>
      <c r="Q29" s="25">
        <v>882400.25</v>
      </c>
      <c r="R29" s="26">
        <f t="shared" si="3"/>
        <v>2665288.65</v>
      </c>
      <c r="S29" s="27">
        <f t="shared" si="4"/>
        <v>9854058.54</v>
      </c>
      <c r="T29" s="25">
        <v>26119.22</v>
      </c>
      <c r="U29" s="25">
        <v>25632.07</v>
      </c>
      <c r="V29" s="25">
        <v>27006.74</v>
      </c>
      <c r="W29" s="25">
        <f t="shared" si="5"/>
        <v>78758.03</v>
      </c>
      <c r="X29" s="25">
        <v>25586.1</v>
      </c>
      <c r="Y29" s="28">
        <v>25881.79</v>
      </c>
      <c r="Z29" s="28">
        <v>25308.89</v>
      </c>
      <c r="AA29" s="25">
        <f t="shared" si="6"/>
        <v>76776.78</v>
      </c>
      <c r="AB29" s="25">
        <v>27793.92</v>
      </c>
      <c r="AC29" s="25">
        <v>24356.6</v>
      </c>
      <c r="AD29" s="25">
        <v>24603.91</v>
      </c>
      <c r="AE29" s="25">
        <f t="shared" si="7"/>
        <v>76754.43</v>
      </c>
      <c r="AF29" s="25">
        <v>27625.25</v>
      </c>
      <c r="AG29" s="25">
        <v>26985.73</v>
      </c>
      <c r="AH29" s="25">
        <v>26744.12</v>
      </c>
      <c r="AI29" s="25">
        <f t="shared" si="8"/>
        <v>81355.1</v>
      </c>
      <c r="AJ29" s="27">
        <f t="shared" si="9"/>
        <v>313644.34</v>
      </c>
      <c r="AK29" s="29">
        <f t="shared" si="10"/>
        <v>10167702.88</v>
      </c>
      <c r="AL29" s="30"/>
      <c r="AN29" s="31"/>
      <c r="AO29" s="31"/>
    </row>
    <row r="30" spans="1:41" ht="12.75">
      <c r="A30" s="23" t="s">
        <v>99</v>
      </c>
      <c r="B30" s="45" t="s">
        <v>100</v>
      </c>
      <c r="C30" s="25">
        <v>195722.18</v>
      </c>
      <c r="D30" s="25">
        <v>194449.12</v>
      </c>
      <c r="E30" s="25">
        <v>183417.41</v>
      </c>
      <c r="F30" s="25">
        <f t="shared" si="0"/>
        <v>573588.71</v>
      </c>
      <c r="G30" s="25">
        <v>161847.59</v>
      </c>
      <c r="H30" s="25">
        <v>162731.02</v>
      </c>
      <c r="I30" s="25">
        <v>149956.06</v>
      </c>
      <c r="J30" s="25">
        <f t="shared" si="1"/>
        <v>474534.67</v>
      </c>
      <c r="K30" s="25">
        <v>167841.65</v>
      </c>
      <c r="L30" s="25">
        <v>144070.39</v>
      </c>
      <c r="M30" s="25">
        <v>155678.34</v>
      </c>
      <c r="N30" s="25">
        <f t="shared" si="2"/>
        <v>467590.38</v>
      </c>
      <c r="O30" s="25">
        <v>161785.25</v>
      </c>
      <c r="P30" s="25">
        <v>157194.47</v>
      </c>
      <c r="Q30" s="25">
        <v>166446.14</v>
      </c>
      <c r="R30" s="26">
        <f t="shared" si="3"/>
        <v>485425.86</v>
      </c>
      <c r="S30" s="27">
        <f t="shared" si="4"/>
        <v>2001139.62</v>
      </c>
      <c r="T30" s="25">
        <v>1842.91</v>
      </c>
      <c r="U30" s="25">
        <v>1696.7</v>
      </c>
      <c r="V30" s="25">
        <v>2151.75</v>
      </c>
      <c r="W30" s="25">
        <f t="shared" si="5"/>
        <v>5691.36</v>
      </c>
      <c r="X30" s="25">
        <v>1652.79</v>
      </c>
      <c r="Y30" s="28">
        <v>1730.3</v>
      </c>
      <c r="Z30" s="28">
        <v>1723.69</v>
      </c>
      <c r="AA30" s="25">
        <f t="shared" si="6"/>
        <v>5106.78</v>
      </c>
      <c r="AB30" s="25">
        <v>1842.22</v>
      </c>
      <c r="AC30" s="25">
        <v>1567.21</v>
      </c>
      <c r="AD30" s="25">
        <v>1746.11</v>
      </c>
      <c r="AE30" s="25">
        <f t="shared" si="7"/>
        <v>5155.54</v>
      </c>
      <c r="AF30" s="25">
        <v>1945.87</v>
      </c>
      <c r="AG30" s="25">
        <v>1601.58</v>
      </c>
      <c r="AH30" s="25">
        <v>1724.4</v>
      </c>
      <c r="AI30" s="25">
        <f t="shared" si="8"/>
        <v>5271.85</v>
      </c>
      <c r="AJ30" s="27">
        <f t="shared" si="9"/>
        <v>21225.53</v>
      </c>
      <c r="AK30" s="29">
        <f t="shared" si="10"/>
        <v>2022365.15</v>
      </c>
      <c r="AL30" s="30"/>
      <c r="AN30" s="31"/>
      <c r="AO30" s="31"/>
    </row>
    <row r="31" spans="1:41" ht="12.75">
      <c r="A31" s="23" t="s">
        <v>101</v>
      </c>
      <c r="B31" s="24" t="s">
        <v>102</v>
      </c>
      <c r="C31" s="25">
        <v>38365.93</v>
      </c>
      <c r="D31" s="25">
        <v>41811.24</v>
      </c>
      <c r="E31" s="25">
        <v>46848.85</v>
      </c>
      <c r="F31" s="25">
        <f t="shared" si="0"/>
        <v>127026.02</v>
      </c>
      <c r="G31" s="25">
        <v>36187.8</v>
      </c>
      <c r="H31" s="25">
        <v>44260.95</v>
      </c>
      <c r="I31" s="25">
        <v>38775.29</v>
      </c>
      <c r="J31" s="25">
        <f t="shared" si="1"/>
        <v>119224.04</v>
      </c>
      <c r="K31" s="25">
        <v>34654.64</v>
      </c>
      <c r="L31" s="25">
        <v>35326.14</v>
      </c>
      <c r="M31" s="25">
        <v>27202.29</v>
      </c>
      <c r="N31" s="25">
        <f t="shared" si="2"/>
        <v>97183.07</v>
      </c>
      <c r="O31" s="25">
        <v>31100.09</v>
      </c>
      <c r="P31" s="25">
        <v>35634.25</v>
      </c>
      <c r="Q31" s="25">
        <v>39475.5</v>
      </c>
      <c r="R31" s="26">
        <f t="shared" si="3"/>
        <v>106209.84</v>
      </c>
      <c r="S31" s="27">
        <f t="shared" si="4"/>
        <v>449642.97</v>
      </c>
      <c r="T31" s="25">
        <v>146.48</v>
      </c>
      <c r="U31" s="25">
        <v>270.19</v>
      </c>
      <c r="V31" s="25">
        <v>330.37</v>
      </c>
      <c r="W31" s="25">
        <f t="shared" si="5"/>
        <v>747.04</v>
      </c>
      <c r="X31" s="25">
        <v>312.19</v>
      </c>
      <c r="Y31" s="28">
        <v>259.88</v>
      </c>
      <c r="Z31" s="28">
        <v>759.17</v>
      </c>
      <c r="AA31" s="25">
        <f t="shared" si="6"/>
        <v>1331.24</v>
      </c>
      <c r="AB31" s="25">
        <v>255.03</v>
      </c>
      <c r="AC31" s="25">
        <v>384.28</v>
      </c>
      <c r="AD31" s="25">
        <v>418.16</v>
      </c>
      <c r="AE31" s="25">
        <f t="shared" si="7"/>
        <v>1057.47</v>
      </c>
      <c r="AF31" s="25">
        <v>470.86</v>
      </c>
      <c r="AG31" s="25">
        <v>465.93</v>
      </c>
      <c r="AH31" s="25">
        <v>598.09</v>
      </c>
      <c r="AI31" s="25">
        <f t="shared" si="8"/>
        <v>1534.88</v>
      </c>
      <c r="AJ31" s="27">
        <f t="shared" si="9"/>
        <v>4670.63</v>
      </c>
      <c r="AK31" s="29">
        <f t="shared" si="10"/>
        <v>454313.6</v>
      </c>
      <c r="AL31" s="30"/>
      <c r="AN31" s="31"/>
      <c r="AO31" s="31"/>
    </row>
    <row r="32" spans="1:41" ht="12.75">
      <c r="A32" s="23" t="s">
        <v>103</v>
      </c>
      <c r="B32" s="24" t="s">
        <v>104</v>
      </c>
      <c r="C32" s="25">
        <v>31365.21</v>
      </c>
      <c r="D32" s="25">
        <v>30772.43</v>
      </c>
      <c r="E32" s="25">
        <v>22181.4</v>
      </c>
      <c r="F32" s="25">
        <f t="shared" si="0"/>
        <v>84319.04</v>
      </c>
      <c r="G32" s="25">
        <v>14636.63</v>
      </c>
      <c r="H32" s="25">
        <v>11917.34</v>
      </c>
      <c r="I32" s="25">
        <v>21007.86</v>
      </c>
      <c r="J32" s="25">
        <f t="shared" si="1"/>
        <v>47561.83</v>
      </c>
      <c r="K32" s="25">
        <v>24794.7</v>
      </c>
      <c r="L32" s="25">
        <v>19782.4</v>
      </c>
      <c r="M32" s="25">
        <v>11224.54</v>
      </c>
      <c r="N32" s="25">
        <f t="shared" si="2"/>
        <v>55801.64</v>
      </c>
      <c r="O32" s="25">
        <v>11652.82</v>
      </c>
      <c r="P32" s="25">
        <v>9824.58</v>
      </c>
      <c r="Q32" s="25">
        <v>7154.29</v>
      </c>
      <c r="R32" s="26">
        <f t="shared" si="3"/>
        <v>28631.69</v>
      </c>
      <c r="S32" s="27">
        <f t="shared" si="4"/>
        <v>216314.2</v>
      </c>
      <c r="T32" s="25">
        <v>325.11</v>
      </c>
      <c r="U32" s="25">
        <v>305.52</v>
      </c>
      <c r="V32" s="25">
        <v>448.55</v>
      </c>
      <c r="W32" s="25">
        <f t="shared" si="5"/>
        <v>1079.18</v>
      </c>
      <c r="X32" s="25">
        <v>586.3</v>
      </c>
      <c r="Y32" s="28">
        <v>444.67</v>
      </c>
      <c r="Z32" s="28">
        <v>574.24</v>
      </c>
      <c r="AA32" s="25">
        <f t="shared" si="6"/>
        <v>1605.21</v>
      </c>
      <c r="AB32" s="25">
        <v>416.6</v>
      </c>
      <c r="AC32" s="25">
        <v>500.97</v>
      </c>
      <c r="AD32" s="25">
        <v>549.62</v>
      </c>
      <c r="AE32" s="25">
        <f t="shared" si="7"/>
        <v>1467.19</v>
      </c>
      <c r="AF32" s="25">
        <v>234.71</v>
      </c>
      <c r="AG32" s="25">
        <v>287.51</v>
      </c>
      <c r="AH32" s="25">
        <v>431.65</v>
      </c>
      <c r="AI32" s="25">
        <f t="shared" si="8"/>
        <v>953.87</v>
      </c>
      <c r="AJ32" s="27">
        <f t="shared" si="9"/>
        <v>5105.45</v>
      </c>
      <c r="AK32" s="29">
        <f t="shared" si="10"/>
        <v>221419.65</v>
      </c>
      <c r="AL32" s="30"/>
      <c r="AN32" s="31"/>
      <c r="AO32" s="31"/>
    </row>
    <row r="33" spans="1:41" ht="12.75">
      <c r="A33" s="23" t="s">
        <v>105</v>
      </c>
      <c r="B33" s="24" t="s">
        <v>106</v>
      </c>
      <c r="C33" s="25">
        <v>35220.09</v>
      </c>
      <c r="D33" s="25">
        <v>37812.81</v>
      </c>
      <c r="E33" s="25">
        <v>38084.13</v>
      </c>
      <c r="F33" s="25">
        <f t="shared" si="0"/>
        <v>111117.03</v>
      </c>
      <c r="G33" s="25">
        <v>39966.72</v>
      </c>
      <c r="H33" s="25">
        <v>41609.99</v>
      </c>
      <c r="I33" s="25">
        <v>39652.53</v>
      </c>
      <c r="J33" s="25">
        <f t="shared" si="1"/>
        <v>121229.24</v>
      </c>
      <c r="K33" s="25">
        <v>41732.54</v>
      </c>
      <c r="L33" s="25">
        <v>47151.1</v>
      </c>
      <c r="M33" s="25">
        <v>40865.79</v>
      </c>
      <c r="N33" s="25">
        <f t="shared" si="2"/>
        <v>129749.43</v>
      </c>
      <c r="O33" s="25">
        <v>56203.81</v>
      </c>
      <c r="P33" s="25">
        <v>42033.92</v>
      </c>
      <c r="Q33" s="25">
        <v>48626.98</v>
      </c>
      <c r="R33" s="26">
        <f t="shared" si="3"/>
        <v>146864.71</v>
      </c>
      <c r="S33" s="27">
        <f t="shared" si="4"/>
        <v>508960.41</v>
      </c>
      <c r="T33" s="25">
        <v>2044.31</v>
      </c>
      <c r="U33" s="25">
        <v>2142.78</v>
      </c>
      <c r="V33" s="25">
        <v>1912.61</v>
      </c>
      <c r="W33" s="25">
        <f t="shared" si="5"/>
        <v>6099.7</v>
      </c>
      <c r="X33" s="25">
        <v>2419.94</v>
      </c>
      <c r="Y33" s="28">
        <v>2646</v>
      </c>
      <c r="Z33" s="28">
        <v>2250.16</v>
      </c>
      <c r="AA33" s="25">
        <f t="shared" si="6"/>
        <v>7316.1</v>
      </c>
      <c r="AB33" s="25">
        <v>1934.51</v>
      </c>
      <c r="AC33" s="25">
        <v>2643.2</v>
      </c>
      <c r="AD33" s="25">
        <v>1567</v>
      </c>
      <c r="AE33" s="25">
        <f t="shared" si="7"/>
        <v>6144.71</v>
      </c>
      <c r="AF33" s="25">
        <v>2682.45</v>
      </c>
      <c r="AG33" s="25">
        <v>2363.88</v>
      </c>
      <c r="AH33" s="25">
        <v>2359.35</v>
      </c>
      <c r="AI33" s="25">
        <f t="shared" si="8"/>
        <v>7405.68</v>
      </c>
      <c r="AJ33" s="27">
        <f t="shared" si="9"/>
        <v>26966.19</v>
      </c>
      <c r="AK33" s="29">
        <f t="shared" si="10"/>
        <v>535926.6</v>
      </c>
      <c r="AL33" s="30"/>
      <c r="AN33" s="31"/>
      <c r="AO33" s="31"/>
    </row>
    <row r="34" spans="1:41" ht="12.75">
      <c r="A34" s="23" t="s">
        <v>107</v>
      </c>
      <c r="B34" s="24" t="s">
        <v>108</v>
      </c>
      <c r="C34" s="25">
        <v>44250.43</v>
      </c>
      <c r="D34" s="25">
        <v>36971.9</v>
      </c>
      <c r="E34" s="25">
        <v>34726.69</v>
      </c>
      <c r="F34" s="25">
        <f t="shared" si="0"/>
        <v>115949.02</v>
      </c>
      <c r="G34" s="25">
        <v>33839.05</v>
      </c>
      <c r="H34" s="25">
        <v>36274.04</v>
      </c>
      <c r="I34" s="25">
        <v>33998.21</v>
      </c>
      <c r="J34" s="25">
        <f t="shared" si="1"/>
        <v>104111.3</v>
      </c>
      <c r="K34" s="25">
        <v>37522.41</v>
      </c>
      <c r="L34" s="25">
        <v>33917.76</v>
      </c>
      <c r="M34" s="25">
        <v>34192.08</v>
      </c>
      <c r="N34" s="25">
        <f t="shared" si="2"/>
        <v>105632.25</v>
      </c>
      <c r="O34" s="25">
        <v>34084.79</v>
      </c>
      <c r="P34" s="25">
        <v>35454.33</v>
      </c>
      <c r="Q34" s="25">
        <v>25884.27</v>
      </c>
      <c r="R34" s="26">
        <f t="shared" si="3"/>
        <v>95423.39</v>
      </c>
      <c r="S34" s="27">
        <f t="shared" si="4"/>
        <v>421115.96</v>
      </c>
      <c r="T34" s="25">
        <v>930.91</v>
      </c>
      <c r="U34" s="25">
        <v>857.95</v>
      </c>
      <c r="V34" s="25">
        <v>1111.13</v>
      </c>
      <c r="W34" s="25">
        <f t="shared" si="5"/>
        <v>2899.99</v>
      </c>
      <c r="X34" s="25">
        <v>764.16</v>
      </c>
      <c r="Y34" s="28">
        <v>968.03</v>
      </c>
      <c r="Z34" s="28">
        <v>722.39</v>
      </c>
      <c r="AA34" s="25">
        <f t="shared" si="6"/>
        <v>2454.58</v>
      </c>
      <c r="AB34" s="25">
        <v>1873.94</v>
      </c>
      <c r="AC34" s="25">
        <v>1090.4</v>
      </c>
      <c r="AD34" s="25">
        <v>673.15</v>
      </c>
      <c r="AE34" s="25">
        <f t="shared" si="7"/>
        <v>3637.49</v>
      </c>
      <c r="AF34" s="25">
        <v>1284.48</v>
      </c>
      <c r="AG34" s="25">
        <v>973.9</v>
      </c>
      <c r="AH34" s="25">
        <v>553.57</v>
      </c>
      <c r="AI34" s="25">
        <f t="shared" si="8"/>
        <v>2811.95</v>
      </c>
      <c r="AJ34" s="27">
        <f t="shared" si="9"/>
        <v>11804.01</v>
      </c>
      <c r="AK34" s="29">
        <f t="shared" si="10"/>
        <v>432919.97</v>
      </c>
      <c r="AL34" s="30"/>
      <c r="AN34" s="31"/>
      <c r="AO34" s="31"/>
    </row>
    <row r="35" spans="1:41" ht="12.75">
      <c r="A35" s="23" t="s">
        <v>109</v>
      </c>
      <c r="B35" s="24" t="s">
        <v>110</v>
      </c>
      <c r="C35" s="25">
        <v>29912.19</v>
      </c>
      <c r="D35" s="25">
        <v>31101.23</v>
      </c>
      <c r="E35" s="25">
        <v>32388.12</v>
      </c>
      <c r="F35" s="25">
        <f t="shared" si="0"/>
        <v>93401.54</v>
      </c>
      <c r="G35" s="25">
        <v>28984.96</v>
      </c>
      <c r="H35" s="25">
        <v>27573.62</v>
      </c>
      <c r="I35" s="25">
        <v>34564.21</v>
      </c>
      <c r="J35" s="25">
        <f t="shared" si="1"/>
        <v>91122.79</v>
      </c>
      <c r="K35" s="25">
        <v>29479.79</v>
      </c>
      <c r="L35" s="25">
        <v>30840.2</v>
      </c>
      <c r="M35" s="25">
        <v>30337.17</v>
      </c>
      <c r="N35" s="25">
        <f t="shared" si="2"/>
        <v>90657.16</v>
      </c>
      <c r="O35" s="25">
        <v>31502.66</v>
      </c>
      <c r="P35" s="25">
        <v>29660.46</v>
      </c>
      <c r="Q35" s="25">
        <v>26017.96</v>
      </c>
      <c r="R35" s="26">
        <f t="shared" si="3"/>
        <v>87181.08</v>
      </c>
      <c r="S35" s="27">
        <f t="shared" si="4"/>
        <v>362362.57</v>
      </c>
      <c r="T35" s="25">
        <v>1105.4</v>
      </c>
      <c r="U35" s="25">
        <v>948.55</v>
      </c>
      <c r="V35" s="25">
        <v>1350.59</v>
      </c>
      <c r="W35" s="25">
        <f t="shared" si="5"/>
        <v>3404.54</v>
      </c>
      <c r="X35" s="25">
        <v>1106.19</v>
      </c>
      <c r="Y35" s="28">
        <v>1089.73</v>
      </c>
      <c r="Z35" s="28">
        <v>1195.4</v>
      </c>
      <c r="AA35" s="25">
        <f t="shared" si="6"/>
        <v>3391.32</v>
      </c>
      <c r="AB35" s="25">
        <v>1037.76</v>
      </c>
      <c r="AC35" s="25">
        <v>916.76</v>
      </c>
      <c r="AD35" s="25">
        <v>904.69</v>
      </c>
      <c r="AE35" s="25">
        <f t="shared" si="7"/>
        <v>2859.21</v>
      </c>
      <c r="AF35" s="25">
        <v>1268.2</v>
      </c>
      <c r="AG35" s="25">
        <v>1255.46</v>
      </c>
      <c r="AH35" s="25">
        <v>1085.19</v>
      </c>
      <c r="AI35" s="25">
        <f t="shared" si="8"/>
        <v>3608.85</v>
      </c>
      <c r="AJ35" s="27">
        <f t="shared" si="9"/>
        <v>13263.92</v>
      </c>
      <c r="AK35" s="29">
        <f t="shared" si="10"/>
        <v>375626.49</v>
      </c>
      <c r="AL35" s="30"/>
      <c r="AN35" s="31"/>
      <c r="AO35" s="31"/>
    </row>
    <row r="36" spans="1:41" ht="12.75">
      <c r="A36" s="23" t="s">
        <v>111</v>
      </c>
      <c r="B36" s="24" t="s">
        <v>112</v>
      </c>
      <c r="C36" s="25">
        <v>61531.12</v>
      </c>
      <c r="D36" s="25">
        <v>53806.09</v>
      </c>
      <c r="E36" s="25">
        <v>58229.2</v>
      </c>
      <c r="F36" s="25">
        <f t="shared" si="0"/>
        <v>173566.41</v>
      </c>
      <c r="G36" s="25">
        <v>55056.26</v>
      </c>
      <c r="H36" s="25">
        <v>54465.77</v>
      </c>
      <c r="I36" s="25">
        <v>49249.44</v>
      </c>
      <c r="J36" s="25">
        <f t="shared" si="1"/>
        <v>158771.47</v>
      </c>
      <c r="K36" s="25">
        <v>54428.46</v>
      </c>
      <c r="L36" s="25">
        <v>43023.15</v>
      </c>
      <c r="M36" s="25">
        <v>49071.55</v>
      </c>
      <c r="N36" s="25">
        <f t="shared" si="2"/>
        <v>146523.16</v>
      </c>
      <c r="O36" s="25">
        <v>54290.54</v>
      </c>
      <c r="P36" s="25">
        <v>49848.53</v>
      </c>
      <c r="Q36" s="25">
        <v>49909.49</v>
      </c>
      <c r="R36" s="26">
        <f t="shared" si="3"/>
        <v>154048.56</v>
      </c>
      <c r="S36" s="27">
        <f t="shared" si="4"/>
        <v>632909.6</v>
      </c>
      <c r="T36" s="25">
        <v>372.15</v>
      </c>
      <c r="U36" s="25">
        <v>535.54</v>
      </c>
      <c r="V36" s="25">
        <v>547.02</v>
      </c>
      <c r="W36" s="25">
        <f t="shared" si="5"/>
        <v>1454.71</v>
      </c>
      <c r="X36" s="25">
        <v>530.18</v>
      </c>
      <c r="Y36" s="28">
        <v>955.5</v>
      </c>
      <c r="Z36" s="28">
        <v>774.94</v>
      </c>
      <c r="AA36" s="25">
        <f t="shared" si="6"/>
        <v>2260.62</v>
      </c>
      <c r="AB36" s="25">
        <v>575.22</v>
      </c>
      <c r="AC36" s="25">
        <v>285.82</v>
      </c>
      <c r="AD36" s="25">
        <v>302.32</v>
      </c>
      <c r="AE36" s="25">
        <f t="shared" si="7"/>
        <v>1163.36</v>
      </c>
      <c r="AF36" s="25">
        <v>291.83</v>
      </c>
      <c r="AG36" s="25">
        <v>240.43</v>
      </c>
      <c r="AH36" s="25">
        <v>104.34</v>
      </c>
      <c r="AI36" s="25">
        <f t="shared" si="8"/>
        <v>636.6</v>
      </c>
      <c r="AJ36" s="27">
        <f t="shared" si="9"/>
        <v>5515.29</v>
      </c>
      <c r="AK36" s="29">
        <f t="shared" si="10"/>
        <v>638424.89</v>
      </c>
      <c r="AL36" s="30"/>
      <c r="AN36" s="31"/>
      <c r="AO36" s="31"/>
    </row>
    <row r="37" spans="1:41" ht="12.75">
      <c r="A37" s="23" t="s">
        <v>113</v>
      </c>
      <c r="B37" s="24" t="s">
        <v>114</v>
      </c>
      <c r="C37" s="25">
        <v>64139.66</v>
      </c>
      <c r="D37" s="25">
        <v>71750.01</v>
      </c>
      <c r="E37" s="25">
        <v>76665.22</v>
      </c>
      <c r="F37" s="25">
        <f t="shared" si="0"/>
        <v>212554.89</v>
      </c>
      <c r="G37" s="25">
        <v>70446.98</v>
      </c>
      <c r="H37" s="25">
        <v>78317.95</v>
      </c>
      <c r="I37" s="25">
        <v>71166.64</v>
      </c>
      <c r="J37" s="25">
        <f t="shared" si="1"/>
        <v>219931.57</v>
      </c>
      <c r="K37" s="25">
        <v>67158.82</v>
      </c>
      <c r="L37" s="25">
        <v>61419.84</v>
      </c>
      <c r="M37" s="25">
        <v>75427.22</v>
      </c>
      <c r="N37" s="25">
        <f t="shared" si="2"/>
        <v>204005.88</v>
      </c>
      <c r="O37" s="25">
        <v>68390.45</v>
      </c>
      <c r="P37" s="25">
        <v>62108.63</v>
      </c>
      <c r="Q37" s="25">
        <v>66209.52</v>
      </c>
      <c r="R37" s="26">
        <f t="shared" si="3"/>
        <v>196708.6</v>
      </c>
      <c r="S37" s="27">
        <f t="shared" si="4"/>
        <v>833200.94</v>
      </c>
      <c r="T37" s="25">
        <v>432.79</v>
      </c>
      <c r="U37" s="25">
        <v>889.4</v>
      </c>
      <c r="V37" s="25">
        <v>658.06</v>
      </c>
      <c r="W37" s="25">
        <f t="shared" si="5"/>
        <v>1980.25</v>
      </c>
      <c r="X37" s="25">
        <v>578.81</v>
      </c>
      <c r="Y37" s="28">
        <v>687.6</v>
      </c>
      <c r="Z37" s="28">
        <v>561.91</v>
      </c>
      <c r="AA37" s="25">
        <f t="shared" si="6"/>
        <v>1828.32</v>
      </c>
      <c r="AB37" s="25">
        <v>801.54</v>
      </c>
      <c r="AC37" s="25">
        <v>767.8</v>
      </c>
      <c r="AD37" s="25">
        <v>707.53</v>
      </c>
      <c r="AE37" s="25">
        <f t="shared" si="7"/>
        <v>2276.87</v>
      </c>
      <c r="AF37" s="25">
        <v>562.02</v>
      </c>
      <c r="AG37" s="25">
        <v>528.32</v>
      </c>
      <c r="AH37" s="25">
        <v>479.73</v>
      </c>
      <c r="AI37" s="25">
        <f t="shared" si="8"/>
        <v>1570.07</v>
      </c>
      <c r="AJ37" s="27">
        <f t="shared" si="9"/>
        <v>7655.51</v>
      </c>
      <c r="AK37" s="29">
        <f t="shared" si="10"/>
        <v>840856.45</v>
      </c>
      <c r="AL37" s="30"/>
      <c r="AN37" s="31"/>
      <c r="AO37" s="31"/>
    </row>
    <row r="38" spans="1:41" ht="12.75">
      <c r="A38" s="23" t="s">
        <v>115</v>
      </c>
      <c r="B38" s="24" t="s">
        <v>116</v>
      </c>
      <c r="C38" s="25">
        <v>48918.43</v>
      </c>
      <c r="D38" s="25">
        <v>48092.68</v>
      </c>
      <c r="E38" s="25">
        <v>42896.51</v>
      </c>
      <c r="F38" s="25">
        <f t="shared" si="0"/>
        <v>139907.62</v>
      </c>
      <c r="G38" s="25">
        <v>44120.94</v>
      </c>
      <c r="H38" s="25">
        <v>43019.39</v>
      </c>
      <c r="I38" s="25">
        <v>47480.05</v>
      </c>
      <c r="J38" s="25">
        <f t="shared" si="1"/>
        <v>134620.38</v>
      </c>
      <c r="K38" s="25">
        <v>45117.57</v>
      </c>
      <c r="L38" s="25">
        <v>35279.37</v>
      </c>
      <c r="M38" s="25">
        <v>32555.78</v>
      </c>
      <c r="N38" s="25">
        <f t="shared" si="2"/>
        <v>112952.72</v>
      </c>
      <c r="O38" s="25">
        <v>40304.36</v>
      </c>
      <c r="P38" s="25">
        <v>33768.9</v>
      </c>
      <c r="Q38" s="25">
        <v>36531.59</v>
      </c>
      <c r="R38" s="26">
        <f t="shared" si="3"/>
        <v>110604.85</v>
      </c>
      <c r="S38" s="27">
        <f t="shared" si="4"/>
        <v>498085.57</v>
      </c>
      <c r="T38" s="25">
        <v>845.57</v>
      </c>
      <c r="U38" s="25">
        <v>625.14</v>
      </c>
      <c r="V38" s="25">
        <v>955.09</v>
      </c>
      <c r="W38" s="25">
        <f t="shared" si="5"/>
        <v>2425.8</v>
      </c>
      <c r="X38" s="25">
        <v>841.55</v>
      </c>
      <c r="Y38" s="28">
        <v>816.76</v>
      </c>
      <c r="Z38" s="28">
        <v>872.29</v>
      </c>
      <c r="AA38" s="25">
        <f t="shared" si="6"/>
        <v>2530.6</v>
      </c>
      <c r="AB38" s="25">
        <v>859.51</v>
      </c>
      <c r="AC38" s="25">
        <v>881.05</v>
      </c>
      <c r="AD38" s="25">
        <v>597.51</v>
      </c>
      <c r="AE38" s="25">
        <f t="shared" si="7"/>
        <v>2338.07</v>
      </c>
      <c r="AF38" s="25">
        <v>852.67</v>
      </c>
      <c r="AG38" s="25">
        <v>639.67</v>
      </c>
      <c r="AH38" s="25">
        <v>764.49</v>
      </c>
      <c r="AI38" s="25">
        <f t="shared" si="8"/>
        <v>2256.83</v>
      </c>
      <c r="AJ38" s="27">
        <f t="shared" si="9"/>
        <v>9551.3</v>
      </c>
      <c r="AK38" s="29">
        <f t="shared" si="10"/>
        <v>507636.87</v>
      </c>
      <c r="AL38" s="30"/>
      <c r="AN38" s="31"/>
      <c r="AO38" s="31"/>
    </row>
    <row r="39" spans="1:41" ht="12.75">
      <c r="A39" s="23" t="s">
        <v>117</v>
      </c>
      <c r="B39" s="24" t="s">
        <v>118</v>
      </c>
      <c r="C39" s="25">
        <v>67519.76</v>
      </c>
      <c r="D39" s="25">
        <v>58198</v>
      </c>
      <c r="E39" s="25">
        <v>59861.95</v>
      </c>
      <c r="F39" s="25">
        <f t="shared" si="0"/>
        <v>185579.71</v>
      </c>
      <c r="G39" s="25">
        <v>54312.77</v>
      </c>
      <c r="H39" s="25">
        <v>56792.26</v>
      </c>
      <c r="I39" s="25">
        <v>47727.32</v>
      </c>
      <c r="J39" s="25">
        <f t="shared" si="1"/>
        <v>158832.35</v>
      </c>
      <c r="K39" s="25">
        <v>45974.78</v>
      </c>
      <c r="L39" s="25">
        <v>47600.29</v>
      </c>
      <c r="M39" s="25">
        <v>44240.53</v>
      </c>
      <c r="N39" s="25">
        <f t="shared" si="2"/>
        <v>137815.6</v>
      </c>
      <c r="O39" s="25">
        <v>50905.51</v>
      </c>
      <c r="P39" s="25">
        <v>51582.52</v>
      </c>
      <c r="Q39" s="25">
        <v>44879.73</v>
      </c>
      <c r="R39" s="26">
        <f t="shared" si="3"/>
        <v>147367.76</v>
      </c>
      <c r="S39" s="27">
        <f t="shared" si="4"/>
        <v>629595.42</v>
      </c>
      <c r="T39" s="25">
        <v>3979.85</v>
      </c>
      <c r="U39" s="25">
        <v>3181.14</v>
      </c>
      <c r="V39" s="25">
        <v>2950.38</v>
      </c>
      <c r="W39" s="25">
        <f t="shared" si="5"/>
        <v>10111.37</v>
      </c>
      <c r="X39" s="25">
        <v>3304.69</v>
      </c>
      <c r="Y39" s="28">
        <v>3420.39</v>
      </c>
      <c r="Z39" s="28">
        <v>3064.46</v>
      </c>
      <c r="AA39" s="25">
        <f t="shared" si="6"/>
        <v>9789.54</v>
      </c>
      <c r="AB39" s="25">
        <v>3260.22</v>
      </c>
      <c r="AC39" s="25">
        <v>4190.41</v>
      </c>
      <c r="AD39" s="25">
        <v>3265.34</v>
      </c>
      <c r="AE39" s="25">
        <f t="shared" si="7"/>
        <v>10715.97</v>
      </c>
      <c r="AF39" s="25">
        <v>3607.73</v>
      </c>
      <c r="AG39" s="25">
        <v>3864.9</v>
      </c>
      <c r="AH39" s="25">
        <v>3249.18</v>
      </c>
      <c r="AI39" s="25">
        <f t="shared" si="8"/>
        <v>10721.81</v>
      </c>
      <c r="AJ39" s="27">
        <f t="shared" si="9"/>
        <v>41338.69</v>
      </c>
      <c r="AK39" s="29">
        <f t="shared" si="10"/>
        <v>670934.11</v>
      </c>
      <c r="AL39" s="30"/>
      <c r="AN39" s="31"/>
      <c r="AO39" s="31"/>
    </row>
    <row r="40" spans="1:41" ht="12.75">
      <c r="A40" s="23" t="s">
        <v>119</v>
      </c>
      <c r="B40" s="24" t="s">
        <v>120</v>
      </c>
      <c r="C40" s="25">
        <v>93420.59</v>
      </c>
      <c r="D40" s="25">
        <v>100341.42</v>
      </c>
      <c r="E40" s="25">
        <v>102704.58</v>
      </c>
      <c r="F40" s="25">
        <f t="shared" si="0"/>
        <v>296466.59</v>
      </c>
      <c r="G40" s="25">
        <v>85139.27</v>
      </c>
      <c r="H40" s="25">
        <v>88950.34</v>
      </c>
      <c r="I40" s="25">
        <v>75056.99</v>
      </c>
      <c r="J40" s="25">
        <f t="shared" si="1"/>
        <v>249146.6</v>
      </c>
      <c r="K40" s="25">
        <v>77591.4</v>
      </c>
      <c r="L40" s="25">
        <v>65198.77</v>
      </c>
      <c r="M40" s="25">
        <v>63516.19</v>
      </c>
      <c r="N40" s="25">
        <f t="shared" si="2"/>
        <v>206306.36</v>
      </c>
      <c r="O40" s="25">
        <v>67373.09</v>
      </c>
      <c r="P40" s="25">
        <v>63822.23</v>
      </c>
      <c r="Q40" s="25">
        <v>61924.77</v>
      </c>
      <c r="R40" s="26">
        <f t="shared" si="3"/>
        <v>193120.09</v>
      </c>
      <c r="S40" s="27">
        <f t="shared" si="4"/>
        <v>945039.64</v>
      </c>
      <c r="T40" s="25">
        <v>2107.57</v>
      </c>
      <c r="U40" s="25">
        <v>1601.66</v>
      </c>
      <c r="V40" s="25">
        <v>2022.35</v>
      </c>
      <c r="W40" s="25">
        <f t="shared" si="5"/>
        <v>5731.58</v>
      </c>
      <c r="X40" s="25">
        <v>793.39</v>
      </c>
      <c r="Y40" s="28">
        <v>1478.05</v>
      </c>
      <c r="Z40" s="28">
        <v>1048.62</v>
      </c>
      <c r="AA40" s="25">
        <f t="shared" si="6"/>
        <v>3320.06</v>
      </c>
      <c r="AB40" s="25">
        <v>1307.05</v>
      </c>
      <c r="AC40" s="25">
        <v>1324.23</v>
      </c>
      <c r="AD40" s="25">
        <v>1057.54</v>
      </c>
      <c r="AE40" s="25">
        <f t="shared" si="7"/>
        <v>3688.82</v>
      </c>
      <c r="AF40" s="25">
        <v>1040.3</v>
      </c>
      <c r="AG40" s="25">
        <v>727.59</v>
      </c>
      <c r="AH40" s="25">
        <v>1472.42</v>
      </c>
      <c r="AI40" s="25">
        <f t="shared" si="8"/>
        <v>3240.31</v>
      </c>
      <c r="AJ40" s="27">
        <f t="shared" si="9"/>
        <v>15980.77</v>
      </c>
      <c r="AK40" s="29">
        <f t="shared" si="10"/>
        <v>961020.41</v>
      </c>
      <c r="AL40" s="30"/>
      <c r="AN40" s="31"/>
      <c r="AO40" s="31"/>
    </row>
    <row r="41" spans="1:41" ht="12.75">
      <c r="A41" s="23" t="s">
        <v>121</v>
      </c>
      <c r="B41" s="24" t="s">
        <v>122</v>
      </c>
      <c r="C41" s="25">
        <v>178484.41</v>
      </c>
      <c r="D41" s="25">
        <v>164979.55</v>
      </c>
      <c r="E41" s="25">
        <v>189898.37</v>
      </c>
      <c r="F41" s="25">
        <f t="shared" si="0"/>
        <v>533362.33</v>
      </c>
      <c r="G41" s="25">
        <v>177797.06</v>
      </c>
      <c r="H41" s="25">
        <v>166422.54</v>
      </c>
      <c r="I41" s="25">
        <v>168144.58</v>
      </c>
      <c r="J41" s="25">
        <f t="shared" si="1"/>
        <v>512364.18</v>
      </c>
      <c r="K41" s="25">
        <v>188776.4</v>
      </c>
      <c r="L41" s="25">
        <v>161601.56</v>
      </c>
      <c r="M41" s="25">
        <v>186606.83</v>
      </c>
      <c r="N41" s="25">
        <f t="shared" si="2"/>
        <v>536984.79</v>
      </c>
      <c r="O41" s="25">
        <v>222041.17</v>
      </c>
      <c r="P41" s="25">
        <v>221055.74</v>
      </c>
      <c r="Q41" s="25">
        <v>208419.79</v>
      </c>
      <c r="R41" s="26">
        <f t="shared" si="3"/>
        <v>651516.7</v>
      </c>
      <c r="S41" s="27">
        <f t="shared" si="4"/>
        <v>2234228</v>
      </c>
      <c r="T41" s="25">
        <v>9879.27</v>
      </c>
      <c r="U41" s="25">
        <v>11921.88</v>
      </c>
      <c r="V41" s="25">
        <v>11743.5</v>
      </c>
      <c r="W41" s="25">
        <f t="shared" si="5"/>
        <v>33544.65</v>
      </c>
      <c r="X41" s="25">
        <v>11396.97</v>
      </c>
      <c r="Y41" s="28">
        <v>12510.56</v>
      </c>
      <c r="Z41" s="28">
        <v>12319.54</v>
      </c>
      <c r="AA41" s="25">
        <f t="shared" si="6"/>
        <v>36227.07</v>
      </c>
      <c r="AB41" s="25">
        <v>12709.24</v>
      </c>
      <c r="AC41" s="25">
        <v>10038.29</v>
      </c>
      <c r="AD41" s="25">
        <v>13024.83</v>
      </c>
      <c r="AE41" s="25">
        <f t="shared" si="7"/>
        <v>35772.36</v>
      </c>
      <c r="AF41" s="25">
        <v>13802.57</v>
      </c>
      <c r="AG41" s="25">
        <v>13615.25</v>
      </c>
      <c r="AH41" s="25">
        <v>13507.59</v>
      </c>
      <c r="AI41" s="25">
        <f t="shared" si="8"/>
        <v>40925.41</v>
      </c>
      <c r="AJ41" s="27">
        <f t="shared" si="9"/>
        <v>146469.49</v>
      </c>
      <c r="AK41" s="29">
        <f t="shared" si="10"/>
        <v>2380697.49</v>
      </c>
      <c r="AL41" s="30"/>
      <c r="AN41" s="31"/>
      <c r="AO41" s="31"/>
    </row>
    <row r="42" spans="1:41" ht="12.75">
      <c r="A42" s="23" t="s">
        <v>123</v>
      </c>
      <c r="B42" s="24" t="s">
        <v>124</v>
      </c>
      <c r="C42" s="25">
        <v>143261.5</v>
      </c>
      <c r="D42" s="25">
        <v>134445.12</v>
      </c>
      <c r="E42" s="25">
        <v>156744.22</v>
      </c>
      <c r="F42" s="25">
        <f t="shared" si="0"/>
        <v>434450.84</v>
      </c>
      <c r="G42" s="25">
        <v>156404.28</v>
      </c>
      <c r="H42" s="25">
        <v>155481.46</v>
      </c>
      <c r="I42" s="25">
        <v>150031.36</v>
      </c>
      <c r="J42" s="25">
        <f t="shared" si="1"/>
        <v>461917.1</v>
      </c>
      <c r="K42" s="25">
        <v>153972.64</v>
      </c>
      <c r="L42" s="25">
        <v>142154.12</v>
      </c>
      <c r="M42" s="25">
        <v>155687.36</v>
      </c>
      <c r="N42" s="25">
        <f t="shared" si="2"/>
        <v>451814.12</v>
      </c>
      <c r="O42" s="25">
        <v>173043.58</v>
      </c>
      <c r="P42" s="25">
        <v>169274.38</v>
      </c>
      <c r="Q42" s="25">
        <v>173108.46</v>
      </c>
      <c r="R42" s="26">
        <f t="shared" si="3"/>
        <v>515426.42</v>
      </c>
      <c r="S42" s="27">
        <f t="shared" si="4"/>
        <v>1863608.48</v>
      </c>
      <c r="T42" s="25">
        <v>6122.41</v>
      </c>
      <c r="U42" s="25">
        <v>6598.82</v>
      </c>
      <c r="V42" s="25">
        <v>6491.35</v>
      </c>
      <c r="W42" s="25">
        <f t="shared" si="5"/>
        <v>19212.58</v>
      </c>
      <c r="X42" s="25">
        <v>7290.33</v>
      </c>
      <c r="Y42" s="28">
        <v>6629.01</v>
      </c>
      <c r="Z42" s="28">
        <v>6845.15</v>
      </c>
      <c r="AA42" s="25">
        <f t="shared" si="6"/>
        <v>20764.49</v>
      </c>
      <c r="AB42" s="25">
        <v>7100.97</v>
      </c>
      <c r="AC42" s="25">
        <v>6753.93</v>
      </c>
      <c r="AD42" s="25">
        <v>6915.85</v>
      </c>
      <c r="AE42" s="25">
        <f t="shared" si="7"/>
        <v>20770.75</v>
      </c>
      <c r="AF42" s="25">
        <v>8459.46</v>
      </c>
      <c r="AG42" s="25">
        <v>7327.34</v>
      </c>
      <c r="AH42" s="25">
        <v>6750.04</v>
      </c>
      <c r="AI42" s="25">
        <f t="shared" si="8"/>
        <v>22536.84</v>
      </c>
      <c r="AJ42" s="27">
        <f t="shared" si="9"/>
        <v>83284.66</v>
      </c>
      <c r="AK42" s="29">
        <f t="shared" si="10"/>
        <v>1946893.14</v>
      </c>
      <c r="AL42" s="30"/>
      <c r="AN42" s="31"/>
      <c r="AO42" s="31"/>
    </row>
    <row r="43" spans="1:41" ht="12.75">
      <c r="A43" s="23" t="s">
        <v>125</v>
      </c>
      <c r="B43" s="24" t="s">
        <v>126</v>
      </c>
      <c r="C43" s="25">
        <v>31499.28</v>
      </c>
      <c r="D43" s="25">
        <v>32655.15</v>
      </c>
      <c r="E43" s="25">
        <v>35778.18</v>
      </c>
      <c r="F43" s="25">
        <f t="shared" si="0"/>
        <v>99932.61</v>
      </c>
      <c r="G43" s="25">
        <v>34249.08</v>
      </c>
      <c r="H43" s="25">
        <v>32675.97</v>
      </c>
      <c r="I43" s="25">
        <v>28499.58</v>
      </c>
      <c r="J43" s="25">
        <f t="shared" si="1"/>
        <v>95424.63</v>
      </c>
      <c r="K43" s="25">
        <v>32904.16</v>
      </c>
      <c r="L43" s="25">
        <v>35897.92</v>
      </c>
      <c r="M43" s="25">
        <v>33413.16</v>
      </c>
      <c r="N43" s="25">
        <f t="shared" si="2"/>
        <v>102215.24</v>
      </c>
      <c r="O43" s="25">
        <v>39220.41</v>
      </c>
      <c r="P43" s="25">
        <v>35049.31</v>
      </c>
      <c r="Q43" s="25">
        <v>37908.28</v>
      </c>
      <c r="R43" s="26">
        <f t="shared" si="3"/>
        <v>112178</v>
      </c>
      <c r="S43" s="27">
        <f t="shared" si="4"/>
        <v>409750.48</v>
      </c>
      <c r="T43" s="25">
        <v>2213.12</v>
      </c>
      <c r="U43" s="25">
        <v>2073.87</v>
      </c>
      <c r="V43" s="25">
        <v>2417.68</v>
      </c>
      <c r="W43" s="25">
        <f t="shared" si="5"/>
        <v>6704.67</v>
      </c>
      <c r="X43" s="25">
        <v>2691.86</v>
      </c>
      <c r="Y43" s="28">
        <v>2708.47</v>
      </c>
      <c r="Z43" s="28">
        <v>2427.48</v>
      </c>
      <c r="AA43" s="25">
        <f t="shared" si="6"/>
        <v>7827.81</v>
      </c>
      <c r="AB43" s="25">
        <v>2827.99</v>
      </c>
      <c r="AC43" s="25">
        <v>2713.34</v>
      </c>
      <c r="AD43" s="25">
        <v>2671.22</v>
      </c>
      <c r="AE43" s="25">
        <f t="shared" si="7"/>
        <v>8212.55</v>
      </c>
      <c r="AF43" s="25">
        <v>2856.28</v>
      </c>
      <c r="AG43" s="25">
        <v>2817.07</v>
      </c>
      <c r="AH43" s="25">
        <v>2969.61</v>
      </c>
      <c r="AI43" s="25">
        <f t="shared" si="8"/>
        <v>8642.96</v>
      </c>
      <c r="AJ43" s="27">
        <f t="shared" si="9"/>
        <v>31387.99</v>
      </c>
      <c r="AK43" s="29">
        <f t="shared" si="10"/>
        <v>441138.47</v>
      </c>
      <c r="AL43" s="30"/>
      <c r="AN43" s="31"/>
      <c r="AO43" s="31"/>
    </row>
    <row r="44" spans="1:41" ht="12.75">
      <c r="A44" s="23" t="s">
        <v>127</v>
      </c>
      <c r="B44" s="24" t="s">
        <v>128</v>
      </c>
      <c r="C44" s="25">
        <v>168063.69</v>
      </c>
      <c r="D44" s="25">
        <v>169229.37</v>
      </c>
      <c r="E44" s="25">
        <v>176944.28</v>
      </c>
      <c r="F44" s="25">
        <f t="shared" si="0"/>
        <v>514237.34</v>
      </c>
      <c r="G44" s="25">
        <v>161783.44</v>
      </c>
      <c r="H44" s="25">
        <v>161205.05</v>
      </c>
      <c r="I44" s="25">
        <v>145381.79</v>
      </c>
      <c r="J44" s="25">
        <f t="shared" si="1"/>
        <v>468370.28</v>
      </c>
      <c r="K44" s="25">
        <v>162187.7</v>
      </c>
      <c r="L44" s="25">
        <v>133187.61</v>
      </c>
      <c r="M44" s="25">
        <v>150556.65</v>
      </c>
      <c r="N44" s="25">
        <f t="shared" si="2"/>
        <v>445931.96</v>
      </c>
      <c r="O44" s="25">
        <v>169307.51</v>
      </c>
      <c r="P44" s="25">
        <v>156619.11</v>
      </c>
      <c r="Q44" s="25">
        <v>162122.23</v>
      </c>
      <c r="R44" s="26">
        <f t="shared" si="3"/>
        <v>488048.85</v>
      </c>
      <c r="S44" s="27">
        <f t="shared" si="4"/>
        <v>1916588.43</v>
      </c>
      <c r="T44" s="25">
        <v>5604.27</v>
      </c>
      <c r="U44" s="25">
        <v>5467.86</v>
      </c>
      <c r="V44" s="25">
        <v>5175.24</v>
      </c>
      <c r="W44" s="25">
        <f t="shared" si="5"/>
        <v>16247.37</v>
      </c>
      <c r="X44" s="25">
        <v>5864.06</v>
      </c>
      <c r="Y44" s="28">
        <v>5831.86</v>
      </c>
      <c r="Z44" s="28">
        <v>5878.4</v>
      </c>
      <c r="AA44" s="25">
        <f t="shared" si="6"/>
        <v>17574.32</v>
      </c>
      <c r="AB44" s="25">
        <v>5314.35</v>
      </c>
      <c r="AC44" s="25">
        <v>5345.52</v>
      </c>
      <c r="AD44" s="25">
        <v>5834.86</v>
      </c>
      <c r="AE44" s="25">
        <f t="shared" si="7"/>
        <v>16494.73</v>
      </c>
      <c r="AF44" s="25">
        <v>6214.33</v>
      </c>
      <c r="AG44" s="25">
        <v>7152.17</v>
      </c>
      <c r="AH44" s="25">
        <v>6717.64</v>
      </c>
      <c r="AI44" s="25">
        <f t="shared" si="8"/>
        <v>20084.14</v>
      </c>
      <c r="AJ44" s="27">
        <f t="shared" si="9"/>
        <v>70400.56</v>
      </c>
      <c r="AK44" s="29">
        <f t="shared" si="10"/>
        <v>1986988.99</v>
      </c>
      <c r="AL44" s="30"/>
      <c r="AN44" s="31"/>
      <c r="AO44" s="31"/>
    </row>
    <row r="45" spans="1:41" ht="12.75">
      <c r="A45" s="23" t="s">
        <v>129</v>
      </c>
      <c r="B45" s="24" t="s">
        <v>130</v>
      </c>
      <c r="C45" s="25">
        <v>67669.89</v>
      </c>
      <c r="D45" s="25">
        <v>66367.84</v>
      </c>
      <c r="E45" s="25">
        <v>66152.76</v>
      </c>
      <c r="F45" s="25">
        <f t="shared" si="0"/>
        <v>200190.49</v>
      </c>
      <c r="G45" s="25">
        <v>71948.96</v>
      </c>
      <c r="H45" s="25">
        <v>66498.85</v>
      </c>
      <c r="I45" s="25">
        <v>64594.7</v>
      </c>
      <c r="J45" s="25">
        <f t="shared" si="1"/>
        <v>203042.51</v>
      </c>
      <c r="K45" s="25">
        <v>64381.71</v>
      </c>
      <c r="L45" s="25">
        <v>55901.51</v>
      </c>
      <c r="M45" s="25">
        <v>67227.82</v>
      </c>
      <c r="N45" s="25">
        <f t="shared" si="2"/>
        <v>187511.04</v>
      </c>
      <c r="O45" s="25">
        <v>66833.4</v>
      </c>
      <c r="P45" s="25">
        <v>62772.84</v>
      </c>
      <c r="Q45" s="25">
        <v>56944.11</v>
      </c>
      <c r="R45" s="26">
        <f t="shared" si="3"/>
        <v>186550.35</v>
      </c>
      <c r="S45" s="27">
        <f t="shared" si="4"/>
        <v>777294.39</v>
      </c>
      <c r="T45" s="25">
        <v>4131.64</v>
      </c>
      <c r="U45" s="25">
        <v>6999.28</v>
      </c>
      <c r="V45" s="25">
        <v>6594.03</v>
      </c>
      <c r="W45" s="25">
        <f t="shared" si="5"/>
        <v>17724.95</v>
      </c>
      <c r="X45" s="25">
        <v>7071.05</v>
      </c>
      <c r="Y45" s="28">
        <v>6719.45</v>
      </c>
      <c r="Z45" s="28">
        <v>6315.72</v>
      </c>
      <c r="AA45" s="25">
        <f t="shared" si="6"/>
        <v>20106.22</v>
      </c>
      <c r="AB45" s="25">
        <v>7060.79</v>
      </c>
      <c r="AC45" s="25">
        <v>6175.03</v>
      </c>
      <c r="AD45" s="25">
        <v>7109.2</v>
      </c>
      <c r="AE45" s="25">
        <f t="shared" si="7"/>
        <v>20345.02</v>
      </c>
      <c r="AF45" s="25">
        <v>6772.55</v>
      </c>
      <c r="AG45" s="25">
        <v>6764.86</v>
      </c>
      <c r="AH45" s="25">
        <v>5988.64</v>
      </c>
      <c r="AI45" s="25">
        <f t="shared" si="8"/>
        <v>19526.05</v>
      </c>
      <c r="AJ45" s="27">
        <f t="shared" si="9"/>
        <v>77702.24</v>
      </c>
      <c r="AK45" s="29">
        <f t="shared" si="10"/>
        <v>854996.63</v>
      </c>
      <c r="AL45" s="30"/>
      <c r="AN45" s="31"/>
      <c r="AO45" s="31"/>
    </row>
    <row r="46" spans="1:41" ht="12.75">
      <c r="A46" s="23" t="s">
        <v>131</v>
      </c>
      <c r="B46" s="24" t="s">
        <v>132</v>
      </c>
      <c r="C46" s="25">
        <v>4758.84</v>
      </c>
      <c r="D46" s="25">
        <v>4351.01</v>
      </c>
      <c r="E46" s="25">
        <v>3840.16</v>
      </c>
      <c r="F46" s="25">
        <f t="shared" si="0"/>
        <v>12950.01</v>
      </c>
      <c r="G46" s="25">
        <v>3941.64</v>
      </c>
      <c r="H46" s="25">
        <v>5322.36</v>
      </c>
      <c r="I46" s="25">
        <v>4491.04</v>
      </c>
      <c r="J46" s="25">
        <f t="shared" si="1"/>
        <v>13755.04</v>
      </c>
      <c r="K46" s="25">
        <v>5488.38</v>
      </c>
      <c r="L46" s="25">
        <v>5095.52</v>
      </c>
      <c r="M46" s="25">
        <v>4939.17</v>
      </c>
      <c r="N46" s="25">
        <f t="shared" si="2"/>
        <v>15523.07</v>
      </c>
      <c r="O46" s="25">
        <v>5356.94</v>
      </c>
      <c r="P46" s="25">
        <v>4936.79</v>
      </c>
      <c r="Q46" s="25">
        <v>4313.86</v>
      </c>
      <c r="R46" s="26">
        <f t="shared" si="3"/>
        <v>14607.59</v>
      </c>
      <c r="S46" s="27">
        <f t="shared" si="4"/>
        <v>56835.71</v>
      </c>
      <c r="T46" s="25">
        <v>32.79</v>
      </c>
      <c r="U46" s="25">
        <v>65.55</v>
      </c>
      <c r="V46" s="25">
        <v>53.77</v>
      </c>
      <c r="W46" s="25">
        <f t="shared" si="5"/>
        <v>152.11</v>
      </c>
      <c r="X46" s="25">
        <v>32.74</v>
      </c>
      <c r="Y46" s="28">
        <v>32.8</v>
      </c>
      <c r="Z46" s="28">
        <v>61.31</v>
      </c>
      <c r="AA46" s="25">
        <f t="shared" si="6"/>
        <v>126.85</v>
      </c>
      <c r="AB46" s="25">
        <v>47.99</v>
      </c>
      <c r="AC46" s="25">
        <v>48.34</v>
      </c>
      <c r="AD46" s="25">
        <v>127.39</v>
      </c>
      <c r="AE46" s="25">
        <f t="shared" si="7"/>
        <v>223.72</v>
      </c>
      <c r="AF46" s="25">
        <v>199.02</v>
      </c>
      <c r="AG46" s="25">
        <v>139.27</v>
      </c>
      <c r="AH46" s="25">
        <v>116.98</v>
      </c>
      <c r="AI46" s="25">
        <f t="shared" si="8"/>
        <v>455.27</v>
      </c>
      <c r="AJ46" s="27">
        <f t="shared" si="9"/>
        <v>957.95</v>
      </c>
      <c r="AK46" s="29">
        <f t="shared" si="10"/>
        <v>57793.66</v>
      </c>
      <c r="AL46" s="30"/>
      <c r="AN46" s="31"/>
      <c r="AO46" s="31"/>
    </row>
    <row r="47" spans="1:41" ht="12.75">
      <c r="A47" s="23" t="s">
        <v>133</v>
      </c>
      <c r="B47" s="24" t="s">
        <v>134</v>
      </c>
      <c r="C47" s="25">
        <v>459692.25</v>
      </c>
      <c r="D47" s="25">
        <v>461184.61</v>
      </c>
      <c r="E47" s="25">
        <v>472300.61</v>
      </c>
      <c r="F47" s="25">
        <f t="shared" si="0"/>
        <v>1393177.47</v>
      </c>
      <c r="G47" s="25">
        <v>509090.79</v>
      </c>
      <c r="H47" s="25">
        <v>465022.83</v>
      </c>
      <c r="I47" s="25">
        <v>480999.76</v>
      </c>
      <c r="J47" s="25">
        <f t="shared" si="1"/>
        <v>1455113.38</v>
      </c>
      <c r="K47" s="25">
        <v>466522.46</v>
      </c>
      <c r="L47" s="25">
        <v>428509.2</v>
      </c>
      <c r="M47" s="25">
        <v>440440.29</v>
      </c>
      <c r="N47" s="25">
        <f t="shared" si="2"/>
        <v>1335471.95</v>
      </c>
      <c r="O47" s="25">
        <v>484360.9</v>
      </c>
      <c r="P47" s="25">
        <v>525075.36</v>
      </c>
      <c r="Q47" s="25">
        <v>457213.01</v>
      </c>
      <c r="R47" s="26">
        <f t="shared" si="3"/>
        <v>1466649.27</v>
      </c>
      <c r="S47" s="27">
        <f t="shared" si="4"/>
        <v>5650412.07</v>
      </c>
      <c r="T47" s="25">
        <v>7029.92</v>
      </c>
      <c r="U47" s="25">
        <v>6806.53</v>
      </c>
      <c r="V47" s="25">
        <v>7453.13</v>
      </c>
      <c r="W47" s="25">
        <f t="shared" si="5"/>
        <v>21289.58</v>
      </c>
      <c r="X47" s="25">
        <v>7461.47</v>
      </c>
      <c r="Y47" s="28">
        <v>7451.5</v>
      </c>
      <c r="Z47" s="28">
        <v>6787.77</v>
      </c>
      <c r="AA47" s="25">
        <f t="shared" si="6"/>
        <v>21700.74</v>
      </c>
      <c r="AB47" s="25">
        <v>7361.73</v>
      </c>
      <c r="AC47" s="25">
        <v>6994.43</v>
      </c>
      <c r="AD47" s="25">
        <v>7614.46</v>
      </c>
      <c r="AE47" s="25">
        <f t="shared" si="7"/>
        <v>21970.62</v>
      </c>
      <c r="AF47" s="25">
        <v>8674.77</v>
      </c>
      <c r="AG47" s="25">
        <v>9063.63</v>
      </c>
      <c r="AH47" s="25">
        <v>7988.49</v>
      </c>
      <c r="AI47" s="25">
        <f t="shared" si="8"/>
        <v>25726.89</v>
      </c>
      <c r="AJ47" s="27">
        <f t="shared" si="9"/>
        <v>90687.83</v>
      </c>
      <c r="AK47" s="29">
        <f t="shared" si="10"/>
        <v>5741099.9</v>
      </c>
      <c r="AL47" s="30"/>
      <c r="AN47" s="31"/>
      <c r="AO47" s="31"/>
    </row>
    <row r="48" spans="1:41" ht="12.75">
      <c r="A48" s="23" t="s">
        <v>135</v>
      </c>
      <c r="B48" s="24" t="s">
        <v>136</v>
      </c>
      <c r="C48" s="25">
        <v>11520.08</v>
      </c>
      <c r="D48" s="25">
        <v>14401.44</v>
      </c>
      <c r="E48" s="25">
        <v>13290.07</v>
      </c>
      <c r="F48" s="25">
        <f t="shared" si="0"/>
        <v>39211.59</v>
      </c>
      <c r="G48" s="25">
        <v>11384.9</v>
      </c>
      <c r="H48" s="25">
        <v>12602.78</v>
      </c>
      <c r="I48" s="25">
        <v>10834.24</v>
      </c>
      <c r="J48" s="25">
        <f t="shared" si="1"/>
        <v>34821.92</v>
      </c>
      <c r="K48" s="25">
        <v>11067.66</v>
      </c>
      <c r="L48" s="25">
        <v>10951.13</v>
      </c>
      <c r="M48" s="25">
        <v>12137.12</v>
      </c>
      <c r="N48" s="25">
        <f t="shared" si="2"/>
        <v>34155.91</v>
      </c>
      <c r="O48" s="25">
        <v>13933.83</v>
      </c>
      <c r="P48" s="25">
        <v>15433.7</v>
      </c>
      <c r="Q48" s="25">
        <v>15521.88</v>
      </c>
      <c r="R48" s="26">
        <f t="shared" si="3"/>
        <v>44889.41</v>
      </c>
      <c r="S48" s="27">
        <f t="shared" si="4"/>
        <v>153078.83</v>
      </c>
      <c r="T48" s="25">
        <v>986.51</v>
      </c>
      <c r="U48" s="25">
        <v>1210.57</v>
      </c>
      <c r="V48" s="25">
        <v>1276.21</v>
      </c>
      <c r="W48" s="25">
        <f t="shared" si="5"/>
        <v>3473.29</v>
      </c>
      <c r="X48" s="25">
        <v>1068.52</v>
      </c>
      <c r="Y48" s="28">
        <v>966.44</v>
      </c>
      <c r="Z48" s="28">
        <v>1365.85</v>
      </c>
      <c r="AA48" s="25">
        <f t="shared" si="6"/>
        <v>3400.81</v>
      </c>
      <c r="AB48" s="25">
        <v>873.35</v>
      </c>
      <c r="AC48" s="25">
        <v>1070.1</v>
      </c>
      <c r="AD48" s="25">
        <v>880.92</v>
      </c>
      <c r="AE48" s="25">
        <f t="shared" si="7"/>
        <v>2824.37</v>
      </c>
      <c r="AF48" s="25">
        <v>1353.83</v>
      </c>
      <c r="AG48" s="25">
        <v>1336.29</v>
      </c>
      <c r="AH48" s="25">
        <v>1204.38</v>
      </c>
      <c r="AI48" s="25">
        <f t="shared" si="8"/>
        <v>3894.5</v>
      </c>
      <c r="AJ48" s="27">
        <f t="shared" si="9"/>
        <v>13592.97</v>
      </c>
      <c r="AK48" s="29">
        <f t="shared" si="10"/>
        <v>166671.8</v>
      </c>
      <c r="AL48" s="30"/>
      <c r="AN48" s="31"/>
      <c r="AO48" s="31"/>
    </row>
    <row r="49" spans="1:41" ht="12.75">
      <c r="A49" s="23" t="s">
        <v>137</v>
      </c>
      <c r="B49" s="24" t="s">
        <v>138</v>
      </c>
      <c r="C49" s="25">
        <v>93782.37</v>
      </c>
      <c r="D49" s="25">
        <v>71256.54</v>
      </c>
      <c r="E49" s="25">
        <v>68415.22</v>
      </c>
      <c r="F49" s="25">
        <f t="shared" si="0"/>
        <v>233454.13</v>
      </c>
      <c r="G49" s="25">
        <v>93709.71</v>
      </c>
      <c r="H49" s="25">
        <v>80720.42</v>
      </c>
      <c r="I49" s="25">
        <v>100937.92</v>
      </c>
      <c r="J49" s="25">
        <f t="shared" si="1"/>
        <v>275368.05</v>
      </c>
      <c r="K49" s="25">
        <v>99544.2</v>
      </c>
      <c r="L49" s="25">
        <v>89437.02</v>
      </c>
      <c r="M49" s="25">
        <v>101426</v>
      </c>
      <c r="N49" s="25">
        <f t="shared" si="2"/>
        <v>290407.22</v>
      </c>
      <c r="O49" s="25">
        <v>115934.74</v>
      </c>
      <c r="P49" s="25">
        <v>102556.15</v>
      </c>
      <c r="Q49" s="25">
        <v>96469.15</v>
      </c>
      <c r="R49" s="26">
        <f t="shared" si="3"/>
        <v>314960.04</v>
      </c>
      <c r="S49" s="27">
        <f t="shared" si="4"/>
        <v>1114189.44</v>
      </c>
      <c r="T49" s="25">
        <v>1031.77</v>
      </c>
      <c r="U49" s="25">
        <v>1163.57</v>
      </c>
      <c r="V49" s="25">
        <v>746.6</v>
      </c>
      <c r="W49" s="25">
        <f t="shared" si="5"/>
        <v>2941.94</v>
      </c>
      <c r="X49" s="25">
        <v>1029.57</v>
      </c>
      <c r="Y49" s="28">
        <v>1239.6</v>
      </c>
      <c r="Z49" s="28">
        <v>1245.78</v>
      </c>
      <c r="AA49" s="25">
        <f t="shared" si="6"/>
        <v>3514.95</v>
      </c>
      <c r="AB49" s="25">
        <v>1612.78</v>
      </c>
      <c r="AC49" s="25">
        <v>1085.16</v>
      </c>
      <c r="AD49" s="25">
        <v>1735.69</v>
      </c>
      <c r="AE49" s="25">
        <f t="shared" si="7"/>
        <v>4433.63</v>
      </c>
      <c r="AF49" s="25">
        <v>1295.57</v>
      </c>
      <c r="AG49" s="25">
        <v>1754.18</v>
      </c>
      <c r="AH49" s="25">
        <v>2180.31</v>
      </c>
      <c r="AI49" s="25">
        <f t="shared" si="8"/>
        <v>5230.06</v>
      </c>
      <c r="AJ49" s="27">
        <f t="shared" si="9"/>
        <v>16120.58</v>
      </c>
      <c r="AK49" s="29">
        <f t="shared" si="10"/>
        <v>1130310.02</v>
      </c>
      <c r="AL49" s="30"/>
      <c r="AN49" s="31"/>
      <c r="AO49" s="31"/>
    </row>
    <row r="50" spans="1:41" ht="12.75">
      <c r="A50" s="23" t="s">
        <v>139</v>
      </c>
      <c r="B50" s="24" t="s">
        <v>140</v>
      </c>
      <c r="C50" s="25">
        <v>100025.85</v>
      </c>
      <c r="D50" s="25">
        <v>96884.05</v>
      </c>
      <c r="E50" s="25">
        <v>103243.47</v>
      </c>
      <c r="F50" s="25">
        <f t="shared" si="0"/>
        <v>300153.37</v>
      </c>
      <c r="G50" s="25">
        <v>95236.27</v>
      </c>
      <c r="H50" s="25">
        <v>93035.68</v>
      </c>
      <c r="I50" s="25">
        <v>89915.92</v>
      </c>
      <c r="J50" s="25">
        <f t="shared" si="1"/>
        <v>278187.87</v>
      </c>
      <c r="K50" s="25">
        <v>105353.42</v>
      </c>
      <c r="L50" s="25">
        <v>88156.55</v>
      </c>
      <c r="M50" s="25">
        <v>106420.49</v>
      </c>
      <c r="N50" s="25">
        <f t="shared" si="2"/>
        <v>299930.46</v>
      </c>
      <c r="O50" s="25">
        <v>111135.56</v>
      </c>
      <c r="P50" s="25">
        <v>113435.08</v>
      </c>
      <c r="Q50" s="25">
        <v>121613.24</v>
      </c>
      <c r="R50" s="26">
        <f t="shared" si="3"/>
        <v>346183.88</v>
      </c>
      <c r="S50" s="27">
        <f t="shared" si="4"/>
        <v>1224455.58</v>
      </c>
      <c r="T50" s="25">
        <v>4706.81</v>
      </c>
      <c r="U50" s="25">
        <v>4705</v>
      </c>
      <c r="V50" s="25">
        <v>4689.76</v>
      </c>
      <c r="W50" s="25">
        <f t="shared" si="5"/>
        <v>14101.57</v>
      </c>
      <c r="X50" s="25">
        <v>4888.81</v>
      </c>
      <c r="Y50" s="28">
        <v>4940.36</v>
      </c>
      <c r="Z50" s="28">
        <v>4326.98</v>
      </c>
      <c r="AA50" s="25">
        <f t="shared" si="6"/>
        <v>14156.15</v>
      </c>
      <c r="AB50" s="25">
        <v>5125.91</v>
      </c>
      <c r="AC50" s="25">
        <v>4034.43</v>
      </c>
      <c r="AD50" s="25">
        <v>4714.17</v>
      </c>
      <c r="AE50" s="25">
        <f t="shared" si="7"/>
        <v>13874.51</v>
      </c>
      <c r="AF50" s="25">
        <v>4757.41</v>
      </c>
      <c r="AG50" s="25">
        <v>5229.77</v>
      </c>
      <c r="AH50" s="25">
        <v>5370.66</v>
      </c>
      <c r="AI50" s="25">
        <f t="shared" si="8"/>
        <v>15357.84</v>
      </c>
      <c r="AJ50" s="27">
        <f t="shared" si="9"/>
        <v>57490.07</v>
      </c>
      <c r="AK50" s="29">
        <f t="shared" si="10"/>
        <v>1281945.65</v>
      </c>
      <c r="AL50" s="30"/>
      <c r="AN50" s="31"/>
      <c r="AO50" s="31"/>
    </row>
    <row r="51" spans="1:41" ht="12.75">
      <c r="A51" s="23" t="s">
        <v>141</v>
      </c>
      <c r="B51" s="24" t="s">
        <v>142</v>
      </c>
      <c r="C51" s="25">
        <v>66357.73</v>
      </c>
      <c r="D51" s="25">
        <v>57522.01</v>
      </c>
      <c r="E51" s="25">
        <v>62466.17</v>
      </c>
      <c r="F51" s="25">
        <f t="shared" si="0"/>
        <v>186345.91</v>
      </c>
      <c r="G51" s="25">
        <v>61149.65</v>
      </c>
      <c r="H51" s="25">
        <v>62005.12</v>
      </c>
      <c r="I51" s="25">
        <v>56416.96</v>
      </c>
      <c r="J51" s="25">
        <f t="shared" si="1"/>
        <v>179571.73</v>
      </c>
      <c r="K51" s="25">
        <v>57464.9</v>
      </c>
      <c r="L51" s="25">
        <v>56809.13</v>
      </c>
      <c r="M51" s="25">
        <v>65387.22</v>
      </c>
      <c r="N51" s="25">
        <f t="shared" si="2"/>
        <v>179661.25</v>
      </c>
      <c r="O51" s="25">
        <v>73043.25</v>
      </c>
      <c r="P51" s="25">
        <v>69094.16</v>
      </c>
      <c r="Q51" s="25">
        <v>75740.13</v>
      </c>
      <c r="R51" s="26">
        <f t="shared" si="3"/>
        <v>217877.54</v>
      </c>
      <c r="S51" s="27">
        <f t="shared" si="4"/>
        <v>763456.43</v>
      </c>
      <c r="T51" s="25">
        <v>1428.03</v>
      </c>
      <c r="U51" s="25">
        <v>1734.39</v>
      </c>
      <c r="V51" s="25">
        <v>1845.8</v>
      </c>
      <c r="W51" s="25">
        <f t="shared" si="5"/>
        <v>5008.22</v>
      </c>
      <c r="X51" s="25">
        <v>1818.49</v>
      </c>
      <c r="Y51" s="28">
        <v>1958.34</v>
      </c>
      <c r="Z51" s="28">
        <v>1657.98</v>
      </c>
      <c r="AA51" s="25">
        <f t="shared" si="6"/>
        <v>5434.81</v>
      </c>
      <c r="AB51" s="25">
        <v>1715.34</v>
      </c>
      <c r="AC51" s="25">
        <v>1921.61</v>
      </c>
      <c r="AD51" s="25">
        <v>1646.63</v>
      </c>
      <c r="AE51" s="25">
        <f t="shared" si="7"/>
        <v>5283.58</v>
      </c>
      <c r="AF51" s="25">
        <v>1446.44</v>
      </c>
      <c r="AG51" s="25">
        <v>1580.33</v>
      </c>
      <c r="AH51" s="25">
        <v>1944.58</v>
      </c>
      <c r="AI51" s="25">
        <f t="shared" si="8"/>
        <v>4971.35</v>
      </c>
      <c r="AJ51" s="27">
        <f t="shared" si="9"/>
        <v>20697.96</v>
      </c>
      <c r="AK51" s="29">
        <f t="shared" si="10"/>
        <v>784154.39</v>
      </c>
      <c r="AL51" s="30"/>
      <c r="AN51" s="31"/>
      <c r="AO51" s="31"/>
    </row>
    <row r="52" spans="1:41" ht="12.75">
      <c r="A52" s="23" t="s">
        <v>143</v>
      </c>
      <c r="B52" s="24" t="s">
        <v>144</v>
      </c>
      <c r="C52" s="25">
        <v>65712.9</v>
      </c>
      <c r="D52" s="25">
        <v>62052.49</v>
      </c>
      <c r="E52" s="25">
        <v>72653.84</v>
      </c>
      <c r="F52" s="25">
        <f t="shared" si="0"/>
        <v>200419.23</v>
      </c>
      <c r="G52" s="25">
        <v>61785.44</v>
      </c>
      <c r="H52" s="25">
        <v>63173.2</v>
      </c>
      <c r="I52" s="25">
        <v>58150.02</v>
      </c>
      <c r="J52" s="25">
        <f t="shared" si="1"/>
        <v>183108.66</v>
      </c>
      <c r="K52" s="25">
        <v>50323.89</v>
      </c>
      <c r="L52" s="25">
        <v>51141.11</v>
      </c>
      <c r="M52" s="25">
        <v>55156.81</v>
      </c>
      <c r="N52" s="25">
        <f t="shared" si="2"/>
        <v>156621.81</v>
      </c>
      <c r="O52" s="25">
        <v>64052.24</v>
      </c>
      <c r="P52" s="25">
        <v>62413.36</v>
      </c>
      <c r="Q52" s="25">
        <v>64978.69</v>
      </c>
      <c r="R52" s="26">
        <f t="shared" si="3"/>
        <v>191444.29</v>
      </c>
      <c r="S52" s="27">
        <f t="shared" si="4"/>
        <v>731593.99</v>
      </c>
      <c r="T52" s="25">
        <v>3716.97</v>
      </c>
      <c r="U52" s="25">
        <v>2992.89</v>
      </c>
      <c r="V52" s="25">
        <v>2828.4</v>
      </c>
      <c r="W52" s="25">
        <f t="shared" si="5"/>
        <v>9538.26</v>
      </c>
      <c r="X52" s="25">
        <v>2799.37</v>
      </c>
      <c r="Y52" s="28">
        <v>2921.23</v>
      </c>
      <c r="Z52" s="28">
        <v>3167.47</v>
      </c>
      <c r="AA52" s="25">
        <f t="shared" si="6"/>
        <v>8888.07</v>
      </c>
      <c r="AB52" s="25">
        <v>2663.94</v>
      </c>
      <c r="AC52" s="25">
        <v>3092.15</v>
      </c>
      <c r="AD52" s="25">
        <v>3771.38</v>
      </c>
      <c r="AE52" s="25">
        <f t="shared" si="7"/>
        <v>9527.47</v>
      </c>
      <c r="AF52" s="25">
        <v>4131.91</v>
      </c>
      <c r="AG52" s="25">
        <v>3744.44</v>
      </c>
      <c r="AH52" s="25">
        <v>4137.1</v>
      </c>
      <c r="AI52" s="25">
        <f t="shared" si="8"/>
        <v>12013.45</v>
      </c>
      <c r="AJ52" s="27">
        <f t="shared" si="9"/>
        <v>39967.25</v>
      </c>
      <c r="AK52" s="29">
        <f t="shared" si="10"/>
        <v>771561.24</v>
      </c>
      <c r="AL52" s="30"/>
      <c r="AN52" s="31"/>
      <c r="AO52" s="31"/>
    </row>
    <row r="53" spans="1:41" ht="12.75">
      <c r="A53" s="23" t="s">
        <v>145</v>
      </c>
      <c r="B53" s="24" t="s">
        <v>146</v>
      </c>
      <c r="C53" s="25">
        <v>114155.98</v>
      </c>
      <c r="D53" s="25">
        <v>112337.9</v>
      </c>
      <c r="E53" s="25">
        <v>116374.89</v>
      </c>
      <c r="F53" s="25">
        <f t="shared" si="0"/>
        <v>342868.77</v>
      </c>
      <c r="G53" s="25">
        <v>114269.62</v>
      </c>
      <c r="H53" s="25">
        <v>105220.62</v>
      </c>
      <c r="I53" s="25">
        <v>111403.33</v>
      </c>
      <c r="J53" s="25">
        <f t="shared" si="1"/>
        <v>330893.57</v>
      </c>
      <c r="K53" s="25">
        <v>117435.76</v>
      </c>
      <c r="L53" s="25">
        <v>145712.14</v>
      </c>
      <c r="M53" s="25">
        <v>145142.27</v>
      </c>
      <c r="N53" s="25">
        <f t="shared" si="2"/>
        <v>408290.17</v>
      </c>
      <c r="O53" s="25">
        <v>152056.44</v>
      </c>
      <c r="P53" s="25">
        <v>145613.32</v>
      </c>
      <c r="Q53" s="25">
        <v>151223.67</v>
      </c>
      <c r="R53" s="26">
        <f t="shared" si="3"/>
        <v>448893.43</v>
      </c>
      <c r="S53" s="27">
        <f t="shared" si="4"/>
        <v>1530945.94</v>
      </c>
      <c r="T53" s="25">
        <v>3437.64</v>
      </c>
      <c r="U53" s="25">
        <v>3870.81</v>
      </c>
      <c r="V53" s="25">
        <v>3349.5</v>
      </c>
      <c r="W53" s="25">
        <f t="shared" si="5"/>
        <v>10657.95</v>
      </c>
      <c r="X53" s="25">
        <v>3644.46</v>
      </c>
      <c r="Y53" s="28">
        <v>4282.03</v>
      </c>
      <c r="Z53" s="28">
        <v>3860.09</v>
      </c>
      <c r="AA53" s="25">
        <f t="shared" si="6"/>
        <v>11786.58</v>
      </c>
      <c r="AB53" s="25">
        <v>4039.01</v>
      </c>
      <c r="AC53" s="25">
        <v>3646.19</v>
      </c>
      <c r="AD53" s="25">
        <v>3929.95</v>
      </c>
      <c r="AE53" s="25">
        <f t="shared" si="7"/>
        <v>11615.15</v>
      </c>
      <c r="AF53" s="25">
        <v>3768.23</v>
      </c>
      <c r="AG53" s="25">
        <v>4206.08</v>
      </c>
      <c r="AH53" s="25">
        <v>3561.76</v>
      </c>
      <c r="AI53" s="25">
        <f t="shared" si="8"/>
        <v>11536.07</v>
      </c>
      <c r="AJ53" s="27">
        <f t="shared" si="9"/>
        <v>45595.75</v>
      </c>
      <c r="AK53" s="29">
        <f t="shared" si="10"/>
        <v>1576541.69</v>
      </c>
      <c r="AL53" s="30"/>
      <c r="AN53" s="31"/>
      <c r="AO53" s="31"/>
    </row>
    <row r="54" spans="1:41" ht="12.75">
      <c r="A54" s="23" t="s">
        <v>147</v>
      </c>
      <c r="B54" s="24" t="s">
        <v>148</v>
      </c>
      <c r="C54" s="25">
        <v>27255.9</v>
      </c>
      <c r="D54" s="25">
        <v>26374.38</v>
      </c>
      <c r="E54" s="25">
        <v>27569.73</v>
      </c>
      <c r="F54" s="25">
        <f t="shared" si="0"/>
        <v>81200.01</v>
      </c>
      <c r="G54" s="25">
        <v>26319.56</v>
      </c>
      <c r="H54" s="25">
        <v>25551.85</v>
      </c>
      <c r="I54" s="25">
        <v>23756.69</v>
      </c>
      <c r="J54" s="25">
        <f t="shared" si="1"/>
        <v>75628.1</v>
      </c>
      <c r="K54" s="25">
        <v>28520.66</v>
      </c>
      <c r="L54" s="25">
        <v>26504.51</v>
      </c>
      <c r="M54" s="25">
        <v>28317.13</v>
      </c>
      <c r="N54" s="25">
        <f t="shared" si="2"/>
        <v>83342.3</v>
      </c>
      <c r="O54" s="25">
        <v>30788.58</v>
      </c>
      <c r="P54" s="25">
        <v>29264.56</v>
      </c>
      <c r="Q54" s="25">
        <v>31068.66</v>
      </c>
      <c r="R54" s="26">
        <f t="shared" si="3"/>
        <v>91121.8</v>
      </c>
      <c r="S54" s="27">
        <f t="shared" si="4"/>
        <v>331292.21</v>
      </c>
      <c r="T54" s="25">
        <v>2628.56</v>
      </c>
      <c r="U54" s="25">
        <v>2416.82</v>
      </c>
      <c r="V54" s="25">
        <v>2446.55</v>
      </c>
      <c r="W54" s="25">
        <f t="shared" si="5"/>
        <v>7491.93</v>
      </c>
      <c r="X54" s="25">
        <v>2812.69</v>
      </c>
      <c r="Y54" s="28">
        <v>2762.33</v>
      </c>
      <c r="Z54" s="28">
        <v>2350.96</v>
      </c>
      <c r="AA54" s="25">
        <f t="shared" si="6"/>
        <v>7925.98</v>
      </c>
      <c r="AB54" s="25">
        <v>2582.11</v>
      </c>
      <c r="AC54" s="25">
        <v>2788.69</v>
      </c>
      <c r="AD54" s="25">
        <v>2614.29</v>
      </c>
      <c r="AE54" s="25">
        <f t="shared" si="7"/>
        <v>7985.09</v>
      </c>
      <c r="AF54" s="25">
        <v>2801.1</v>
      </c>
      <c r="AG54" s="25">
        <v>2279.09</v>
      </c>
      <c r="AH54" s="25">
        <v>2369</v>
      </c>
      <c r="AI54" s="25">
        <f t="shared" si="8"/>
        <v>7449.19</v>
      </c>
      <c r="AJ54" s="27">
        <f t="shared" si="9"/>
        <v>30852.19</v>
      </c>
      <c r="AK54" s="29">
        <f t="shared" si="10"/>
        <v>362144.4</v>
      </c>
      <c r="AL54" s="30"/>
      <c r="AN54" s="31"/>
      <c r="AO54" s="31"/>
    </row>
    <row r="55" spans="1:41" ht="12.75">
      <c r="A55" s="23" t="s">
        <v>149</v>
      </c>
      <c r="B55" s="24" t="s">
        <v>150</v>
      </c>
      <c r="C55" s="25">
        <v>36523.43</v>
      </c>
      <c r="D55" s="25">
        <v>31157.01</v>
      </c>
      <c r="E55" s="25">
        <v>32682.09</v>
      </c>
      <c r="F55" s="25">
        <f t="shared" si="0"/>
        <v>100362.53</v>
      </c>
      <c r="G55" s="25">
        <v>34045.25</v>
      </c>
      <c r="H55" s="25">
        <v>32287.53</v>
      </c>
      <c r="I55" s="25">
        <v>30974.33</v>
      </c>
      <c r="J55" s="25">
        <f t="shared" si="1"/>
        <v>97307.11</v>
      </c>
      <c r="K55" s="25">
        <v>31545.22</v>
      </c>
      <c r="L55" s="25">
        <v>26707.81</v>
      </c>
      <c r="M55" s="25">
        <v>28787.66</v>
      </c>
      <c r="N55" s="25">
        <f t="shared" si="2"/>
        <v>87040.69</v>
      </c>
      <c r="O55" s="25">
        <v>33896.49</v>
      </c>
      <c r="P55" s="25">
        <v>33406.18</v>
      </c>
      <c r="Q55" s="25">
        <v>31969.47</v>
      </c>
      <c r="R55" s="26">
        <f t="shared" si="3"/>
        <v>99272.14</v>
      </c>
      <c r="S55" s="27">
        <f t="shared" si="4"/>
        <v>383982.47</v>
      </c>
      <c r="T55" s="25">
        <v>5556.27</v>
      </c>
      <c r="U55" s="25">
        <v>4531.23</v>
      </c>
      <c r="V55" s="25">
        <v>4598.33</v>
      </c>
      <c r="W55" s="25">
        <f t="shared" si="5"/>
        <v>14685.83</v>
      </c>
      <c r="X55" s="25">
        <v>4747.75</v>
      </c>
      <c r="Y55" s="28">
        <v>4484.52</v>
      </c>
      <c r="Z55" s="28">
        <v>4300.87</v>
      </c>
      <c r="AA55" s="25">
        <f t="shared" si="6"/>
        <v>13533.14</v>
      </c>
      <c r="AB55" s="25">
        <v>4189.35</v>
      </c>
      <c r="AC55" s="25">
        <v>4282.99</v>
      </c>
      <c r="AD55" s="25">
        <v>4126.36</v>
      </c>
      <c r="AE55" s="25">
        <f t="shared" si="7"/>
        <v>12598.7</v>
      </c>
      <c r="AF55" s="25">
        <v>5743.05</v>
      </c>
      <c r="AG55" s="25">
        <v>4593.08</v>
      </c>
      <c r="AH55" s="25">
        <v>4470.38</v>
      </c>
      <c r="AI55" s="25">
        <f t="shared" si="8"/>
        <v>14806.51</v>
      </c>
      <c r="AJ55" s="27">
        <f t="shared" si="9"/>
        <v>55624.18</v>
      </c>
      <c r="AK55" s="29">
        <f t="shared" si="10"/>
        <v>439606.65</v>
      </c>
      <c r="AL55" s="30"/>
      <c r="AN55" s="31"/>
      <c r="AO55" s="31"/>
    </row>
    <row r="56" spans="1:41" ht="12.75">
      <c r="A56" s="23" t="s">
        <v>151</v>
      </c>
      <c r="B56" s="24" t="s">
        <v>152</v>
      </c>
      <c r="C56" s="25">
        <v>29275.72</v>
      </c>
      <c r="D56" s="25">
        <v>26386.25</v>
      </c>
      <c r="E56" s="25">
        <v>28707.85</v>
      </c>
      <c r="F56" s="25">
        <f t="shared" si="0"/>
        <v>84369.82</v>
      </c>
      <c r="G56" s="25">
        <v>26817.93</v>
      </c>
      <c r="H56" s="25">
        <v>27501.27</v>
      </c>
      <c r="I56" s="25">
        <v>22761.41</v>
      </c>
      <c r="J56" s="25">
        <f t="shared" si="1"/>
        <v>77080.61</v>
      </c>
      <c r="K56" s="25">
        <v>24243.68</v>
      </c>
      <c r="L56" s="25">
        <v>20187.73</v>
      </c>
      <c r="M56" s="25">
        <v>27013.13</v>
      </c>
      <c r="N56" s="25">
        <f t="shared" si="2"/>
        <v>71444.54</v>
      </c>
      <c r="O56" s="25">
        <v>26547.36</v>
      </c>
      <c r="P56" s="25">
        <v>25529.48</v>
      </c>
      <c r="Q56" s="25">
        <v>25585.4</v>
      </c>
      <c r="R56" s="26">
        <f t="shared" si="3"/>
        <v>77662.24</v>
      </c>
      <c r="S56" s="27">
        <f t="shared" si="4"/>
        <v>310557.21</v>
      </c>
      <c r="T56" s="25">
        <v>230.95</v>
      </c>
      <c r="U56" s="25">
        <v>293.51</v>
      </c>
      <c r="V56" s="25">
        <v>252.04</v>
      </c>
      <c r="W56" s="25">
        <f t="shared" si="5"/>
        <v>776.5</v>
      </c>
      <c r="X56" s="25">
        <v>433.75</v>
      </c>
      <c r="Y56" s="28">
        <v>378.39</v>
      </c>
      <c r="Z56" s="28">
        <v>493.47</v>
      </c>
      <c r="AA56" s="25">
        <f t="shared" si="6"/>
        <v>1305.61</v>
      </c>
      <c r="AB56" s="25">
        <v>392.45</v>
      </c>
      <c r="AC56" s="25">
        <v>376.25</v>
      </c>
      <c r="AD56" s="25">
        <v>342.78</v>
      </c>
      <c r="AE56" s="25">
        <f t="shared" si="7"/>
        <v>1111.48</v>
      </c>
      <c r="AF56" s="25">
        <v>294.84</v>
      </c>
      <c r="AG56" s="25">
        <v>487.43</v>
      </c>
      <c r="AH56" s="25">
        <v>347.85</v>
      </c>
      <c r="AI56" s="25">
        <f t="shared" si="8"/>
        <v>1130.12</v>
      </c>
      <c r="AJ56" s="27">
        <f t="shared" si="9"/>
        <v>4323.71</v>
      </c>
      <c r="AK56" s="29">
        <f t="shared" si="10"/>
        <v>314880.92</v>
      </c>
      <c r="AL56" s="30"/>
      <c r="AN56" s="31"/>
      <c r="AO56" s="31"/>
    </row>
    <row r="57" spans="1:41" ht="12.75">
      <c r="A57" s="23" t="s">
        <v>153</v>
      </c>
      <c r="B57" s="46" t="s">
        <v>154</v>
      </c>
      <c r="C57" s="25">
        <v>30756.99</v>
      </c>
      <c r="D57" s="25">
        <v>28084.83</v>
      </c>
      <c r="E57" s="25">
        <v>31173.3</v>
      </c>
      <c r="F57" s="25">
        <f t="shared" si="0"/>
        <v>90015.12</v>
      </c>
      <c r="G57" s="25">
        <v>28264.84</v>
      </c>
      <c r="H57" s="25">
        <v>21293.28</v>
      </c>
      <c r="I57" s="25">
        <v>20518.93</v>
      </c>
      <c r="J57" s="25">
        <f t="shared" si="1"/>
        <v>70077.05</v>
      </c>
      <c r="K57" s="25">
        <v>20671.36</v>
      </c>
      <c r="L57" s="25">
        <v>19272.05</v>
      </c>
      <c r="M57" s="25">
        <v>22762.85</v>
      </c>
      <c r="N57" s="25">
        <f t="shared" si="2"/>
        <v>62706.26</v>
      </c>
      <c r="O57" s="25">
        <v>25800.44</v>
      </c>
      <c r="P57" s="25">
        <v>20823</v>
      </c>
      <c r="Q57" s="25">
        <v>29652.39</v>
      </c>
      <c r="R57" s="26">
        <f t="shared" si="3"/>
        <v>76275.83</v>
      </c>
      <c r="S57" s="27">
        <f t="shared" si="4"/>
        <v>299074.26</v>
      </c>
      <c r="T57" s="25">
        <v>810.06</v>
      </c>
      <c r="U57" s="25">
        <v>540.9</v>
      </c>
      <c r="V57" s="25">
        <v>684.64</v>
      </c>
      <c r="W57" s="25">
        <f t="shared" si="5"/>
        <v>2035.6</v>
      </c>
      <c r="X57" s="25">
        <v>567.12</v>
      </c>
      <c r="Y57" s="28">
        <v>513.14</v>
      </c>
      <c r="Z57" s="28">
        <v>466.59</v>
      </c>
      <c r="AA57" s="25">
        <f t="shared" si="6"/>
        <v>1546.85</v>
      </c>
      <c r="AB57" s="25">
        <v>375.74</v>
      </c>
      <c r="AC57" s="25">
        <v>631.3</v>
      </c>
      <c r="AD57" s="25">
        <v>756.62</v>
      </c>
      <c r="AE57" s="25">
        <f t="shared" si="7"/>
        <v>1763.66</v>
      </c>
      <c r="AF57" s="25">
        <v>753.48</v>
      </c>
      <c r="AG57" s="25">
        <v>506.84</v>
      </c>
      <c r="AH57" s="25">
        <v>1001.98</v>
      </c>
      <c r="AI57" s="25">
        <f t="shared" si="8"/>
        <v>2262.3</v>
      </c>
      <c r="AJ57" s="27">
        <f t="shared" si="9"/>
        <v>7608.41</v>
      </c>
      <c r="AK57" s="29">
        <f t="shared" si="10"/>
        <v>306682.67</v>
      </c>
      <c r="AL57" s="30"/>
      <c r="AN57" s="31"/>
      <c r="AO57" s="31"/>
    </row>
    <row r="58" spans="1:41" ht="12.75">
      <c r="A58" s="23" t="s">
        <v>155</v>
      </c>
      <c r="B58" s="24" t="s">
        <v>156</v>
      </c>
      <c r="C58" s="25">
        <v>49005.01</v>
      </c>
      <c r="D58" s="25">
        <v>43292.03</v>
      </c>
      <c r="E58" s="25">
        <v>50443.16</v>
      </c>
      <c r="F58" s="25">
        <f t="shared" si="0"/>
        <v>142740.2</v>
      </c>
      <c r="G58" s="25">
        <v>45216.71</v>
      </c>
      <c r="H58" s="25">
        <v>46321.39</v>
      </c>
      <c r="I58" s="25">
        <v>39970.25</v>
      </c>
      <c r="J58" s="25">
        <f t="shared" si="1"/>
        <v>131508.35</v>
      </c>
      <c r="K58" s="25">
        <v>46607.12</v>
      </c>
      <c r="L58" s="25">
        <v>41632.88</v>
      </c>
      <c r="M58" s="25">
        <v>40845.35</v>
      </c>
      <c r="N58" s="25">
        <f t="shared" si="2"/>
        <v>129085.35</v>
      </c>
      <c r="O58" s="25">
        <v>50128.93</v>
      </c>
      <c r="P58" s="25">
        <v>38180.28</v>
      </c>
      <c r="Q58" s="25">
        <v>32474.08</v>
      </c>
      <c r="R58" s="26">
        <f t="shared" si="3"/>
        <v>120783.29</v>
      </c>
      <c r="S58" s="27">
        <f t="shared" si="4"/>
        <v>524117.19</v>
      </c>
      <c r="T58" s="25">
        <v>2588.33</v>
      </c>
      <c r="U58" s="25">
        <v>2831.77</v>
      </c>
      <c r="V58" s="25">
        <v>3106.19</v>
      </c>
      <c r="W58" s="25">
        <f t="shared" si="5"/>
        <v>8526.29</v>
      </c>
      <c r="X58" s="25">
        <v>2607.93</v>
      </c>
      <c r="Y58" s="28">
        <v>2560.48</v>
      </c>
      <c r="Z58" s="28">
        <v>2762.45</v>
      </c>
      <c r="AA58" s="25">
        <f t="shared" si="6"/>
        <v>7930.86</v>
      </c>
      <c r="AB58" s="25">
        <v>2685.14</v>
      </c>
      <c r="AC58" s="25">
        <v>2254.88</v>
      </c>
      <c r="AD58" s="25">
        <v>1834.98</v>
      </c>
      <c r="AE58" s="25">
        <f t="shared" si="7"/>
        <v>6775</v>
      </c>
      <c r="AF58" s="25">
        <v>2478.98</v>
      </c>
      <c r="AG58" s="25">
        <v>2359.78</v>
      </c>
      <c r="AH58" s="25">
        <v>1331.56</v>
      </c>
      <c r="AI58" s="25">
        <f t="shared" si="8"/>
        <v>6170.32</v>
      </c>
      <c r="AJ58" s="27">
        <f t="shared" si="9"/>
        <v>29402.47</v>
      </c>
      <c r="AK58" s="29">
        <f t="shared" si="10"/>
        <v>553519.66</v>
      </c>
      <c r="AL58" s="30"/>
      <c r="AN58" s="31"/>
      <c r="AO58" s="31"/>
    </row>
    <row r="59" spans="1:41" ht="12.75">
      <c r="A59" s="23" t="s">
        <v>157</v>
      </c>
      <c r="B59" s="24" t="s">
        <v>158</v>
      </c>
      <c r="C59" s="25">
        <v>31949.26</v>
      </c>
      <c r="D59" s="25">
        <v>30031.25</v>
      </c>
      <c r="E59" s="25">
        <v>34977.05</v>
      </c>
      <c r="F59" s="25">
        <f t="shared" si="0"/>
        <v>96957.56</v>
      </c>
      <c r="G59" s="25">
        <v>29255.13</v>
      </c>
      <c r="H59" s="25">
        <v>28922.55</v>
      </c>
      <c r="I59" s="25">
        <v>30867.39</v>
      </c>
      <c r="J59" s="25">
        <f t="shared" si="1"/>
        <v>89045.07</v>
      </c>
      <c r="K59" s="25">
        <v>29957.31</v>
      </c>
      <c r="L59" s="25">
        <v>27285.72</v>
      </c>
      <c r="M59" s="25">
        <v>33498.51</v>
      </c>
      <c r="N59" s="25">
        <f t="shared" si="2"/>
        <v>90741.54</v>
      </c>
      <c r="O59" s="25">
        <v>30649.44</v>
      </c>
      <c r="P59" s="25">
        <v>35018.71</v>
      </c>
      <c r="Q59" s="25">
        <v>31568.18</v>
      </c>
      <c r="R59" s="26">
        <f t="shared" si="3"/>
        <v>97236.33</v>
      </c>
      <c r="S59" s="27">
        <f t="shared" si="4"/>
        <v>373980.5</v>
      </c>
      <c r="T59" s="25">
        <v>1713.49</v>
      </c>
      <c r="U59" s="25">
        <v>1599</v>
      </c>
      <c r="V59" s="25">
        <v>1794.96</v>
      </c>
      <c r="W59" s="25">
        <f t="shared" si="5"/>
        <v>5107.45</v>
      </c>
      <c r="X59" s="25">
        <v>1995.11</v>
      </c>
      <c r="Y59" s="28">
        <v>1972.24</v>
      </c>
      <c r="Z59" s="28">
        <v>2142.04</v>
      </c>
      <c r="AA59" s="25">
        <f t="shared" si="6"/>
        <v>6109.39</v>
      </c>
      <c r="AB59" s="25">
        <v>2558.55</v>
      </c>
      <c r="AC59" s="25">
        <v>1969.04</v>
      </c>
      <c r="AD59" s="25">
        <v>2403.34</v>
      </c>
      <c r="AE59" s="25">
        <f t="shared" si="7"/>
        <v>6930.93</v>
      </c>
      <c r="AF59" s="25">
        <v>2012.65</v>
      </c>
      <c r="AG59" s="25">
        <v>2224.24</v>
      </c>
      <c r="AH59" s="25">
        <v>1789.12</v>
      </c>
      <c r="AI59" s="25">
        <f t="shared" si="8"/>
        <v>6026.01</v>
      </c>
      <c r="AJ59" s="27">
        <f t="shared" si="9"/>
        <v>24173.78</v>
      </c>
      <c r="AK59" s="29">
        <f t="shared" si="10"/>
        <v>398154.28</v>
      </c>
      <c r="AL59" s="30"/>
      <c r="AN59" s="31"/>
      <c r="AO59" s="31"/>
    </row>
    <row r="60" spans="1:41" ht="12.75">
      <c r="A60" s="23" t="s">
        <v>159</v>
      </c>
      <c r="B60" s="47" t="s">
        <v>160</v>
      </c>
      <c r="C60" s="25">
        <v>16520.58</v>
      </c>
      <c r="D60" s="25">
        <v>15878.95</v>
      </c>
      <c r="E60" s="25">
        <v>16415.7</v>
      </c>
      <c r="F60" s="25">
        <f t="shared" si="0"/>
        <v>48815.23</v>
      </c>
      <c r="G60" s="25">
        <v>17334.54</v>
      </c>
      <c r="H60" s="25">
        <v>17082.02</v>
      </c>
      <c r="I60" s="25">
        <v>16722.34</v>
      </c>
      <c r="J60" s="25">
        <f t="shared" si="1"/>
        <v>51138.9</v>
      </c>
      <c r="K60" s="25">
        <v>15581.28</v>
      </c>
      <c r="L60" s="25">
        <v>16319.39</v>
      </c>
      <c r="M60" s="25">
        <v>16495.97</v>
      </c>
      <c r="N60" s="25">
        <f t="shared" si="2"/>
        <v>48396.64</v>
      </c>
      <c r="O60" s="25">
        <v>19702.65</v>
      </c>
      <c r="P60" s="25">
        <v>20134.8</v>
      </c>
      <c r="Q60" s="25">
        <v>18305.6</v>
      </c>
      <c r="R60" s="26">
        <f t="shared" si="3"/>
        <v>58143.05</v>
      </c>
      <c r="S60" s="27">
        <f t="shared" si="4"/>
        <v>206493.82</v>
      </c>
      <c r="T60" s="25">
        <v>362.17</v>
      </c>
      <c r="U60" s="25">
        <v>318.2</v>
      </c>
      <c r="V60" s="25">
        <v>353.23</v>
      </c>
      <c r="W60" s="25">
        <f t="shared" si="5"/>
        <v>1033.6</v>
      </c>
      <c r="X60" s="25">
        <v>307.22</v>
      </c>
      <c r="Y60" s="28">
        <v>393.02</v>
      </c>
      <c r="Z60" s="28">
        <v>401.07</v>
      </c>
      <c r="AA60" s="25">
        <f t="shared" si="6"/>
        <v>1101.31</v>
      </c>
      <c r="AB60" s="25">
        <v>538.75</v>
      </c>
      <c r="AC60" s="25">
        <v>539.92</v>
      </c>
      <c r="AD60" s="25">
        <v>650.68</v>
      </c>
      <c r="AE60" s="25">
        <f t="shared" si="7"/>
        <v>1729.35</v>
      </c>
      <c r="AF60" s="25">
        <v>620.18</v>
      </c>
      <c r="AG60" s="25">
        <v>760.85</v>
      </c>
      <c r="AH60" s="25">
        <v>662.21</v>
      </c>
      <c r="AI60" s="25">
        <f t="shared" si="8"/>
        <v>2043.24</v>
      </c>
      <c r="AJ60" s="27">
        <f t="shared" si="9"/>
        <v>5907.5</v>
      </c>
      <c r="AK60" s="29">
        <f t="shared" si="10"/>
        <v>212401.32</v>
      </c>
      <c r="AL60" s="30"/>
      <c r="AN60" s="31"/>
      <c r="AO60" s="31"/>
    </row>
    <row r="61" spans="1:41" ht="12.75">
      <c r="A61" s="23" t="s">
        <v>161</v>
      </c>
      <c r="B61" s="47" t="s">
        <v>162</v>
      </c>
      <c r="C61" s="25">
        <v>14288.94</v>
      </c>
      <c r="D61" s="25">
        <v>12154.84</v>
      </c>
      <c r="E61" s="25">
        <v>5161.89</v>
      </c>
      <c r="F61" s="25">
        <f t="shared" si="0"/>
        <v>31605.67</v>
      </c>
      <c r="G61" s="25">
        <v>12949.52</v>
      </c>
      <c r="H61" s="25">
        <v>10895.73</v>
      </c>
      <c r="I61" s="25">
        <v>10962.63</v>
      </c>
      <c r="J61" s="25">
        <f t="shared" si="1"/>
        <v>34807.88</v>
      </c>
      <c r="K61" s="25">
        <v>11005.22</v>
      </c>
      <c r="L61" s="25">
        <v>8892.97</v>
      </c>
      <c r="M61" s="25">
        <v>11254.77</v>
      </c>
      <c r="N61" s="25">
        <f t="shared" si="2"/>
        <v>31152.96</v>
      </c>
      <c r="O61" s="25">
        <v>10844.06</v>
      </c>
      <c r="P61" s="25">
        <v>10675.78</v>
      </c>
      <c r="Q61" s="25">
        <v>12335.94</v>
      </c>
      <c r="R61" s="26">
        <f t="shared" si="3"/>
        <v>33855.78</v>
      </c>
      <c r="S61" s="27">
        <f t="shared" si="4"/>
        <v>131422.29</v>
      </c>
      <c r="T61" s="25">
        <v>455.84</v>
      </c>
      <c r="U61" s="25">
        <v>650.21</v>
      </c>
      <c r="V61" s="25">
        <v>215.6</v>
      </c>
      <c r="W61" s="25">
        <f t="shared" si="5"/>
        <v>1321.65</v>
      </c>
      <c r="X61" s="25">
        <v>646.14</v>
      </c>
      <c r="Y61" s="28">
        <v>717.36</v>
      </c>
      <c r="Z61" s="28">
        <v>695.08</v>
      </c>
      <c r="AA61" s="25">
        <f t="shared" si="6"/>
        <v>2058.58</v>
      </c>
      <c r="AB61" s="25">
        <v>860.53</v>
      </c>
      <c r="AC61" s="25">
        <v>892.27</v>
      </c>
      <c r="AD61" s="25">
        <v>580.12</v>
      </c>
      <c r="AE61" s="25">
        <f t="shared" si="7"/>
        <v>2332.92</v>
      </c>
      <c r="AF61" s="25">
        <v>478.96</v>
      </c>
      <c r="AG61" s="25">
        <v>446.84</v>
      </c>
      <c r="AH61" s="25">
        <v>587.76</v>
      </c>
      <c r="AI61" s="25">
        <f t="shared" si="8"/>
        <v>1513.56</v>
      </c>
      <c r="AJ61" s="27">
        <f t="shared" si="9"/>
        <v>7226.71</v>
      </c>
      <c r="AK61" s="29">
        <f t="shared" si="10"/>
        <v>138649</v>
      </c>
      <c r="AL61" s="30"/>
      <c r="AN61" s="31"/>
      <c r="AO61" s="31"/>
    </row>
    <row r="62" spans="1:41" ht="12.75">
      <c r="A62" s="23" t="s">
        <v>163</v>
      </c>
      <c r="B62" s="47" t="s">
        <v>164</v>
      </c>
      <c r="C62" s="25">
        <v>8361.84</v>
      </c>
      <c r="D62" s="25">
        <v>8880.51</v>
      </c>
      <c r="E62" s="25">
        <v>9679.08</v>
      </c>
      <c r="F62" s="25">
        <f t="shared" si="0"/>
        <v>26921.43</v>
      </c>
      <c r="G62" s="25">
        <v>8870.86</v>
      </c>
      <c r="H62" s="25">
        <v>9332.13</v>
      </c>
      <c r="I62" s="25">
        <v>7225.76</v>
      </c>
      <c r="J62" s="25">
        <f t="shared" si="1"/>
        <v>25428.75</v>
      </c>
      <c r="K62" s="25">
        <v>8944.63</v>
      </c>
      <c r="L62" s="25">
        <v>9094.9</v>
      </c>
      <c r="M62" s="25">
        <v>8046.79</v>
      </c>
      <c r="N62" s="25">
        <f t="shared" si="2"/>
        <v>26086.32</v>
      </c>
      <c r="O62" s="25">
        <v>10024.38</v>
      </c>
      <c r="P62" s="25">
        <v>8535.47</v>
      </c>
      <c r="Q62" s="25">
        <v>8377.6</v>
      </c>
      <c r="R62" s="26">
        <f t="shared" si="3"/>
        <v>26937.45</v>
      </c>
      <c r="S62" s="27">
        <f t="shared" si="4"/>
        <v>105373.95</v>
      </c>
      <c r="T62" s="25">
        <v>0</v>
      </c>
      <c r="U62" s="25">
        <v>43.75</v>
      </c>
      <c r="V62" s="25">
        <v>35.22</v>
      </c>
      <c r="W62" s="25">
        <f t="shared" si="5"/>
        <v>78.97</v>
      </c>
      <c r="X62" s="25">
        <v>183.65</v>
      </c>
      <c r="Y62" s="28">
        <v>93.58</v>
      </c>
      <c r="Z62" s="28">
        <v>113.62</v>
      </c>
      <c r="AA62" s="25">
        <f t="shared" si="6"/>
        <v>390.85</v>
      </c>
      <c r="AB62" s="25">
        <v>25.31</v>
      </c>
      <c r="AC62" s="25">
        <v>136.75</v>
      </c>
      <c r="AD62" s="25">
        <v>33.17</v>
      </c>
      <c r="AE62" s="25">
        <f t="shared" si="7"/>
        <v>195.23</v>
      </c>
      <c r="AF62" s="25">
        <v>189.84</v>
      </c>
      <c r="AG62" s="25">
        <v>47.75</v>
      </c>
      <c r="AH62" s="25">
        <v>115.92</v>
      </c>
      <c r="AI62" s="25">
        <f t="shared" si="8"/>
        <v>353.51</v>
      </c>
      <c r="AJ62" s="27">
        <f t="shared" si="9"/>
        <v>1018.56</v>
      </c>
      <c r="AK62" s="29">
        <f t="shared" si="10"/>
        <v>106392.51</v>
      </c>
      <c r="AL62" s="30"/>
      <c r="AN62" s="31"/>
      <c r="AO62" s="31"/>
    </row>
    <row r="63" spans="1:41" ht="12.75">
      <c r="A63" s="23" t="s">
        <v>165</v>
      </c>
      <c r="B63" s="47" t="s">
        <v>166</v>
      </c>
      <c r="C63" s="25">
        <v>5107.07</v>
      </c>
      <c r="D63" s="25">
        <v>6035.67</v>
      </c>
      <c r="E63" s="25">
        <v>6547.92</v>
      </c>
      <c r="F63" s="25">
        <f t="shared" si="0"/>
        <v>17690.66</v>
      </c>
      <c r="G63" s="25">
        <v>7368.55</v>
      </c>
      <c r="H63" s="25">
        <v>7477.01</v>
      </c>
      <c r="I63" s="25">
        <v>2950.68</v>
      </c>
      <c r="J63" s="25">
        <f t="shared" si="1"/>
        <v>17796.24</v>
      </c>
      <c r="K63" s="25">
        <v>22866.57</v>
      </c>
      <c r="L63" s="25">
        <v>44218.78</v>
      </c>
      <c r="M63" s="25">
        <v>52486.47</v>
      </c>
      <c r="N63" s="25">
        <f t="shared" si="2"/>
        <v>119571.82</v>
      </c>
      <c r="O63" s="25">
        <v>61338.72</v>
      </c>
      <c r="P63" s="25">
        <v>54666.06</v>
      </c>
      <c r="Q63" s="25">
        <v>55712.98</v>
      </c>
      <c r="R63" s="26">
        <f t="shared" si="3"/>
        <v>171717.76</v>
      </c>
      <c r="S63" s="27">
        <f t="shared" si="4"/>
        <v>326776.48</v>
      </c>
      <c r="T63" s="25">
        <v>99.37</v>
      </c>
      <c r="U63" s="25">
        <v>182.72</v>
      </c>
      <c r="V63" s="25">
        <v>342.27</v>
      </c>
      <c r="W63" s="25">
        <f t="shared" si="5"/>
        <v>624.36</v>
      </c>
      <c r="X63" s="25">
        <v>315.5</v>
      </c>
      <c r="Y63" s="28">
        <v>378.41</v>
      </c>
      <c r="Z63" s="28">
        <v>52.18</v>
      </c>
      <c r="AA63" s="25">
        <f t="shared" si="6"/>
        <v>746.09</v>
      </c>
      <c r="AB63" s="25">
        <v>989.28</v>
      </c>
      <c r="AC63" s="25">
        <v>1622.91</v>
      </c>
      <c r="AD63" s="25">
        <v>2052.1</v>
      </c>
      <c r="AE63" s="25">
        <f t="shared" si="7"/>
        <v>4664.29</v>
      </c>
      <c r="AF63" s="25">
        <v>1967.26</v>
      </c>
      <c r="AG63" s="25">
        <v>1881.93</v>
      </c>
      <c r="AH63" s="25">
        <v>1681.37</v>
      </c>
      <c r="AI63" s="25">
        <f t="shared" si="8"/>
        <v>5530.56</v>
      </c>
      <c r="AJ63" s="27">
        <f t="shared" si="9"/>
        <v>11565.3</v>
      </c>
      <c r="AK63" s="29">
        <f t="shared" si="10"/>
        <v>338341.78</v>
      </c>
      <c r="AL63" s="30"/>
      <c r="AN63" s="31"/>
      <c r="AO63" s="31"/>
    </row>
    <row r="64" spans="1:41" ht="12.75">
      <c r="A64" s="23" t="s">
        <v>167</v>
      </c>
      <c r="B64" s="48" t="s">
        <v>168</v>
      </c>
      <c r="C64" s="25">
        <v>215094.86</v>
      </c>
      <c r="D64" s="25">
        <v>241741.68</v>
      </c>
      <c r="E64" s="25">
        <v>271267.11</v>
      </c>
      <c r="F64" s="25">
        <f t="shared" si="0"/>
        <v>728103.65</v>
      </c>
      <c r="G64" s="25">
        <v>279669.24</v>
      </c>
      <c r="H64" s="25">
        <v>286841.71</v>
      </c>
      <c r="I64" s="25">
        <v>282833.86</v>
      </c>
      <c r="J64" s="25">
        <f t="shared" si="1"/>
        <v>849344.81</v>
      </c>
      <c r="K64" s="25">
        <v>286462.87</v>
      </c>
      <c r="L64" s="25">
        <v>285808.62</v>
      </c>
      <c r="M64" s="25">
        <v>293474.34</v>
      </c>
      <c r="N64" s="25">
        <f t="shared" si="2"/>
        <v>865745.83</v>
      </c>
      <c r="O64" s="25">
        <v>335657.96</v>
      </c>
      <c r="P64" s="25">
        <v>358288.34</v>
      </c>
      <c r="Q64" s="25">
        <v>340598.77</v>
      </c>
      <c r="R64" s="26">
        <f t="shared" si="3"/>
        <v>1034545.07</v>
      </c>
      <c r="S64" s="27">
        <f t="shared" si="4"/>
        <v>3477739.36</v>
      </c>
      <c r="T64" s="25">
        <v>3307.41</v>
      </c>
      <c r="U64" s="25">
        <v>4076.15</v>
      </c>
      <c r="V64" s="25">
        <v>4517.9</v>
      </c>
      <c r="W64" s="25">
        <f t="shared" si="5"/>
        <v>11901.46</v>
      </c>
      <c r="X64" s="25">
        <v>5787.04</v>
      </c>
      <c r="Y64" s="28">
        <v>5737.09</v>
      </c>
      <c r="Z64" s="28">
        <v>5825.11</v>
      </c>
      <c r="AA64" s="25">
        <f t="shared" si="6"/>
        <v>17349.24</v>
      </c>
      <c r="AB64" s="25">
        <v>6313.49</v>
      </c>
      <c r="AC64" s="25">
        <v>6793.33</v>
      </c>
      <c r="AD64" s="25">
        <v>6340.44</v>
      </c>
      <c r="AE64" s="25">
        <f t="shared" si="7"/>
        <v>19447.26</v>
      </c>
      <c r="AF64" s="25">
        <v>8236.75</v>
      </c>
      <c r="AG64" s="25">
        <v>8007.66</v>
      </c>
      <c r="AH64" s="25">
        <v>7938.8</v>
      </c>
      <c r="AI64" s="25">
        <f t="shared" si="8"/>
        <v>24183.21</v>
      </c>
      <c r="AJ64" s="27">
        <f t="shared" si="9"/>
        <v>72881.17</v>
      </c>
      <c r="AK64" s="29">
        <f t="shared" si="10"/>
        <v>3550620.53</v>
      </c>
      <c r="AL64" s="30"/>
      <c r="AN64" s="31"/>
      <c r="AO64" s="31"/>
    </row>
    <row r="65" spans="1:41" ht="12.75">
      <c r="A65" s="23" t="s">
        <v>169</v>
      </c>
      <c r="B65" s="49" t="s">
        <v>170</v>
      </c>
      <c r="C65" s="25">
        <v>62452.08</v>
      </c>
      <c r="D65" s="25">
        <v>60455.84</v>
      </c>
      <c r="E65" s="25">
        <v>60081</v>
      </c>
      <c r="F65" s="25">
        <f t="shared" si="0"/>
        <v>182988.92</v>
      </c>
      <c r="G65" s="25">
        <v>62589.22</v>
      </c>
      <c r="H65" s="25">
        <v>58349.64</v>
      </c>
      <c r="I65" s="25">
        <v>48268.95</v>
      </c>
      <c r="J65" s="25">
        <f t="shared" si="1"/>
        <v>169207.81</v>
      </c>
      <c r="K65" s="25">
        <v>63234.85</v>
      </c>
      <c r="L65" s="25">
        <v>57662.21</v>
      </c>
      <c r="M65" s="25">
        <v>53785.93</v>
      </c>
      <c r="N65" s="25">
        <f t="shared" si="2"/>
        <v>174682.99</v>
      </c>
      <c r="O65" s="25">
        <v>54236.34</v>
      </c>
      <c r="P65" s="25">
        <v>54943.24</v>
      </c>
      <c r="Q65" s="25">
        <v>60834.83</v>
      </c>
      <c r="R65" s="26">
        <f t="shared" si="3"/>
        <v>170014.41</v>
      </c>
      <c r="S65" s="27">
        <f t="shared" si="4"/>
        <v>696894.13</v>
      </c>
      <c r="T65" s="25">
        <v>548.34</v>
      </c>
      <c r="U65" s="25">
        <v>1128.82</v>
      </c>
      <c r="V65" s="25">
        <v>860.1</v>
      </c>
      <c r="W65" s="25">
        <f t="shared" si="5"/>
        <v>2537.26</v>
      </c>
      <c r="X65" s="25">
        <v>903.65</v>
      </c>
      <c r="Y65" s="28">
        <v>616.45</v>
      </c>
      <c r="Z65" s="28">
        <v>677.38</v>
      </c>
      <c r="AA65" s="25">
        <f t="shared" si="6"/>
        <v>2197.48</v>
      </c>
      <c r="AB65" s="25">
        <v>391.47</v>
      </c>
      <c r="AC65" s="25">
        <v>362.96</v>
      </c>
      <c r="AD65" s="25">
        <v>770.8</v>
      </c>
      <c r="AE65" s="25">
        <f t="shared" si="7"/>
        <v>1525.23</v>
      </c>
      <c r="AF65" s="25">
        <v>379.1</v>
      </c>
      <c r="AG65" s="25">
        <v>385.52</v>
      </c>
      <c r="AH65" s="25">
        <v>323.81</v>
      </c>
      <c r="AI65" s="25">
        <f t="shared" si="8"/>
        <v>1088.43</v>
      </c>
      <c r="AJ65" s="27">
        <f t="shared" si="9"/>
        <v>7348.4</v>
      </c>
      <c r="AK65" s="29">
        <f t="shared" si="10"/>
        <v>704242.53</v>
      </c>
      <c r="AL65" s="30"/>
      <c r="AN65" s="31"/>
      <c r="AO65" s="31"/>
    </row>
    <row r="66" spans="1:41" ht="12.75">
      <c r="A66" s="23" t="s">
        <v>171</v>
      </c>
      <c r="B66" s="50" t="s">
        <v>172</v>
      </c>
      <c r="C66" s="25">
        <v>10065.67</v>
      </c>
      <c r="D66" s="25">
        <v>9238.73</v>
      </c>
      <c r="E66" s="25">
        <v>5828.38</v>
      </c>
      <c r="F66" s="25">
        <f t="shared" si="0"/>
        <v>25132.78</v>
      </c>
      <c r="G66" s="25">
        <v>7294.42</v>
      </c>
      <c r="H66" s="25">
        <v>3537.44</v>
      </c>
      <c r="I66" s="25">
        <v>4175.37</v>
      </c>
      <c r="J66" s="25">
        <f t="shared" si="1"/>
        <v>15007.23</v>
      </c>
      <c r="K66" s="25">
        <v>2776.64</v>
      </c>
      <c r="L66" s="25">
        <v>3933.47</v>
      </c>
      <c r="M66" s="25">
        <v>4420.15</v>
      </c>
      <c r="N66" s="25">
        <f t="shared" si="2"/>
        <v>11130.26</v>
      </c>
      <c r="O66" s="25">
        <v>5873.78</v>
      </c>
      <c r="P66" s="25">
        <v>5000.51</v>
      </c>
      <c r="Q66" s="25">
        <v>2191.99</v>
      </c>
      <c r="R66" s="26">
        <f t="shared" si="3"/>
        <v>13066.28</v>
      </c>
      <c r="S66" s="27">
        <f t="shared" si="4"/>
        <v>64336.55</v>
      </c>
      <c r="T66" s="25">
        <v>23.36</v>
      </c>
      <c r="U66" s="25">
        <v>54.59</v>
      </c>
      <c r="V66" s="25">
        <v>30.85</v>
      </c>
      <c r="W66" s="25">
        <f t="shared" si="5"/>
        <v>108.8</v>
      </c>
      <c r="X66" s="25">
        <v>59.69</v>
      </c>
      <c r="Y66" s="28">
        <v>0</v>
      </c>
      <c r="Z66" s="28">
        <v>319.5</v>
      </c>
      <c r="AA66" s="25">
        <f t="shared" si="6"/>
        <v>379.19</v>
      </c>
      <c r="AB66" s="25">
        <v>229.95</v>
      </c>
      <c r="AC66" s="25">
        <v>94.25</v>
      </c>
      <c r="AD66" s="25">
        <v>413.94</v>
      </c>
      <c r="AE66" s="25">
        <f t="shared" si="7"/>
        <v>738.14</v>
      </c>
      <c r="AF66" s="25">
        <v>324.03</v>
      </c>
      <c r="AG66" s="25">
        <v>528.69</v>
      </c>
      <c r="AH66" s="25">
        <v>103.2</v>
      </c>
      <c r="AI66" s="25">
        <f t="shared" si="8"/>
        <v>955.92</v>
      </c>
      <c r="AJ66" s="27">
        <f t="shared" si="9"/>
        <v>2182.05</v>
      </c>
      <c r="AK66" s="29">
        <f t="shared" si="10"/>
        <v>66518.6</v>
      </c>
      <c r="AL66" s="30"/>
      <c r="AN66" s="31"/>
      <c r="AO66" s="31"/>
    </row>
    <row r="67" spans="1:41" ht="12.75">
      <c r="A67" s="23" t="s">
        <v>173</v>
      </c>
      <c r="B67" s="51" t="s">
        <v>174</v>
      </c>
      <c r="C67" s="25">
        <v>42605.47</v>
      </c>
      <c r="D67" s="25">
        <v>36956.48</v>
      </c>
      <c r="E67" s="25">
        <v>39369.61</v>
      </c>
      <c r="F67" s="25">
        <f t="shared" si="0"/>
        <v>118931.56</v>
      </c>
      <c r="G67" s="25">
        <v>34028.86</v>
      </c>
      <c r="H67" s="25">
        <v>39566.59</v>
      </c>
      <c r="I67" s="25">
        <v>32447.68</v>
      </c>
      <c r="J67" s="25">
        <f t="shared" si="1"/>
        <v>106043.13</v>
      </c>
      <c r="K67" s="25">
        <v>30522.59</v>
      </c>
      <c r="L67" s="25">
        <v>29590.64</v>
      </c>
      <c r="M67" s="25">
        <v>33519.18</v>
      </c>
      <c r="N67" s="25">
        <f t="shared" si="2"/>
        <v>93632.41</v>
      </c>
      <c r="O67" s="25">
        <v>36510.49</v>
      </c>
      <c r="P67" s="25">
        <v>36342.03</v>
      </c>
      <c r="Q67" s="25">
        <v>32128.21</v>
      </c>
      <c r="R67" s="26">
        <f t="shared" si="3"/>
        <v>104980.73</v>
      </c>
      <c r="S67" s="27">
        <f t="shared" si="4"/>
        <v>423587.83</v>
      </c>
      <c r="T67" s="25">
        <v>2782.64</v>
      </c>
      <c r="U67" s="25">
        <v>2536.34</v>
      </c>
      <c r="V67" s="25">
        <v>2456.86</v>
      </c>
      <c r="W67" s="25">
        <f t="shared" si="5"/>
        <v>7775.84</v>
      </c>
      <c r="X67" s="25">
        <v>2539.6</v>
      </c>
      <c r="Y67" s="28">
        <v>2513.61</v>
      </c>
      <c r="Z67" s="28">
        <v>2777.14</v>
      </c>
      <c r="AA67" s="25">
        <f t="shared" si="6"/>
        <v>7830.35</v>
      </c>
      <c r="AB67" s="25">
        <v>2023.86</v>
      </c>
      <c r="AC67" s="25">
        <v>2097.95</v>
      </c>
      <c r="AD67" s="25">
        <v>2199.73</v>
      </c>
      <c r="AE67" s="25">
        <f t="shared" si="7"/>
        <v>6321.54</v>
      </c>
      <c r="AF67" s="25">
        <v>2527.71</v>
      </c>
      <c r="AG67" s="25">
        <v>2090.19</v>
      </c>
      <c r="AH67" s="25">
        <v>2792.25</v>
      </c>
      <c r="AI67" s="25">
        <f t="shared" si="8"/>
        <v>7410.15</v>
      </c>
      <c r="AJ67" s="27">
        <f t="shared" si="9"/>
        <v>29337.88</v>
      </c>
      <c r="AK67" s="29">
        <f t="shared" si="10"/>
        <v>452925.71</v>
      </c>
      <c r="AL67" s="30"/>
      <c r="AN67" s="31"/>
      <c r="AO67" s="31"/>
    </row>
    <row r="68" spans="1:41" ht="12.75">
      <c r="A68" s="23" t="s">
        <v>175</v>
      </c>
      <c r="B68" s="52" t="s">
        <v>176</v>
      </c>
      <c r="C68" s="25">
        <v>57383.3</v>
      </c>
      <c r="D68" s="25">
        <v>62775.53</v>
      </c>
      <c r="E68" s="25">
        <v>71212.11</v>
      </c>
      <c r="F68" s="25">
        <f t="shared" si="0"/>
        <v>191370.94</v>
      </c>
      <c r="G68" s="25">
        <v>66784.7</v>
      </c>
      <c r="H68" s="25">
        <v>73883.58</v>
      </c>
      <c r="I68" s="25">
        <v>72904.33</v>
      </c>
      <c r="J68" s="25">
        <f t="shared" si="1"/>
        <v>213572.61</v>
      </c>
      <c r="K68" s="25">
        <v>90929.75</v>
      </c>
      <c r="L68" s="25">
        <v>86013.76</v>
      </c>
      <c r="M68" s="25">
        <v>92226.43</v>
      </c>
      <c r="N68" s="25">
        <f t="shared" si="2"/>
        <v>269169.94</v>
      </c>
      <c r="O68" s="25">
        <v>102745.07</v>
      </c>
      <c r="P68" s="25">
        <v>90037.63</v>
      </c>
      <c r="Q68" s="25">
        <v>102198.24</v>
      </c>
      <c r="R68" s="26">
        <f t="shared" si="3"/>
        <v>294980.94</v>
      </c>
      <c r="S68" s="27">
        <f t="shared" si="4"/>
        <v>969094.43</v>
      </c>
      <c r="T68" s="25">
        <v>3234.54</v>
      </c>
      <c r="U68" s="25">
        <v>2989.09</v>
      </c>
      <c r="V68" s="25">
        <v>3174.25</v>
      </c>
      <c r="W68" s="25">
        <f t="shared" si="5"/>
        <v>9397.88</v>
      </c>
      <c r="X68" s="25">
        <v>3200.57</v>
      </c>
      <c r="Y68" s="28">
        <v>3420.59</v>
      </c>
      <c r="Z68" s="28">
        <v>3811.13</v>
      </c>
      <c r="AA68" s="25">
        <f t="shared" si="6"/>
        <v>10432.29</v>
      </c>
      <c r="AB68" s="25">
        <v>4624.64</v>
      </c>
      <c r="AC68" s="25">
        <v>4254.4</v>
      </c>
      <c r="AD68" s="25">
        <v>4739.68</v>
      </c>
      <c r="AE68" s="25">
        <f t="shared" si="7"/>
        <v>13618.72</v>
      </c>
      <c r="AF68" s="25">
        <v>5171.77</v>
      </c>
      <c r="AG68" s="25">
        <v>5548.25</v>
      </c>
      <c r="AH68" s="25">
        <v>6027.98</v>
      </c>
      <c r="AI68" s="25">
        <f t="shared" si="8"/>
        <v>16748</v>
      </c>
      <c r="AJ68" s="27">
        <f t="shared" si="9"/>
        <v>50196.89</v>
      </c>
      <c r="AK68" s="29">
        <f t="shared" si="10"/>
        <v>1019291.32</v>
      </c>
      <c r="AL68" s="30"/>
      <c r="AN68" s="31"/>
      <c r="AO68" s="31"/>
    </row>
    <row r="69" spans="1:41" ht="12.75">
      <c r="A69" s="53" t="s">
        <v>177</v>
      </c>
      <c r="B69" s="54" t="s">
        <v>178</v>
      </c>
      <c r="C69" s="25">
        <v>187401.03</v>
      </c>
      <c r="D69" s="25">
        <v>174084.21</v>
      </c>
      <c r="E69" s="25">
        <v>161242.74</v>
      </c>
      <c r="F69" s="25">
        <f t="shared" si="0"/>
        <v>522727.98</v>
      </c>
      <c r="G69" s="25">
        <v>145515.61</v>
      </c>
      <c r="H69" s="25">
        <v>128905.22</v>
      </c>
      <c r="I69" s="25">
        <v>105508.35</v>
      </c>
      <c r="J69" s="25">
        <f t="shared" si="1"/>
        <v>379929.18</v>
      </c>
      <c r="K69" s="25">
        <v>54108.02</v>
      </c>
      <c r="L69" s="25">
        <v>33634.77</v>
      </c>
      <c r="M69" s="25">
        <v>15390.78</v>
      </c>
      <c r="N69" s="25">
        <f t="shared" si="2"/>
        <v>103133.57</v>
      </c>
      <c r="O69" s="25">
        <v>18819.85</v>
      </c>
      <c r="P69" s="25">
        <v>8425.9</v>
      </c>
      <c r="Q69" s="25">
        <v>13598.16</v>
      </c>
      <c r="R69" s="26">
        <f t="shared" si="3"/>
        <v>40843.91</v>
      </c>
      <c r="S69" s="27">
        <f t="shared" si="4"/>
        <v>1046634.64</v>
      </c>
      <c r="T69" s="25">
        <v>647.55</v>
      </c>
      <c r="U69" s="25">
        <v>593.96</v>
      </c>
      <c r="V69" s="25">
        <v>538.97</v>
      </c>
      <c r="W69" s="25">
        <f t="shared" si="5"/>
        <v>1780.48</v>
      </c>
      <c r="X69" s="25">
        <v>315.01</v>
      </c>
      <c r="Y69" s="28">
        <v>313.37</v>
      </c>
      <c r="Z69" s="28">
        <v>558.13</v>
      </c>
      <c r="AA69" s="25">
        <f t="shared" si="6"/>
        <v>1186.51</v>
      </c>
      <c r="AB69" s="25">
        <v>457.21</v>
      </c>
      <c r="AC69" s="25">
        <v>275.83</v>
      </c>
      <c r="AD69" s="25">
        <v>198.06</v>
      </c>
      <c r="AE69" s="25">
        <f t="shared" si="7"/>
        <v>931.1</v>
      </c>
      <c r="AF69" s="25">
        <v>329.14</v>
      </c>
      <c r="AG69" s="25">
        <v>158.64</v>
      </c>
      <c r="AH69" s="25">
        <v>225.68</v>
      </c>
      <c r="AI69" s="25">
        <f t="shared" si="8"/>
        <v>713.46</v>
      </c>
      <c r="AJ69" s="27">
        <f t="shared" si="9"/>
        <v>4611.55</v>
      </c>
      <c r="AK69" s="29">
        <f t="shared" si="10"/>
        <v>1051246.19</v>
      </c>
      <c r="AL69" s="30"/>
      <c r="AN69" s="31"/>
      <c r="AO69" s="31"/>
    </row>
    <row r="70" spans="1:41" ht="12.75">
      <c r="A70" s="53" t="s">
        <v>179</v>
      </c>
      <c r="B70" s="54" t="s">
        <v>180</v>
      </c>
      <c r="C70" s="25">
        <v>378120.41</v>
      </c>
      <c r="D70" s="25">
        <v>325515.35</v>
      </c>
      <c r="E70" s="25">
        <v>365403.26</v>
      </c>
      <c r="F70" s="25">
        <f t="shared" si="0"/>
        <v>1069039.02</v>
      </c>
      <c r="G70" s="25">
        <v>339818.71</v>
      </c>
      <c r="H70" s="25">
        <v>354447.1</v>
      </c>
      <c r="I70" s="25">
        <v>340444.95</v>
      </c>
      <c r="J70" s="25">
        <f t="shared" si="1"/>
        <v>1034710.76</v>
      </c>
      <c r="K70" s="25">
        <v>353383.66</v>
      </c>
      <c r="L70" s="25">
        <v>333121.19</v>
      </c>
      <c r="M70" s="25">
        <v>346990.35</v>
      </c>
      <c r="N70" s="25">
        <f t="shared" si="2"/>
        <v>1033495.2</v>
      </c>
      <c r="O70" s="25">
        <v>335999.64</v>
      </c>
      <c r="P70" s="25">
        <v>356867.28</v>
      </c>
      <c r="Q70" s="25">
        <v>373330.04</v>
      </c>
      <c r="R70" s="26">
        <f t="shared" si="3"/>
        <v>1066196.96</v>
      </c>
      <c r="S70" s="27">
        <f t="shared" si="4"/>
        <v>4203441.94</v>
      </c>
      <c r="T70" s="25">
        <v>11689.33</v>
      </c>
      <c r="U70" s="25">
        <v>10278.25</v>
      </c>
      <c r="V70" s="25">
        <v>12608.74</v>
      </c>
      <c r="W70" s="25">
        <f t="shared" si="5"/>
        <v>34576.32</v>
      </c>
      <c r="X70" s="25">
        <v>11180.12</v>
      </c>
      <c r="Y70" s="28">
        <v>10785.83</v>
      </c>
      <c r="Z70" s="28">
        <v>12378.72</v>
      </c>
      <c r="AA70" s="25">
        <f t="shared" si="6"/>
        <v>34344.67</v>
      </c>
      <c r="AB70" s="25">
        <v>11989.96</v>
      </c>
      <c r="AC70" s="25">
        <v>10857.46</v>
      </c>
      <c r="AD70" s="25">
        <v>12686.38</v>
      </c>
      <c r="AE70" s="25">
        <f t="shared" si="7"/>
        <v>35533.8</v>
      </c>
      <c r="AF70" s="25">
        <v>11030.34</v>
      </c>
      <c r="AG70" s="25">
        <v>13222.75</v>
      </c>
      <c r="AH70" s="25">
        <v>10828.93</v>
      </c>
      <c r="AI70" s="25">
        <f t="shared" si="8"/>
        <v>35082.02</v>
      </c>
      <c r="AJ70" s="27">
        <f t="shared" si="9"/>
        <v>139536.81</v>
      </c>
      <c r="AK70" s="29">
        <f t="shared" si="10"/>
        <v>4342978.75</v>
      </c>
      <c r="AL70" s="30"/>
      <c r="AN70" s="31"/>
      <c r="AO70" s="31"/>
    </row>
    <row r="71" spans="1:41" ht="12.75">
      <c r="A71" s="53" t="s">
        <v>181</v>
      </c>
      <c r="B71" s="54" t="s">
        <v>182</v>
      </c>
      <c r="C71" s="25">
        <v>0</v>
      </c>
      <c r="D71" s="25">
        <v>0</v>
      </c>
      <c r="E71" s="25">
        <v>0</v>
      </c>
      <c r="F71" s="25">
        <f aca="true" t="shared" si="11" ref="F71:F100">ROUND(C71+D71+E71,2)</f>
        <v>0</v>
      </c>
      <c r="G71" s="25">
        <v>0</v>
      </c>
      <c r="H71" s="25">
        <v>0</v>
      </c>
      <c r="I71" s="25">
        <v>0</v>
      </c>
      <c r="J71" s="25">
        <f aca="true" t="shared" si="12" ref="J71:J100">ROUND(G71+H71+I71,2)</f>
        <v>0</v>
      </c>
      <c r="K71" s="25">
        <v>9594.42</v>
      </c>
      <c r="L71" s="25">
        <v>7282.28</v>
      </c>
      <c r="M71" s="25">
        <v>10803.28</v>
      </c>
      <c r="N71" s="25">
        <f aca="true" t="shared" si="13" ref="N71:N100">ROUND(K71+L71+M71,2)</f>
        <v>27679.98</v>
      </c>
      <c r="O71" s="25">
        <v>14551.11</v>
      </c>
      <c r="P71" s="25">
        <v>11856.89</v>
      </c>
      <c r="Q71" s="25">
        <v>11304.9</v>
      </c>
      <c r="R71" s="26">
        <f aca="true" t="shared" si="14" ref="R71:R100">ROUND(O71+P71+Q71,2)</f>
        <v>37712.9</v>
      </c>
      <c r="S71" s="27">
        <f aca="true" t="shared" si="15" ref="S71:S87">ROUND(F71+J71+N71+R71,2)</f>
        <v>65392.88</v>
      </c>
      <c r="T71" s="25">
        <v>0</v>
      </c>
      <c r="U71" s="25">
        <v>0</v>
      </c>
      <c r="V71" s="25">
        <v>0</v>
      </c>
      <c r="W71" s="25">
        <f aca="true" t="shared" si="16" ref="W71:W86">ROUND(T71+U71+V71,2)</f>
        <v>0</v>
      </c>
      <c r="X71" s="25">
        <v>0</v>
      </c>
      <c r="Y71" s="28">
        <v>0</v>
      </c>
      <c r="Z71" s="28">
        <v>0</v>
      </c>
      <c r="AA71" s="25">
        <f aca="true" t="shared" si="17" ref="AA71:AA96">ROUND(X71+Y71+Z71,2)</f>
        <v>0</v>
      </c>
      <c r="AB71" s="25">
        <v>134.29</v>
      </c>
      <c r="AC71" s="25">
        <v>189.25</v>
      </c>
      <c r="AD71" s="25">
        <v>293.69</v>
      </c>
      <c r="AE71" s="25">
        <f aca="true" t="shared" si="18" ref="AE71:AE100">ROUND(AB71+AC71+AD71,2)</f>
        <v>617.23</v>
      </c>
      <c r="AF71" s="25">
        <v>200</v>
      </c>
      <c r="AG71" s="25">
        <v>437.18</v>
      </c>
      <c r="AH71" s="25">
        <v>288.6</v>
      </c>
      <c r="AI71" s="25">
        <f aca="true" t="shared" si="19" ref="AI71:AI100">ROUND(AF71+AG71+AH71,2)</f>
        <v>925.78</v>
      </c>
      <c r="AJ71" s="27">
        <f aca="true" t="shared" si="20" ref="AJ71:AJ96">ROUND(W71+AA71+AE71+AI71,2)</f>
        <v>1543.01</v>
      </c>
      <c r="AK71" s="29">
        <f aca="true" t="shared" si="21" ref="AK71:AK87">ROUND(S71+AJ71,2)</f>
        <v>66935.89</v>
      </c>
      <c r="AL71" s="30"/>
      <c r="AN71" s="31"/>
      <c r="AO71" s="31"/>
    </row>
    <row r="72" spans="1:41" ht="12.75">
      <c r="A72" s="53" t="s">
        <v>183</v>
      </c>
      <c r="B72" s="54" t="s">
        <v>184</v>
      </c>
      <c r="C72" s="25">
        <v>12076.94</v>
      </c>
      <c r="D72" s="25">
        <v>9928.89</v>
      </c>
      <c r="E72" s="25">
        <v>8307.16</v>
      </c>
      <c r="F72" s="25">
        <f t="shared" si="11"/>
        <v>30312.99</v>
      </c>
      <c r="G72" s="25">
        <v>7848.32</v>
      </c>
      <c r="H72" s="25">
        <v>7791.44</v>
      </c>
      <c r="I72" s="25">
        <v>5144.38</v>
      </c>
      <c r="J72" s="25">
        <f t="shared" si="12"/>
        <v>20784.14</v>
      </c>
      <c r="K72" s="25">
        <v>7055.18</v>
      </c>
      <c r="L72" s="25">
        <v>5224.18</v>
      </c>
      <c r="M72" s="25">
        <v>8258.69</v>
      </c>
      <c r="N72" s="25">
        <f t="shared" si="13"/>
        <v>20538.05</v>
      </c>
      <c r="O72" s="25">
        <v>7997.3</v>
      </c>
      <c r="P72" s="25">
        <v>5503.99</v>
      </c>
      <c r="Q72" s="25">
        <v>6050.42</v>
      </c>
      <c r="R72" s="26">
        <f t="shared" si="14"/>
        <v>19551.71</v>
      </c>
      <c r="S72" s="27">
        <f t="shared" si="15"/>
        <v>91186.89</v>
      </c>
      <c r="T72" s="25">
        <v>160.3</v>
      </c>
      <c r="U72" s="25">
        <v>39.97</v>
      </c>
      <c r="V72" s="25">
        <v>36.59</v>
      </c>
      <c r="W72" s="25">
        <f t="shared" si="16"/>
        <v>236.86</v>
      </c>
      <c r="X72" s="25">
        <v>115.02</v>
      </c>
      <c r="Y72" s="28">
        <v>48.19</v>
      </c>
      <c r="Z72" s="28">
        <v>39.97</v>
      </c>
      <c r="AA72" s="25">
        <f t="shared" si="17"/>
        <v>203.18</v>
      </c>
      <c r="AB72" s="25">
        <v>54.23</v>
      </c>
      <c r="AC72" s="25">
        <v>75.65</v>
      </c>
      <c r="AD72" s="25">
        <v>39.92</v>
      </c>
      <c r="AE72" s="25">
        <f t="shared" si="18"/>
        <v>169.8</v>
      </c>
      <c r="AF72" s="25">
        <v>149.93</v>
      </c>
      <c r="AG72" s="25">
        <v>39.91</v>
      </c>
      <c r="AH72" s="25">
        <v>27.65</v>
      </c>
      <c r="AI72" s="25">
        <f t="shared" si="19"/>
        <v>217.49</v>
      </c>
      <c r="AJ72" s="27">
        <f t="shared" si="20"/>
        <v>827.33</v>
      </c>
      <c r="AK72" s="29">
        <f t="shared" si="21"/>
        <v>92014.22</v>
      </c>
      <c r="AL72" s="30"/>
      <c r="AN72" s="31"/>
      <c r="AO72" s="31"/>
    </row>
    <row r="73" spans="1:41" ht="12.75">
      <c r="A73" s="53" t="s">
        <v>185</v>
      </c>
      <c r="B73" s="55" t="s">
        <v>186</v>
      </c>
      <c r="C73" s="25">
        <v>101268.65</v>
      </c>
      <c r="D73" s="25">
        <v>115733.77</v>
      </c>
      <c r="E73" s="25">
        <v>125368.59</v>
      </c>
      <c r="F73" s="25">
        <f t="shared" si="11"/>
        <v>342371.01</v>
      </c>
      <c r="G73" s="25">
        <v>150021.07</v>
      </c>
      <c r="H73" s="25">
        <v>143335.15</v>
      </c>
      <c r="I73" s="25">
        <v>178095.19</v>
      </c>
      <c r="J73" s="25">
        <f t="shared" si="12"/>
        <v>471451.41</v>
      </c>
      <c r="K73" s="25">
        <v>180802.68</v>
      </c>
      <c r="L73" s="25">
        <v>177305.94</v>
      </c>
      <c r="M73" s="25">
        <v>209930.94</v>
      </c>
      <c r="N73" s="25">
        <f t="shared" si="13"/>
        <v>568039.56</v>
      </c>
      <c r="O73" s="25">
        <v>188043.63</v>
      </c>
      <c r="P73" s="25">
        <v>179575.12</v>
      </c>
      <c r="Q73" s="25">
        <v>168279.88</v>
      </c>
      <c r="R73" s="26">
        <f t="shared" si="14"/>
        <v>535898.63</v>
      </c>
      <c r="S73" s="27">
        <f t="shared" si="15"/>
        <v>1917760.61</v>
      </c>
      <c r="T73" s="25">
        <v>1353.84</v>
      </c>
      <c r="U73" s="25">
        <v>1411.31</v>
      </c>
      <c r="V73" s="25">
        <v>1963.45</v>
      </c>
      <c r="W73" s="25">
        <f t="shared" si="16"/>
        <v>4728.6</v>
      </c>
      <c r="X73" s="25">
        <v>1696.43</v>
      </c>
      <c r="Y73" s="25">
        <v>2181.53</v>
      </c>
      <c r="Z73" s="25">
        <v>2169.3</v>
      </c>
      <c r="AA73" s="25">
        <f t="shared" si="17"/>
        <v>6047.26</v>
      </c>
      <c r="AB73" s="25">
        <v>2252.58</v>
      </c>
      <c r="AC73" s="25">
        <v>1875.75</v>
      </c>
      <c r="AD73" s="25">
        <v>1931.18</v>
      </c>
      <c r="AE73" s="25">
        <f t="shared" si="18"/>
        <v>6059.51</v>
      </c>
      <c r="AF73" s="25">
        <v>2726.81</v>
      </c>
      <c r="AG73" s="25">
        <v>2074.93</v>
      </c>
      <c r="AH73" s="25">
        <v>2338.07</v>
      </c>
      <c r="AI73" s="25">
        <f t="shared" si="19"/>
        <v>7139.81</v>
      </c>
      <c r="AJ73" s="27">
        <f t="shared" si="20"/>
        <v>23975.18</v>
      </c>
      <c r="AK73" s="29">
        <f t="shared" si="21"/>
        <v>1941735.79</v>
      </c>
      <c r="AL73" s="30"/>
      <c r="AN73" s="31"/>
      <c r="AO73" s="31"/>
    </row>
    <row r="74" spans="1:41" ht="12.75">
      <c r="A74" s="53" t="s">
        <v>187</v>
      </c>
      <c r="B74" s="54" t="s">
        <v>188</v>
      </c>
      <c r="C74" s="25">
        <v>176774.68</v>
      </c>
      <c r="D74" s="25">
        <v>167993.78</v>
      </c>
      <c r="E74" s="25">
        <v>203911.61</v>
      </c>
      <c r="F74" s="25">
        <f t="shared" si="11"/>
        <v>548680.07</v>
      </c>
      <c r="G74" s="25">
        <v>188080.38</v>
      </c>
      <c r="H74" s="25">
        <v>203413.02</v>
      </c>
      <c r="I74" s="25">
        <v>204207.27</v>
      </c>
      <c r="J74" s="25">
        <f t="shared" si="12"/>
        <v>595700.67</v>
      </c>
      <c r="K74" s="25">
        <v>224245.79</v>
      </c>
      <c r="L74" s="25">
        <v>245740.62</v>
      </c>
      <c r="M74" s="25">
        <v>271371.73</v>
      </c>
      <c r="N74" s="25">
        <f t="shared" si="13"/>
        <v>741358.14</v>
      </c>
      <c r="O74" s="25">
        <v>278696.81</v>
      </c>
      <c r="P74" s="25">
        <v>264059.36</v>
      </c>
      <c r="Q74" s="25">
        <v>268191.24</v>
      </c>
      <c r="R74" s="26">
        <f t="shared" si="14"/>
        <v>810947.41</v>
      </c>
      <c r="S74" s="27">
        <f t="shared" si="15"/>
        <v>2696686.29</v>
      </c>
      <c r="T74" s="25">
        <v>1718.95</v>
      </c>
      <c r="U74" s="25">
        <v>1701.58</v>
      </c>
      <c r="V74" s="25">
        <v>1668.75</v>
      </c>
      <c r="W74" s="25">
        <f t="shared" si="16"/>
        <v>5089.28</v>
      </c>
      <c r="X74" s="25">
        <v>1977.05</v>
      </c>
      <c r="Y74" s="25">
        <v>2004.83</v>
      </c>
      <c r="Z74" s="25">
        <v>2010.75</v>
      </c>
      <c r="AA74" s="25">
        <f t="shared" si="17"/>
        <v>5992.63</v>
      </c>
      <c r="AB74" s="25">
        <v>2553.12</v>
      </c>
      <c r="AC74" s="25">
        <v>2137.51</v>
      </c>
      <c r="AD74" s="25">
        <v>2029.43</v>
      </c>
      <c r="AE74" s="25">
        <f t="shared" si="18"/>
        <v>6720.06</v>
      </c>
      <c r="AF74" s="25">
        <v>1762.95</v>
      </c>
      <c r="AG74" s="25">
        <v>1851.8</v>
      </c>
      <c r="AH74" s="25">
        <v>1842.96</v>
      </c>
      <c r="AI74" s="25">
        <f t="shared" si="19"/>
        <v>5457.71</v>
      </c>
      <c r="AJ74" s="27">
        <f t="shared" si="20"/>
        <v>23259.68</v>
      </c>
      <c r="AK74" s="29">
        <f t="shared" si="21"/>
        <v>2719945.97</v>
      </c>
      <c r="AL74" s="30"/>
      <c r="AN74" s="31"/>
      <c r="AO74" s="31"/>
    </row>
    <row r="75" spans="1:41" s="40" customFormat="1" ht="13.5">
      <c r="A75" s="56" t="s">
        <v>189</v>
      </c>
      <c r="B75" s="57" t="s">
        <v>190</v>
      </c>
      <c r="C75" s="34">
        <v>3165.85</v>
      </c>
      <c r="D75" s="34">
        <v>6333.93</v>
      </c>
      <c r="E75" s="34">
        <v>7833.26</v>
      </c>
      <c r="F75" s="34">
        <f t="shared" si="11"/>
        <v>17333.04</v>
      </c>
      <c r="G75" s="34">
        <v>3683.83</v>
      </c>
      <c r="H75" s="34">
        <v>4155.72</v>
      </c>
      <c r="I75" s="34">
        <v>3084.48</v>
      </c>
      <c r="J75" s="34">
        <f t="shared" si="12"/>
        <v>10924.03</v>
      </c>
      <c r="K75" s="34">
        <v>0</v>
      </c>
      <c r="L75" s="34">
        <v>0</v>
      </c>
      <c r="M75" s="34">
        <v>0</v>
      </c>
      <c r="N75" s="34">
        <f t="shared" si="13"/>
        <v>0</v>
      </c>
      <c r="O75" s="34">
        <v>0</v>
      </c>
      <c r="P75" s="34">
        <v>0</v>
      </c>
      <c r="Q75" s="34">
        <v>0</v>
      </c>
      <c r="R75" s="35">
        <f t="shared" si="14"/>
        <v>0</v>
      </c>
      <c r="S75" s="36">
        <f t="shared" si="15"/>
        <v>28257.07</v>
      </c>
      <c r="T75" s="34">
        <v>0</v>
      </c>
      <c r="U75" s="34">
        <v>206.83</v>
      </c>
      <c r="V75" s="34">
        <v>224.03</v>
      </c>
      <c r="W75" s="34">
        <f t="shared" si="16"/>
        <v>430.86</v>
      </c>
      <c r="X75" s="34">
        <v>131.1</v>
      </c>
      <c r="Y75" s="34">
        <v>36.89</v>
      </c>
      <c r="Z75" s="34">
        <v>114.11</v>
      </c>
      <c r="AA75" s="34">
        <f t="shared" si="17"/>
        <v>282.1</v>
      </c>
      <c r="AB75" s="34">
        <v>0</v>
      </c>
      <c r="AC75" s="34">
        <v>0</v>
      </c>
      <c r="AD75" s="34">
        <v>0</v>
      </c>
      <c r="AE75" s="34">
        <f t="shared" si="18"/>
        <v>0</v>
      </c>
      <c r="AF75" s="34">
        <v>0</v>
      </c>
      <c r="AG75" s="34">
        <v>0</v>
      </c>
      <c r="AH75" s="34">
        <v>0</v>
      </c>
      <c r="AI75" s="34">
        <f t="shared" si="19"/>
        <v>0</v>
      </c>
      <c r="AJ75" s="36">
        <f t="shared" si="20"/>
        <v>712.96</v>
      </c>
      <c r="AK75" s="38">
        <f t="shared" si="21"/>
        <v>28970.03</v>
      </c>
      <c r="AL75" s="39"/>
      <c r="AN75" s="41"/>
      <c r="AO75" s="41"/>
    </row>
    <row r="76" spans="1:41" ht="12.75">
      <c r="A76" s="53" t="s">
        <v>191</v>
      </c>
      <c r="B76" s="54" t="s">
        <v>192</v>
      </c>
      <c r="C76" s="25">
        <v>30340.1</v>
      </c>
      <c r="D76" s="25">
        <v>29974.49</v>
      </c>
      <c r="E76" s="25">
        <v>34717.55</v>
      </c>
      <c r="F76" s="25">
        <f t="shared" si="11"/>
        <v>95032.14</v>
      </c>
      <c r="G76" s="25">
        <v>31064.54</v>
      </c>
      <c r="H76" s="25">
        <v>28836.46</v>
      </c>
      <c r="I76" s="25">
        <v>25664.46</v>
      </c>
      <c r="J76" s="25">
        <f t="shared" si="12"/>
        <v>85565.46</v>
      </c>
      <c r="K76" s="25">
        <v>31615.22</v>
      </c>
      <c r="L76" s="25">
        <v>30947.2</v>
      </c>
      <c r="M76" s="25">
        <v>33456.01</v>
      </c>
      <c r="N76" s="25">
        <f t="shared" si="13"/>
        <v>96018.43</v>
      </c>
      <c r="O76" s="25">
        <v>42718.11</v>
      </c>
      <c r="P76" s="25">
        <v>39557.92</v>
      </c>
      <c r="Q76" s="25">
        <v>42502.75</v>
      </c>
      <c r="R76" s="26">
        <f t="shared" si="14"/>
        <v>124778.78</v>
      </c>
      <c r="S76" s="27">
        <f t="shared" si="15"/>
        <v>401394.81</v>
      </c>
      <c r="T76" s="25">
        <v>1536.67</v>
      </c>
      <c r="U76" s="25">
        <v>1273.41</v>
      </c>
      <c r="V76" s="25">
        <v>1706.77</v>
      </c>
      <c r="W76" s="25">
        <f t="shared" si="16"/>
        <v>4516.85</v>
      </c>
      <c r="X76" s="25">
        <v>1155.36</v>
      </c>
      <c r="Y76" s="25">
        <v>1045.4</v>
      </c>
      <c r="Z76" s="25">
        <v>733.93</v>
      </c>
      <c r="AA76" s="25">
        <f t="shared" si="17"/>
        <v>2934.69</v>
      </c>
      <c r="AB76" s="25">
        <v>1225.44</v>
      </c>
      <c r="AC76" s="25">
        <v>1022.17</v>
      </c>
      <c r="AD76" s="25">
        <v>1224.24</v>
      </c>
      <c r="AE76" s="25">
        <f t="shared" si="18"/>
        <v>3471.85</v>
      </c>
      <c r="AF76" s="25">
        <v>1013.31</v>
      </c>
      <c r="AG76" s="25">
        <v>1564.06</v>
      </c>
      <c r="AH76" s="25">
        <v>1316.09</v>
      </c>
      <c r="AI76" s="25">
        <f t="shared" si="19"/>
        <v>3893.46</v>
      </c>
      <c r="AJ76" s="27">
        <f t="shared" si="20"/>
        <v>14816.85</v>
      </c>
      <c r="AK76" s="29">
        <f t="shared" si="21"/>
        <v>416211.66</v>
      </c>
      <c r="AL76" s="30"/>
      <c r="AN76" s="31"/>
      <c r="AO76" s="31"/>
    </row>
    <row r="77" spans="1:41" ht="12.75">
      <c r="A77" s="53" t="s">
        <v>193</v>
      </c>
      <c r="B77" s="54" t="s">
        <v>194</v>
      </c>
      <c r="C77" s="25">
        <v>139562.25</v>
      </c>
      <c r="D77" s="25">
        <v>128310.54</v>
      </c>
      <c r="E77" s="25">
        <v>132858.23</v>
      </c>
      <c r="F77" s="25">
        <f t="shared" si="11"/>
        <v>400731.02</v>
      </c>
      <c r="G77" s="25">
        <v>111743.8</v>
      </c>
      <c r="H77" s="25">
        <v>95687.45</v>
      </c>
      <c r="I77" s="25">
        <v>84531.72</v>
      </c>
      <c r="J77" s="25">
        <f t="shared" si="12"/>
        <v>291962.97</v>
      </c>
      <c r="K77" s="25">
        <v>116483.08</v>
      </c>
      <c r="L77" s="25">
        <v>72848.19</v>
      </c>
      <c r="M77" s="25">
        <v>84279.31</v>
      </c>
      <c r="N77" s="25">
        <f t="shared" si="13"/>
        <v>273610.58</v>
      </c>
      <c r="O77" s="25">
        <v>70318.47</v>
      </c>
      <c r="P77" s="25">
        <v>69741.85</v>
      </c>
      <c r="Q77" s="25">
        <v>53702.38</v>
      </c>
      <c r="R77" s="26">
        <f t="shared" si="14"/>
        <v>193762.7</v>
      </c>
      <c r="S77" s="27">
        <f t="shared" si="15"/>
        <v>1160067.27</v>
      </c>
      <c r="T77" s="25">
        <v>1526.11</v>
      </c>
      <c r="U77" s="25">
        <v>1056.06</v>
      </c>
      <c r="V77" s="25">
        <v>1274.85</v>
      </c>
      <c r="W77" s="25">
        <f t="shared" si="16"/>
        <v>3857.02</v>
      </c>
      <c r="X77" s="25">
        <v>1127.98</v>
      </c>
      <c r="Y77" s="25">
        <v>1348.11</v>
      </c>
      <c r="Z77" s="25">
        <v>1117.13</v>
      </c>
      <c r="AA77" s="25">
        <f t="shared" si="17"/>
        <v>3593.22</v>
      </c>
      <c r="AB77" s="25">
        <v>994.87</v>
      </c>
      <c r="AC77" s="25">
        <v>747.43</v>
      </c>
      <c r="AD77" s="25">
        <v>959.32</v>
      </c>
      <c r="AE77" s="25">
        <f t="shared" si="18"/>
        <v>2701.62</v>
      </c>
      <c r="AF77" s="25">
        <v>651.37</v>
      </c>
      <c r="AG77" s="25">
        <v>908.65</v>
      </c>
      <c r="AH77" s="25">
        <v>916.84</v>
      </c>
      <c r="AI77" s="25">
        <f t="shared" si="19"/>
        <v>2476.86</v>
      </c>
      <c r="AJ77" s="27">
        <f t="shared" si="20"/>
        <v>12628.72</v>
      </c>
      <c r="AK77" s="29">
        <f t="shared" si="21"/>
        <v>1172695.99</v>
      </c>
      <c r="AL77" s="30"/>
      <c r="AN77" s="31"/>
      <c r="AO77" s="31"/>
    </row>
    <row r="78" spans="1:41" ht="12.75">
      <c r="A78" s="53" t="s">
        <v>195</v>
      </c>
      <c r="B78" s="54" t="s">
        <v>196</v>
      </c>
      <c r="C78" s="25">
        <v>17015.01</v>
      </c>
      <c r="D78" s="25">
        <v>15121.55</v>
      </c>
      <c r="E78" s="25">
        <v>18908.7</v>
      </c>
      <c r="F78" s="25">
        <f t="shared" si="11"/>
        <v>51045.26</v>
      </c>
      <c r="G78" s="25">
        <v>14384.08</v>
      </c>
      <c r="H78" s="25">
        <v>15741.92</v>
      </c>
      <c r="I78" s="25">
        <v>14698.06</v>
      </c>
      <c r="J78" s="25">
        <f t="shared" si="12"/>
        <v>44824.06</v>
      </c>
      <c r="K78" s="25">
        <v>16250.69</v>
      </c>
      <c r="L78" s="25">
        <v>13453.7</v>
      </c>
      <c r="M78" s="25">
        <v>14197.34</v>
      </c>
      <c r="N78" s="25">
        <f t="shared" si="13"/>
        <v>43901.73</v>
      </c>
      <c r="O78" s="25">
        <v>14582.97</v>
      </c>
      <c r="P78" s="25">
        <v>16414.8</v>
      </c>
      <c r="Q78" s="25">
        <v>20418.6</v>
      </c>
      <c r="R78" s="26">
        <f t="shared" si="14"/>
        <v>51416.37</v>
      </c>
      <c r="S78" s="27">
        <f t="shared" si="15"/>
        <v>191187.42</v>
      </c>
      <c r="T78" s="25">
        <v>55.5</v>
      </c>
      <c r="U78" s="25">
        <v>77.6</v>
      </c>
      <c r="V78" s="25">
        <v>116.28</v>
      </c>
      <c r="W78" s="25">
        <f t="shared" si="16"/>
        <v>249.38</v>
      </c>
      <c r="X78" s="25">
        <v>95.54</v>
      </c>
      <c r="Y78" s="25">
        <v>213.3</v>
      </c>
      <c r="Z78" s="25">
        <v>323.51</v>
      </c>
      <c r="AA78" s="25">
        <f t="shared" si="17"/>
        <v>632.35</v>
      </c>
      <c r="AB78" s="25">
        <v>196.78</v>
      </c>
      <c r="AC78" s="25">
        <v>120.09</v>
      </c>
      <c r="AD78" s="25">
        <v>78.58</v>
      </c>
      <c r="AE78" s="25">
        <f t="shared" si="18"/>
        <v>395.45</v>
      </c>
      <c r="AF78" s="25">
        <v>143.46</v>
      </c>
      <c r="AG78" s="25">
        <v>142.79</v>
      </c>
      <c r="AH78" s="25">
        <v>169.05</v>
      </c>
      <c r="AI78" s="25">
        <f t="shared" si="19"/>
        <v>455.3</v>
      </c>
      <c r="AJ78" s="27">
        <f t="shared" si="20"/>
        <v>1732.48</v>
      </c>
      <c r="AK78" s="29">
        <f t="shared" si="21"/>
        <v>192919.9</v>
      </c>
      <c r="AL78" s="30"/>
      <c r="AN78" s="31"/>
      <c r="AO78" s="31"/>
    </row>
    <row r="79" spans="1:41" ht="12.75">
      <c r="A79" s="53" t="s">
        <v>197</v>
      </c>
      <c r="B79" s="54" t="s">
        <v>198</v>
      </c>
      <c r="C79" s="25">
        <v>39448.12</v>
      </c>
      <c r="D79" s="25">
        <v>38206.31</v>
      </c>
      <c r="E79" s="25">
        <v>44515.69</v>
      </c>
      <c r="F79" s="25">
        <f t="shared" si="11"/>
        <v>122170.12</v>
      </c>
      <c r="G79" s="25">
        <v>35132.33</v>
      </c>
      <c r="H79" s="25">
        <v>39999.85</v>
      </c>
      <c r="I79" s="25">
        <v>35902.52</v>
      </c>
      <c r="J79" s="25">
        <f t="shared" si="12"/>
        <v>111034.7</v>
      </c>
      <c r="K79" s="25">
        <v>43700.01</v>
      </c>
      <c r="L79" s="25">
        <v>38051.66</v>
      </c>
      <c r="M79" s="25">
        <v>41187.66</v>
      </c>
      <c r="N79" s="25">
        <f t="shared" si="13"/>
        <v>122939.33</v>
      </c>
      <c r="O79" s="25">
        <v>40466.65</v>
      </c>
      <c r="P79" s="25">
        <v>38899.7</v>
      </c>
      <c r="Q79" s="25">
        <v>45505.63</v>
      </c>
      <c r="R79" s="26">
        <f t="shared" si="14"/>
        <v>124871.98</v>
      </c>
      <c r="S79" s="27">
        <f t="shared" si="15"/>
        <v>481016.13</v>
      </c>
      <c r="T79" s="25">
        <v>235.09</v>
      </c>
      <c r="U79" s="25">
        <v>11.97</v>
      </c>
      <c r="V79" s="25">
        <v>82.44</v>
      </c>
      <c r="W79" s="25">
        <f t="shared" si="16"/>
        <v>329.5</v>
      </c>
      <c r="X79" s="25">
        <v>111.43</v>
      </c>
      <c r="Y79" s="25">
        <v>70.47</v>
      </c>
      <c r="Z79" s="25">
        <v>71.53</v>
      </c>
      <c r="AA79" s="25">
        <f t="shared" si="17"/>
        <v>253.43</v>
      </c>
      <c r="AB79" s="25">
        <v>339.81</v>
      </c>
      <c r="AC79" s="25">
        <v>221.72</v>
      </c>
      <c r="AD79" s="25">
        <v>282.52</v>
      </c>
      <c r="AE79" s="25">
        <f t="shared" si="18"/>
        <v>844.05</v>
      </c>
      <c r="AF79" s="25">
        <v>134.23</v>
      </c>
      <c r="AG79" s="25">
        <v>187.61</v>
      </c>
      <c r="AH79" s="25">
        <v>143.29</v>
      </c>
      <c r="AI79" s="25">
        <f t="shared" si="19"/>
        <v>465.13</v>
      </c>
      <c r="AJ79" s="27">
        <f t="shared" si="20"/>
        <v>1892.11</v>
      </c>
      <c r="AK79" s="29">
        <f t="shared" si="21"/>
        <v>482908.24</v>
      </c>
      <c r="AL79" s="30"/>
      <c r="AN79" s="31"/>
      <c r="AO79" s="31"/>
    </row>
    <row r="80" spans="1:41" ht="12.75">
      <c r="A80" s="53" t="s">
        <v>199</v>
      </c>
      <c r="B80" s="58" t="s">
        <v>200</v>
      </c>
      <c r="C80" s="25">
        <v>15525.21</v>
      </c>
      <c r="D80" s="25">
        <v>12926.13</v>
      </c>
      <c r="E80" s="25">
        <v>13431.69</v>
      </c>
      <c r="F80" s="25">
        <f t="shared" si="11"/>
        <v>41883.03</v>
      </c>
      <c r="G80" s="25">
        <v>15534.91</v>
      </c>
      <c r="H80" s="25">
        <v>15096.1</v>
      </c>
      <c r="I80" s="25">
        <v>15216.88</v>
      </c>
      <c r="J80" s="25">
        <f t="shared" si="12"/>
        <v>45847.89</v>
      </c>
      <c r="K80" s="25">
        <v>16278.78</v>
      </c>
      <c r="L80" s="25">
        <v>15412.11</v>
      </c>
      <c r="M80" s="25">
        <v>13908.3</v>
      </c>
      <c r="N80" s="25">
        <f t="shared" si="13"/>
        <v>45599.19</v>
      </c>
      <c r="O80" s="25">
        <v>13986.66</v>
      </c>
      <c r="P80" s="25">
        <v>14672.55</v>
      </c>
      <c r="Q80" s="59">
        <v>13051.62</v>
      </c>
      <c r="R80" s="26">
        <f t="shared" si="14"/>
        <v>41710.83</v>
      </c>
      <c r="S80" s="27">
        <f t="shared" si="15"/>
        <v>175040.94</v>
      </c>
      <c r="T80" s="25">
        <v>1435.05</v>
      </c>
      <c r="U80" s="25">
        <v>803.91</v>
      </c>
      <c r="V80" s="25">
        <v>1152.8</v>
      </c>
      <c r="W80" s="25">
        <f t="shared" si="16"/>
        <v>3391.76</v>
      </c>
      <c r="X80" s="25">
        <v>1066.8</v>
      </c>
      <c r="Y80" s="25">
        <v>1193.04</v>
      </c>
      <c r="Z80" s="25">
        <v>1179.53</v>
      </c>
      <c r="AA80" s="25">
        <f t="shared" si="17"/>
        <v>3439.37</v>
      </c>
      <c r="AB80" s="25">
        <v>1149.16</v>
      </c>
      <c r="AC80" s="25">
        <v>1266.22</v>
      </c>
      <c r="AD80" s="25">
        <v>1371.93</v>
      </c>
      <c r="AE80" s="25">
        <f t="shared" si="18"/>
        <v>3787.31</v>
      </c>
      <c r="AF80" s="25">
        <v>1433.52</v>
      </c>
      <c r="AG80" s="25">
        <v>1280.67</v>
      </c>
      <c r="AH80" s="25">
        <v>1080.19</v>
      </c>
      <c r="AI80" s="25">
        <f t="shared" si="19"/>
        <v>3794.38</v>
      </c>
      <c r="AJ80" s="27">
        <f t="shared" si="20"/>
        <v>14412.82</v>
      </c>
      <c r="AK80" s="29">
        <f t="shared" si="21"/>
        <v>189453.76</v>
      </c>
      <c r="AL80" s="30"/>
      <c r="AN80" s="31"/>
      <c r="AO80" s="31"/>
    </row>
    <row r="81" spans="1:41" ht="12.75">
      <c r="A81" s="53" t="s">
        <v>201</v>
      </c>
      <c r="B81" s="58" t="s">
        <v>202</v>
      </c>
      <c r="C81" s="25">
        <v>18981.86</v>
      </c>
      <c r="D81" s="25">
        <v>19742.51</v>
      </c>
      <c r="E81" s="25">
        <v>24390.41</v>
      </c>
      <c r="F81" s="25">
        <f t="shared" si="11"/>
        <v>63114.78</v>
      </c>
      <c r="G81" s="25">
        <v>22454.66</v>
      </c>
      <c r="H81" s="25">
        <v>23662.93</v>
      </c>
      <c r="I81" s="25">
        <v>24160.14</v>
      </c>
      <c r="J81" s="25">
        <f t="shared" si="12"/>
        <v>70277.73</v>
      </c>
      <c r="K81" s="25">
        <v>24647.63</v>
      </c>
      <c r="L81" s="25">
        <v>26487.85</v>
      </c>
      <c r="M81" s="25">
        <v>26808.78</v>
      </c>
      <c r="N81" s="25">
        <f t="shared" si="13"/>
        <v>77944.26</v>
      </c>
      <c r="O81" s="25">
        <v>30047.81</v>
      </c>
      <c r="P81" s="25">
        <v>21030.76</v>
      </c>
      <c r="Q81" s="59">
        <v>25996.89</v>
      </c>
      <c r="R81" s="26">
        <f t="shared" si="14"/>
        <v>77075.46</v>
      </c>
      <c r="S81" s="27">
        <f t="shared" si="15"/>
        <v>288412.23</v>
      </c>
      <c r="T81" s="25">
        <v>1674.37</v>
      </c>
      <c r="U81" s="25">
        <v>1329.21</v>
      </c>
      <c r="V81" s="25">
        <v>1848.6</v>
      </c>
      <c r="W81" s="25">
        <f t="shared" si="16"/>
        <v>4852.18</v>
      </c>
      <c r="X81" s="25">
        <v>1937.34</v>
      </c>
      <c r="Y81" s="25">
        <v>1795.74</v>
      </c>
      <c r="Z81" s="25">
        <v>1854.06</v>
      </c>
      <c r="AA81" s="25">
        <f t="shared" si="17"/>
        <v>5587.14</v>
      </c>
      <c r="AB81" s="25">
        <v>1688.99</v>
      </c>
      <c r="AC81" s="25">
        <v>1849.3</v>
      </c>
      <c r="AD81" s="25">
        <v>1865.22</v>
      </c>
      <c r="AE81" s="25">
        <f t="shared" si="18"/>
        <v>5403.51</v>
      </c>
      <c r="AF81" s="25">
        <v>2408.82</v>
      </c>
      <c r="AG81" s="25">
        <v>1768.85</v>
      </c>
      <c r="AH81" s="25">
        <v>1928.65</v>
      </c>
      <c r="AI81" s="25">
        <f t="shared" si="19"/>
        <v>6106.32</v>
      </c>
      <c r="AJ81" s="27">
        <f t="shared" si="20"/>
        <v>21949.15</v>
      </c>
      <c r="AK81" s="29">
        <f t="shared" si="21"/>
        <v>310361.38</v>
      </c>
      <c r="AL81" s="30"/>
      <c r="AN81" s="31"/>
      <c r="AO81" s="31"/>
    </row>
    <row r="82" spans="1:41" ht="12.75">
      <c r="A82" s="53" t="s">
        <v>203</v>
      </c>
      <c r="B82" s="58" t="s">
        <v>204</v>
      </c>
      <c r="C82" s="25">
        <v>7709.88</v>
      </c>
      <c r="D82" s="25">
        <v>4937.61</v>
      </c>
      <c r="E82" s="25">
        <v>5051.68</v>
      </c>
      <c r="F82" s="25">
        <f t="shared" si="11"/>
        <v>17699.17</v>
      </c>
      <c r="G82" s="25">
        <v>3740.2</v>
      </c>
      <c r="H82" s="25">
        <v>5107.9</v>
      </c>
      <c r="I82" s="25">
        <v>4610.89</v>
      </c>
      <c r="J82" s="25">
        <f t="shared" si="12"/>
        <v>13458.99</v>
      </c>
      <c r="K82" s="25">
        <v>4174.59</v>
      </c>
      <c r="L82" s="25">
        <v>4405.45</v>
      </c>
      <c r="M82" s="25">
        <v>7060.46</v>
      </c>
      <c r="N82" s="25">
        <f t="shared" si="13"/>
        <v>15640.5</v>
      </c>
      <c r="O82" s="25">
        <v>6314.51</v>
      </c>
      <c r="P82" s="25">
        <v>5436.61</v>
      </c>
      <c r="Q82" s="59">
        <v>5971.46</v>
      </c>
      <c r="R82" s="26">
        <f t="shared" si="14"/>
        <v>17722.58</v>
      </c>
      <c r="S82" s="27">
        <f t="shared" si="15"/>
        <v>64521.24</v>
      </c>
      <c r="T82" s="25">
        <v>290.71</v>
      </c>
      <c r="U82" s="25">
        <v>148.87</v>
      </c>
      <c r="V82" s="25">
        <v>310.43</v>
      </c>
      <c r="W82" s="25">
        <f t="shared" si="16"/>
        <v>750.01</v>
      </c>
      <c r="X82" s="25">
        <v>243.49</v>
      </c>
      <c r="Y82" s="25">
        <v>261.05</v>
      </c>
      <c r="Z82" s="25">
        <v>559.03</v>
      </c>
      <c r="AA82" s="25">
        <f t="shared" si="17"/>
        <v>1063.57</v>
      </c>
      <c r="AB82" s="25">
        <v>150.81</v>
      </c>
      <c r="AC82" s="25">
        <v>406.95</v>
      </c>
      <c r="AD82" s="25">
        <v>531.58</v>
      </c>
      <c r="AE82" s="25">
        <f t="shared" si="18"/>
        <v>1089.34</v>
      </c>
      <c r="AF82" s="25">
        <v>457.96</v>
      </c>
      <c r="AG82" s="25">
        <v>294.34</v>
      </c>
      <c r="AH82" s="25">
        <v>506.1</v>
      </c>
      <c r="AI82" s="25">
        <f t="shared" si="19"/>
        <v>1258.4</v>
      </c>
      <c r="AJ82" s="27">
        <f t="shared" si="20"/>
        <v>4161.32</v>
      </c>
      <c r="AK82" s="29">
        <f t="shared" si="21"/>
        <v>68682.56</v>
      </c>
      <c r="AL82" s="30"/>
      <c r="AN82" s="31"/>
      <c r="AO82" s="31"/>
    </row>
    <row r="83" spans="1:41" ht="12.75">
      <c r="A83" s="53" t="s">
        <v>205</v>
      </c>
      <c r="B83" s="58" t="s">
        <v>206</v>
      </c>
      <c r="C83" s="25">
        <v>20889.71</v>
      </c>
      <c r="D83" s="25">
        <v>24578.87</v>
      </c>
      <c r="E83" s="25">
        <v>23297.48</v>
      </c>
      <c r="F83" s="25">
        <f t="shared" si="11"/>
        <v>68766.06</v>
      </c>
      <c r="G83" s="25">
        <v>21459.67</v>
      </c>
      <c r="H83" s="25">
        <v>20902.12</v>
      </c>
      <c r="I83" s="25">
        <v>21535.34</v>
      </c>
      <c r="J83" s="25">
        <f t="shared" si="12"/>
        <v>63897.13</v>
      </c>
      <c r="K83" s="25">
        <v>19495.91</v>
      </c>
      <c r="L83" s="25">
        <v>23032.07</v>
      </c>
      <c r="M83" s="25">
        <v>14833.94</v>
      </c>
      <c r="N83" s="25">
        <f t="shared" si="13"/>
        <v>57361.92</v>
      </c>
      <c r="O83" s="25">
        <v>23433.29</v>
      </c>
      <c r="P83" s="25">
        <v>22284.97</v>
      </c>
      <c r="Q83" s="59">
        <v>21251.43</v>
      </c>
      <c r="R83" s="26">
        <f t="shared" si="14"/>
        <v>66969.69</v>
      </c>
      <c r="S83" s="27">
        <f t="shared" si="15"/>
        <v>256994.8</v>
      </c>
      <c r="T83" s="25">
        <v>1302.45</v>
      </c>
      <c r="U83" s="25">
        <v>1352.52</v>
      </c>
      <c r="V83" s="25">
        <v>1633.99</v>
      </c>
      <c r="W83" s="25">
        <f t="shared" si="16"/>
        <v>4288.96</v>
      </c>
      <c r="X83" s="25">
        <v>1560.84</v>
      </c>
      <c r="Y83" s="25">
        <v>1378.5</v>
      </c>
      <c r="Z83" s="25">
        <v>1533.77</v>
      </c>
      <c r="AA83" s="25">
        <f t="shared" si="17"/>
        <v>4473.11</v>
      </c>
      <c r="AB83" s="25">
        <v>1452.73</v>
      </c>
      <c r="AC83" s="25">
        <v>1461.33</v>
      </c>
      <c r="AD83" s="25">
        <v>838.19</v>
      </c>
      <c r="AE83" s="25">
        <f t="shared" si="18"/>
        <v>3752.25</v>
      </c>
      <c r="AF83" s="25">
        <v>1213.02</v>
      </c>
      <c r="AG83" s="25">
        <v>1046.01</v>
      </c>
      <c r="AH83" s="25">
        <v>1164.78</v>
      </c>
      <c r="AI83" s="25">
        <f t="shared" si="19"/>
        <v>3423.81</v>
      </c>
      <c r="AJ83" s="27">
        <f t="shared" si="20"/>
        <v>15938.13</v>
      </c>
      <c r="AK83" s="29">
        <f t="shared" si="21"/>
        <v>272932.93</v>
      </c>
      <c r="AL83" s="30"/>
      <c r="AN83" s="31"/>
      <c r="AO83" s="31"/>
    </row>
    <row r="84" spans="1:41" ht="12.75">
      <c r="A84" s="53" t="s">
        <v>207</v>
      </c>
      <c r="B84" s="58" t="s">
        <v>208</v>
      </c>
      <c r="C84" s="25">
        <v>9091.51</v>
      </c>
      <c r="D84" s="25">
        <v>10178.37</v>
      </c>
      <c r="E84" s="25">
        <v>10560.06</v>
      </c>
      <c r="F84" s="25">
        <f t="shared" si="11"/>
        <v>29829.94</v>
      </c>
      <c r="G84" s="25">
        <v>11747.98</v>
      </c>
      <c r="H84" s="25">
        <v>11613.08</v>
      </c>
      <c r="I84" s="25">
        <v>7956.81</v>
      </c>
      <c r="J84" s="25">
        <f t="shared" si="12"/>
        <v>31317.87</v>
      </c>
      <c r="K84" s="25">
        <v>7330.98</v>
      </c>
      <c r="L84" s="25">
        <v>8435.49</v>
      </c>
      <c r="M84" s="25">
        <v>10932.75</v>
      </c>
      <c r="N84" s="25">
        <f t="shared" si="13"/>
        <v>26699.22</v>
      </c>
      <c r="O84" s="25">
        <v>16354.52</v>
      </c>
      <c r="P84" s="25">
        <v>14963.96</v>
      </c>
      <c r="Q84" s="59">
        <v>10877.05</v>
      </c>
      <c r="R84" s="26">
        <f t="shared" si="14"/>
        <v>42195.53</v>
      </c>
      <c r="S84" s="27">
        <f t="shared" si="15"/>
        <v>130042.56</v>
      </c>
      <c r="T84" s="25">
        <v>280.7</v>
      </c>
      <c r="U84" s="25">
        <v>361.18</v>
      </c>
      <c r="V84" s="25">
        <v>354.59</v>
      </c>
      <c r="W84" s="25">
        <f t="shared" si="16"/>
        <v>996.47</v>
      </c>
      <c r="X84" s="25">
        <v>281.93</v>
      </c>
      <c r="Y84" s="25">
        <v>465.41</v>
      </c>
      <c r="Z84" s="25">
        <v>551.42</v>
      </c>
      <c r="AA84" s="25">
        <f t="shared" si="17"/>
        <v>1298.76</v>
      </c>
      <c r="AB84" s="25">
        <v>266.91</v>
      </c>
      <c r="AC84" s="25">
        <v>137.41</v>
      </c>
      <c r="AD84" s="25">
        <v>267.57</v>
      </c>
      <c r="AE84" s="25">
        <f t="shared" si="18"/>
        <v>671.89</v>
      </c>
      <c r="AF84" s="25">
        <v>238.87</v>
      </c>
      <c r="AG84" s="25">
        <v>315.24</v>
      </c>
      <c r="AH84" s="25">
        <v>287.84</v>
      </c>
      <c r="AI84" s="25">
        <f t="shared" si="19"/>
        <v>841.95</v>
      </c>
      <c r="AJ84" s="27">
        <f t="shared" si="20"/>
        <v>3809.07</v>
      </c>
      <c r="AK84" s="29">
        <f t="shared" si="21"/>
        <v>133851.63</v>
      </c>
      <c r="AL84" s="30"/>
      <c r="AN84" s="31"/>
      <c r="AO84" s="31"/>
    </row>
    <row r="85" spans="1:41" ht="12.75">
      <c r="A85" s="53" t="s">
        <v>209</v>
      </c>
      <c r="B85" s="58" t="s">
        <v>210</v>
      </c>
      <c r="C85" s="25">
        <v>38127.42</v>
      </c>
      <c r="D85" s="25">
        <v>33659.75</v>
      </c>
      <c r="E85" s="25">
        <v>38131.73</v>
      </c>
      <c r="F85" s="25">
        <f t="shared" si="11"/>
        <v>109918.9</v>
      </c>
      <c r="G85" s="25">
        <v>31956.69</v>
      </c>
      <c r="H85" s="25">
        <v>47074.99</v>
      </c>
      <c r="I85" s="25">
        <v>29430.99</v>
      </c>
      <c r="J85" s="25">
        <f t="shared" si="12"/>
        <v>108462.67</v>
      </c>
      <c r="K85" s="25">
        <v>33722.33</v>
      </c>
      <c r="L85" s="25">
        <v>36169.82</v>
      </c>
      <c r="M85" s="25">
        <v>39095.26</v>
      </c>
      <c r="N85" s="25">
        <f t="shared" si="13"/>
        <v>108987.41</v>
      </c>
      <c r="O85" s="25">
        <v>45796.12</v>
      </c>
      <c r="P85" s="25">
        <v>37003.3</v>
      </c>
      <c r="Q85" s="59">
        <v>40354.05</v>
      </c>
      <c r="R85" s="26">
        <f t="shared" si="14"/>
        <v>123153.47</v>
      </c>
      <c r="S85" s="27">
        <f t="shared" si="15"/>
        <v>450522.45</v>
      </c>
      <c r="T85" s="25">
        <v>3298.59</v>
      </c>
      <c r="U85" s="25">
        <v>2753.4</v>
      </c>
      <c r="V85" s="25">
        <v>3089.41</v>
      </c>
      <c r="W85" s="25">
        <f t="shared" si="16"/>
        <v>9141.4</v>
      </c>
      <c r="X85" s="25">
        <v>3176.21</v>
      </c>
      <c r="Y85" s="25">
        <v>4184.86</v>
      </c>
      <c r="Z85" s="25">
        <v>3059.58</v>
      </c>
      <c r="AA85" s="25">
        <f t="shared" si="17"/>
        <v>10420.65</v>
      </c>
      <c r="AB85" s="25">
        <v>3501.93</v>
      </c>
      <c r="AC85" s="25">
        <v>4187.45</v>
      </c>
      <c r="AD85" s="25">
        <v>3858.79</v>
      </c>
      <c r="AE85" s="25">
        <f t="shared" si="18"/>
        <v>11548.17</v>
      </c>
      <c r="AF85" s="25">
        <v>3400.62</v>
      </c>
      <c r="AG85" s="25">
        <v>3637.79</v>
      </c>
      <c r="AH85" s="25">
        <v>2787.52</v>
      </c>
      <c r="AI85" s="25">
        <f t="shared" si="19"/>
        <v>9825.93</v>
      </c>
      <c r="AJ85" s="27">
        <f t="shared" si="20"/>
        <v>40936.15</v>
      </c>
      <c r="AK85" s="29">
        <f t="shared" si="21"/>
        <v>491458.6</v>
      </c>
      <c r="AL85" s="30"/>
      <c r="AN85" s="31"/>
      <c r="AO85" s="31"/>
    </row>
    <row r="86" spans="1:41" ht="12.75">
      <c r="A86" s="53" t="s">
        <v>211</v>
      </c>
      <c r="B86" s="58" t="s">
        <v>212</v>
      </c>
      <c r="C86" s="25">
        <v>8674.81</v>
      </c>
      <c r="D86" s="25">
        <v>9297.61</v>
      </c>
      <c r="E86" s="25">
        <v>8555.84</v>
      </c>
      <c r="F86" s="25">
        <f t="shared" si="11"/>
        <v>26528.26</v>
      </c>
      <c r="G86" s="25">
        <v>5261.24</v>
      </c>
      <c r="H86" s="25">
        <v>8396.06</v>
      </c>
      <c r="I86" s="25">
        <v>7542.37</v>
      </c>
      <c r="J86" s="25">
        <f t="shared" si="12"/>
        <v>21199.67</v>
      </c>
      <c r="K86" s="25">
        <v>7868.25</v>
      </c>
      <c r="L86" s="25">
        <v>11305.46</v>
      </c>
      <c r="M86" s="25">
        <v>7908.69</v>
      </c>
      <c r="N86" s="25">
        <f t="shared" si="13"/>
        <v>27082.4</v>
      </c>
      <c r="O86" s="25">
        <v>5546.22</v>
      </c>
      <c r="P86" s="25">
        <v>13976.63</v>
      </c>
      <c r="Q86" s="59">
        <v>1889.7</v>
      </c>
      <c r="R86" s="26">
        <f t="shared" si="14"/>
        <v>21412.55</v>
      </c>
      <c r="S86" s="27">
        <f t="shared" si="15"/>
        <v>96222.88</v>
      </c>
      <c r="T86" s="25">
        <v>36.2</v>
      </c>
      <c r="U86" s="25">
        <v>0</v>
      </c>
      <c r="V86" s="25">
        <v>18.07</v>
      </c>
      <c r="W86" s="25">
        <f t="shared" si="16"/>
        <v>54.27</v>
      </c>
      <c r="X86" s="25">
        <v>24.11</v>
      </c>
      <c r="Y86" s="25">
        <v>0</v>
      </c>
      <c r="Z86" s="25">
        <v>36.2</v>
      </c>
      <c r="AA86" s="25">
        <f t="shared" si="17"/>
        <v>60.31</v>
      </c>
      <c r="AB86" s="25">
        <v>26.89</v>
      </c>
      <c r="AC86" s="25">
        <v>0</v>
      </c>
      <c r="AD86" s="25">
        <v>0</v>
      </c>
      <c r="AE86" s="25">
        <f t="shared" si="18"/>
        <v>26.89</v>
      </c>
      <c r="AF86" s="25">
        <v>35.76</v>
      </c>
      <c r="AG86" s="25">
        <v>85.65</v>
      </c>
      <c r="AH86" s="25">
        <v>60.05</v>
      </c>
      <c r="AI86" s="25">
        <f t="shared" si="19"/>
        <v>181.46</v>
      </c>
      <c r="AJ86" s="27">
        <f t="shared" si="20"/>
        <v>322.93</v>
      </c>
      <c r="AK86" s="29">
        <f t="shared" si="21"/>
        <v>96545.81</v>
      </c>
      <c r="AL86" s="30"/>
      <c r="AN86" s="31"/>
      <c r="AO86" s="31"/>
    </row>
    <row r="87" spans="1:41" ht="12.75">
      <c r="A87" s="53" t="s">
        <v>213</v>
      </c>
      <c r="B87" s="58" t="s">
        <v>214</v>
      </c>
      <c r="C87" s="25">
        <v>14275.32</v>
      </c>
      <c r="D87" s="25">
        <v>12309.74</v>
      </c>
      <c r="E87" s="25">
        <v>13731.74</v>
      </c>
      <c r="F87" s="25">
        <f t="shared" si="11"/>
        <v>40316.8</v>
      </c>
      <c r="G87" s="25">
        <v>12808.25</v>
      </c>
      <c r="H87" s="25">
        <v>12996.33</v>
      </c>
      <c r="I87" s="25">
        <v>12113.25</v>
      </c>
      <c r="J87" s="25">
        <f t="shared" si="12"/>
        <v>37917.83</v>
      </c>
      <c r="K87" s="25">
        <v>11981.28</v>
      </c>
      <c r="L87" s="25">
        <v>11984.96</v>
      </c>
      <c r="M87" s="25">
        <v>11197.26</v>
      </c>
      <c r="N87" s="25">
        <f t="shared" si="13"/>
        <v>35163.5</v>
      </c>
      <c r="O87" s="25">
        <v>15263.54</v>
      </c>
      <c r="P87" s="25">
        <v>14291.94</v>
      </c>
      <c r="Q87" s="59">
        <v>15788.95</v>
      </c>
      <c r="R87" s="26">
        <f t="shared" si="14"/>
        <v>45344.43</v>
      </c>
      <c r="S87" s="27">
        <f t="shared" si="15"/>
        <v>158742.56</v>
      </c>
      <c r="T87" s="25">
        <v>132.41</v>
      </c>
      <c r="U87" s="25">
        <v>21.79</v>
      </c>
      <c r="V87" s="25">
        <v>33.57</v>
      </c>
      <c r="W87" s="25">
        <f>ROUND(T87+U87+V87,2)</f>
        <v>187.77</v>
      </c>
      <c r="X87" s="25">
        <v>12.34</v>
      </c>
      <c r="Y87" s="25">
        <v>12.34</v>
      </c>
      <c r="Z87" s="25">
        <v>16.67</v>
      </c>
      <c r="AA87" s="25">
        <f t="shared" si="17"/>
        <v>41.35</v>
      </c>
      <c r="AB87" s="25">
        <v>27.61</v>
      </c>
      <c r="AC87" s="25">
        <v>27.61</v>
      </c>
      <c r="AD87" s="25">
        <v>30.15</v>
      </c>
      <c r="AE87" s="25">
        <f t="shared" si="18"/>
        <v>85.37</v>
      </c>
      <c r="AF87" s="25">
        <v>55.15</v>
      </c>
      <c r="AG87" s="25">
        <v>16.59</v>
      </c>
      <c r="AH87" s="25">
        <v>18.38</v>
      </c>
      <c r="AI87" s="25">
        <f t="shared" si="19"/>
        <v>90.12</v>
      </c>
      <c r="AJ87" s="27">
        <f t="shared" si="20"/>
        <v>404.61</v>
      </c>
      <c r="AK87" s="29">
        <f t="shared" si="21"/>
        <v>159147.17</v>
      </c>
      <c r="AL87" s="30"/>
      <c r="AN87" s="31"/>
      <c r="AO87" s="31"/>
    </row>
    <row r="88" spans="1:41" ht="12.75">
      <c r="A88" s="53" t="s">
        <v>215</v>
      </c>
      <c r="B88" s="58" t="s">
        <v>216</v>
      </c>
      <c r="C88" s="25">
        <v>10935.8</v>
      </c>
      <c r="D88" s="25">
        <v>11306.34</v>
      </c>
      <c r="E88" s="25">
        <v>11863.64</v>
      </c>
      <c r="F88" s="25">
        <f t="shared" si="11"/>
        <v>34105.78</v>
      </c>
      <c r="G88" s="25">
        <v>10465.91</v>
      </c>
      <c r="H88" s="25">
        <v>9255.62</v>
      </c>
      <c r="I88" s="25">
        <v>9231.83</v>
      </c>
      <c r="J88" s="25">
        <f t="shared" si="12"/>
        <v>28953.36</v>
      </c>
      <c r="K88" s="25">
        <v>8693.03</v>
      </c>
      <c r="L88" s="25">
        <v>10517.17</v>
      </c>
      <c r="M88" s="25">
        <v>9765.41</v>
      </c>
      <c r="N88" s="25">
        <f t="shared" si="13"/>
        <v>28975.61</v>
      </c>
      <c r="O88" s="25">
        <v>9555.66</v>
      </c>
      <c r="P88" s="25">
        <v>9485.38</v>
      </c>
      <c r="Q88" s="59">
        <v>9185.53</v>
      </c>
      <c r="R88" s="26">
        <f t="shared" si="14"/>
        <v>28226.57</v>
      </c>
      <c r="S88" s="27">
        <f>ROUND(F88+J88+N88+R88,2)</f>
        <v>120261.32</v>
      </c>
      <c r="T88" s="25">
        <v>139.55</v>
      </c>
      <c r="U88" s="25">
        <v>318.06</v>
      </c>
      <c r="V88" s="25">
        <v>159.26</v>
      </c>
      <c r="W88" s="25">
        <f>ROUND(T88+U88+V88,2)</f>
        <v>616.87</v>
      </c>
      <c r="X88" s="25">
        <v>291.46</v>
      </c>
      <c r="Y88" s="25">
        <v>31.32</v>
      </c>
      <c r="Z88" s="25">
        <v>31.98</v>
      </c>
      <c r="AA88" s="25">
        <f t="shared" si="17"/>
        <v>354.76</v>
      </c>
      <c r="AB88" s="25">
        <v>0</v>
      </c>
      <c r="AC88" s="25">
        <v>0</v>
      </c>
      <c r="AD88" s="25">
        <v>0</v>
      </c>
      <c r="AE88" s="25">
        <f t="shared" si="18"/>
        <v>0</v>
      </c>
      <c r="AF88" s="25">
        <v>42.48</v>
      </c>
      <c r="AG88" s="25">
        <v>0</v>
      </c>
      <c r="AH88" s="25">
        <v>45.93</v>
      </c>
      <c r="AI88" s="25">
        <f t="shared" si="19"/>
        <v>88.41</v>
      </c>
      <c r="AJ88" s="27">
        <f t="shared" si="20"/>
        <v>1060.04</v>
      </c>
      <c r="AK88" s="29">
        <f>ROUND(S88+AJ88,2)</f>
        <v>121321.36</v>
      </c>
      <c r="AL88" s="30"/>
      <c r="AN88" s="31"/>
      <c r="AO88" s="31"/>
    </row>
    <row r="89" spans="1:41" s="40" customFormat="1" ht="13.5">
      <c r="A89" s="56" t="s">
        <v>217</v>
      </c>
      <c r="B89" s="60" t="s">
        <v>218</v>
      </c>
      <c r="C89" s="34">
        <v>812.61</v>
      </c>
      <c r="D89" s="34">
        <v>0</v>
      </c>
      <c r="E89" s="34">
        <v>0</v>
      </c>
      <c r="F89" s="34">
        <f t="shared" si="11"/>
        <v>812.61</v>
      </c>
      <c r="G89" s="34">
        <v>0</v>
      </c>
      <c r="H89" s="34">
        <v>0</v>
      </c>
      <c r="I89" s="34">
        <v>0</v>
      </c>
      <c r="J89" s="34">
        <f t="shared" si="12"/>
        <v>0</v>
      </c>
      <c r="K89" s="34">
        <v>0</v>
      </c>
      <c r="L89" s="34">
        <v>0</v>
      </c>
      <c r="M89" s="34">
        <v>0</v>
      </c>
      <c r="N89" s="34">
        <f t="shared" si="13"/>
        <v>0</v>
      </c>
      <c r="O89" s="34">
        <v>0</v>
      </c>
      <c r="P89" s="34">
        <v>0</v>
      </c>
      <c r="Q89" s="61">
        <v>0</v>
      </c>
      <c r="R89" s="35">
        <f t="shared" si="14"/>
        <v>0</v>
      </c>
      <c r="S89" s="36">
        <f>ROUND(F89+J89+N89+R89,2)</f>
        <v>812.61</v>
      </c>
      <c r="T89" s="34">
        <v>0</v>
      </c>
      <c r="U89" s="34">
        <v>0</v>
      </c>
      <c r="V89" s="34">
        <v>0</v>
      </c>
      <c r="W89" s="34">
        <f>ROUND(T89+U89+V89,2)</f>
        <v>0</v>
      </c>
      <c r="X89" s="34">
        <v>0</v>
      </c>
      <c r="Y89" s="34">
        <v>0</v>
      </c>
      <c r="Z89" s="34">
        <v>0</v>
      </c>
      <c r="AA89" s="34">
        <f t="shared" si="17"/>
        <v>0</v>
      </c>
      <c r="AB89" s="34">
        <v>0</v>
      </c>
      <c r="AC89" s="34">
        <v>0</v>
      </c>
      <c r="AD89" s="34">
        <v>0</v>
      </c>
      <c r="AE89" s="34">
        <f t="shared" si="18"/>
        <v>0</v>
      </c>
      <c r="AF89" s="34">
        <v>0</v>
      </c>
      <c r="AG89" s="34">
        <v>0</v>
      </c>
      <c r="AH89" s="34">
        <v>0</v>
      </c>
      <c r="AI89" s="34">
        <f t="shared" si="19"/>
        <v>0</v>
      </c>
      <c r="AJ89" s="36">
        <f t="shared" si="20"/>
        <v>0</v>
      </c>
      <c r="AK89" s="38">
        <f>ROUND(S89+AJ89,2)</f>
        <v>812.61</v>
      </c>
      <c r="AL89" s="39"/>
      <c r="AN89" s="41"/>
      <c r="AO89" s="41"/>
    </row>
    <row r="90" spans="1:41" s="64" customFormat="1" ht="12.75">
      <c r="A90" s="53" t="s">
        <v>219</v>
      </c>
      <c r="B90" s="62" t="s">
        <v>220</v>
      </c>
      <c r="C90" s="25">
        <v>0</v>
      </c>
      <c r="D90" s="25">
        <v>0</v>
      </c>
      <c r="E90" s="25">
        <v>0</v>
      </c>
      <c r="F90" s="25">
        <f t="shared" si="11"/>
        <v>0</v>
      </c>
      <c r="G90" s="25">
        <v>0</v>
      </c>
      <c r="H90" s="25">
        <v>0</v>
      </c>
      <c r="I90" s="25">
        <v>0</v>
      </c>
      <c r="J90" s="25">
        <f t="shared" si="12"/>
        <v>0</v>
      </c>
      <c r="K90" s="25">
        <v>620.39</v>
      </c>
      <c r="L90" s="25">
        <v>4767.66</v>
      </c>
      <c r="M90" s="25">
        <v>12048.76</v>
      </c>
      <c r="N90" s="25">
        <f t="shared" si="13"/>
        <v>17436.81</v>
      </c>
      <c r="O90" s="25">
        <v>8638.43</v>
      </c>
      <c r="P90" s="25">
        <v>19468.41</v>
      </c>
      <c r="Q90" s="59">
        <v>15110.58</v>
      </c>
      <c r="R90" s="26">
        <f t="shared" si="14"/>
        <v>43217.42</v>
      </c>
      <c r="S90" s="27">
        <f aca="true" t="shared" si="22" ref="S90:S100">ROUND(F90+J90+N90+R90,2)</f>
        <v>60654.23</v>
      </c>
      <c r="T90" s="25">
        <v>0</v>
      </c>
      <c r="U90" s="25">
        <v>0</v>
      </c>
      <c r="V90" s="25">
        <v>0</v>
      </c>
      <c r="W90" s="25">
        <f aca="true" t="shared" si="23" ref="W90:W96">ROUND(T90+U90+V90,2)</f>
        <v>0</v>
      </c>
      <c r="X90" s="25">
        <v>0</v>
      </c>
      <c r="Y90" s="25">
        <v>0</v>
      </c>
      <c r="Z90" s="25">
        <v>0</v>
      </c>
      <c r="AA90" s="25">
        <f t="shared" si="17"/>
        <v>0</v>
      </c>
      <c r="AB90" s="25">
        <v>0</v>
      </c>
      <c r="AC90" s="25">
        <v>63.92</v>
      </c>
      <c r="AD90" s="25">
        <v>21.09</v>
      </c>
      <c r="AE90" s="25">
        <f t="shared" si="18"/>
        <v>85.01</v>
      </c>
      <c r="AF90" s="25">
        <v>145.7</v>
      </c>
      <c r="AG90" s="25">
        <v>60.34</v>
      </c>
      <c r="AH90" s="25">
        <v>62.73</v>
      </c>
      <c r="AI90" s="25">
        <f t="shared" si="19"/>
        <v>268.77</v>
      </c>
      <c r="AJ90" s="27">
        <f t="shared" si="20"/>
        <v>353.78</v>
      </c>
      <c r="AK90" s="29">
        <f aca="true" t="shared" si="24" ref="AK90:AK96">ROUND(S90+AJ90,2)</f>
        <v>61008.01</v>
      </c>
      <c r="AL90" s="63"/>
      <c r="AN90" s="65"/>
      <c r="AO90" s="65"/>
    </row>
    <row r="91" spans="1:41" s="64" customFormat="1" ht="12.75">
      <c r="A91" s="53" t="s">
        <v>221</v>
      </c>
      <c r="B91" s="62" t="s">
        <v>222</v>
      </c>
      <c r="C91" s="25">
        <v>0</v>
      </c>
      <c r="D91" s="25">
        <v>0</v>
      </c>
      <c r="E91" s="25">
        <v>0</v>
      </c>
      <c r="F91" s="25">
        <f t="shared" si="11"/>
        <v>0</v>
      </c>
      <c r="G91" s="25">
        <v>0</v>
      </c>
      <c r="H91" s="25">
        <v>0</v>
      </c>
      <c r="I91" s="25">
        <v>0</v>
      </c>
      <c r="J91" s="25">
        <f t="shared" si="12"/>
        <v>0</v>
      </c>
      <c r="K91" s="25">
        <v>7102.21</v>
      </c>
      <c r="L91" s="25">
        <v>4770.64</v>
      </c>
      <c r="M91" s="25">
        <v>6902.3</v>
      </c>
      <c r="N91" s="25">
        <f t="shared" si="13"/>
        <v>18775.15</v>
      </c>
      <c r="O91" s="25">
        <v>6378.04</v>
      </c>
      <c r="P91" s="25">
        <v>8965.21</v>
      </c>
      <c r="Q91" s="59">
        <v>12277.34</v>
      </c>
      <c r="R91" s="26">
        <f t="shared" si="14"/>
        <v>27620.59</v>
      </c>
      <c r="S91" s="27">
        <f t="shared" si="22"/>
        <v>46395.74</v>
      </c>
      <c r="T91" s="25">
        <v>0</v>
      </c>
      <c r="U91" s="25">
        <v>0</v>
      </c>
      <c r="V91" s="25">
        <v>0</v>
      </c>
      <c r="W91" s="25">
        <f t="shared" si="23"/>
        <v>0</v>
      </c>
      <c r="X91" s="25">
        <v>0</v>
      </c>
      <c r="Y91" s="25">
        <v>0</v>
      </c>
      <c r="Z91" s="25">
        <v>0</v>
      </c>
      <c r="AA91" s="25">
        <f t="shared" si="17"/>
        <v>0</v>
      </c>
      <c r="AB91" s="25">
        <v>0</v>
      </c>
      <c r="AC91" s="25">
        <v>0</v>
      </c>
      <c r="AD91" s="25">
        <v>0</v>
      </c>
      <c r="AE91" s="25">
        <f t="shared" si="18"/>
        <v>0</v>
      </c>
      <c r="AF91" s="25">
        <v>0</v>
      </c>
      <c r="AG91" s="25">
        <v>28.47</v>
      </c>
      <c r="AH91" s="25">
        <v>0</v>
      </c>
      <c r="AI91" s="25">
        <f t="shared" si="19"/>
        <v>28.47</v>
      </c>
      <c r="AJ91" s="27">
        <f t="shared" si="20"/>
        <v>28.47</v>
      </c>
      <c r="AK91" s="29">
        <f t="shared" si="24"/>
        <v>46424.21</v>
      </c>
      <c r="AL91" s="63"/>
      <c r="AN91" s="65"/>
      <c r="AO91" s="65"/>
    </row>
    <row r="92" spans="1:41" s="64" customFormat="1" ht="24">
      <c r="A92" s="53" t="s">
        <v>223</v>
      </c>
      <c r="B92" s="62" t="s">
        <v>224</v>
      </c>
      <c r="C92" s="25">
        <v>0</v>
      </c>
      <c r="D92" s="25">
        <v>0</v>
      </c>
      <c r="E92" s="25">
        <v>0</v>
      </c>
      <c r="F92" s="25">
        <f t="shared" si="11"/>
        <v>0</v>
      </c>
      <c r="G92" s="25">
        <v>0</v>
      </c>
      <c r="H92" s="25">
        <v>0</v>
      </c>
      <c r="I92" s="25">
        <v>0</v>
      </c>
      <c r="J92" s="25">
        <f t="shared" si="12"/>
        <v>0</v>
      </c>
      <c r="K92" s="25">
        <v>12793.23</v>
      </c>
      <c r="L92" s="25">
        <v>7671.42</v>
      </c>
      <c r="M92" s="25">
        <v>7903.98</v>
      </c>
      <c r="N92" s="25">
        <f t="shared" si="13"/>
        <v>28368.63</v>
      </c>
      <c r="O92" s="25">
        <v>8772.1</v>
      </c>
      <c r="P92" s="25">
        <v>13746.04</v>
      </c>
      <c r="Q92" s="59">
        <v>17482.18</v>
      </c>
      <c r="R92" s="26">
        <f t="shared" si="14"/>
        <v>40000.32</v>
      </c>
      <c r="S92" s="27">
        <f t="shared" si="22"/>
        <v>68368.95</v>
      </c>
      <c r="T92" s="25">
        <v>0</v>
      </c>
      <c r="U92" s="25">
        <v>0</v>
      </c>
      <c r="V92" s="25">
        <v>0</v>
      </c>
      <c r="W92" s="25">
        <f t="shared" si="23"/>
        <v>0</v>
      </c>
      <c r="X92" s="25">
        <v>0</v>
      </c>
      <c r="Y92" s="25">
        <v>0</v>
      </c>
      <c r="Z92" s="25">
        <v>0</v>
      </c>
      <c r="AA92" s="25">
        <f t="shared" si="17"/>
        <v>0</v>
      </c>
      <c r="AB92" s="25">
        <v>127.48</v>
      </c>
      <c r="AC92" s="25">
        <v>139.16</v>
      </c>
      <c r="AD92" s="25">
        <v>127.48</v>
      </c>
      <c r="AE92" s="25">
        <f t="shared" si="18"/>
        <v>394.12</v>
      </c>
      <c r="AF92" s="66">
        <v>0</v>
      </c>
      <c r="AG92" s="25">
        <v>239.02</v>
      </c>
      <c r="AH92" s="66">
        <v>187.29</v>
      </c>
      <c r="AI92" s="25">
        <f t="shared" si="19"/>
        <v>426.31</v>
      </c>
      <c r="AJ92" s="27">
        <f t="shared" si="20"/>
        <v>820.43</v>
      </c>
      <c r="AK92" s="29">
        <f t="shared" si="24"/>
        <v>69189.38</v>
      </c>
      <c r="AL92" s="63"/>
      <c r="AN92" s="65"/>
      <c r="AO92" s="65"/>
    </row>
    <row r="93" spans="1:41" s="40" customFormat="1" ht="13.5">
      <c r="A93" s="56" t="s">
        <v>225</v>
      </c>
      <c r="B93" s="67" t="s">
        <v>226</v>
      </c>
      <c r="C93" s="34">
        <v>0</v>
      </c>
      <c r="D93" s="34">
        <v>0</v>
      </c>
      <c r="E93" s="34">
        <v>0</v>
      </c>
      <c r="F93" s="34">
        <f t="shared" si="11"/>
        <v>0</v>
      </c>
      <c r="G93" s="34">
        <v>0</v>
      </c>
      <c r="H93" s="34">
        <v>0</v>
      </c>
      <c r="I93" s="34">
        <v>0</v>
      </c>
      <c r="J93" s="34">
        <f t="shared" si="12"/>
        <v>0</v>
      </c>
      <c r="K93" s="34">
        <v>3842.02</v>
      </c>
      <c r="L93" s="34">
        <v>0</v>
      </c>
      <c r="M93" s="34">
        <v>0</v>
      </c>
      <c r="N93" s="34">
        <f t="shared" si="13"/>
        <v>3842.02</v>
      </c>
      <c r="O93" s="34">
        <v>0</v>
      </c>
      <c r="P93" s="34">
        <v>0</v>
      </c>
      <c r="Q93" s="61">
        <v>0</v>
      </c>
      <c r="R93" s="35">
        <f t="shared" si="14"/>
        <v>0</v>
      </c>
      <c r="S93" s="36">
        <f t="shared" si="22"/>
        <v>3842.02</v>
      </c>
      <c r="T93" s="34">
        <v>0</v>
      </c>
      <c r="U93" s="34">
        <v>0</v>
      </c>
      <c r="V93" s="34">
        <v>0</v>
      </c>
      <c r="W93" s="34">
        <f t="shared" si="23"/>
        <v>0</v>
      </c>
      <c r="X93" s="34">
        <v>0</v>
      </c>
      <c r="Y93" s="34">
        <v>0</v>
      </c>
      <c r="Z93" s="34">
        <v>0</v>
      </c>
      <c r="AA93" s="34">
        <f t="shared" si="17"/>
        <v>0</v>
      </c>
      <c r="AB93" s="34">
        <v>27.64</v>
      </c>
      <c r="AC93" s="34">
        <v>0</v>
      </c>
      <c r="AD93" s="34">
        <v>0</v>
      </c>
      <c r="AE93" s="34">
        <f t="shared" si="18"/>
        <v>27.64</v>
      </c>
      <c r="AF93" s="34">
        <v>0</v>
      </c>
      <c r="AG93" s="34">
        <v>0</v>
      </c>
      <c r="AH93" s="34">
        <v>0</v>
      </c>
      <c r="AI93" s="34">
        <f t="shared" si="19"/>
        <v>0</v>
      </c>
      <c r="AJ93" s="36">
        <f t="shared" si="20"/>
        <v>27.64</v>
      </c>
      <c r="AK93" s="38">
        <f t="shared" si="24"/>
        <v>3869.66</v>
      </c>
      <c r="AL93" s="39"/>
      <c r="AN93" s="41"/>
      <c r="AO93" s="41"/>
    </row>
    <row r="94" spans="1:41" s="64" customFormat="1" ht="12.75">
      <c r="A94" s="53" t="s">
        <v>227</v>
      </c>
      <c r="B94" s="68" t="s">
        <v>228</v>
      </c>
      <c r="C94" s="25">
        <v>0</v>
      </c>
      <c r="D94" s="25">
        <v>0</v>
      </c>
      <c r="E94" s="25">
        <v>0</v>
      </c>
      <c r="F94" s="25">
        <f t="shared" si="11"/>
        <v>0</v>
      </c>
      <c r="G94" s="25">
        <v>0</v>
      </c>
      <c r="H94" s="25">
        <v>0</v>
      </c>
      <c r="I94" s="25">
        <v>0</v>
      </c>
      <c r="J94" s="25">
        <f t="shared" si="12"/>
        <v>0</v>
      </c>
      <c r="K94" s="25">
        <v>1499.61</v>
      </c>
      <c r="L94" s="25">
        <v>1138.83</v>
      </c>
      <c r="M94" s="25">
        <v>726.86</v>
      </c>
      <c r="N94" s="25">
        <f t="shared" si="13"/>
        <v>3365.3</v>
      </c>
      <c r="O94" s="25">
        <v>1270.58</v>
      </c>
      <c r="P94" s="25">
        <v>1111.92</v>
      </c>
      <c r="Q94" s="59">
        <v>1042.74</v>
      </c>
      <c r="R94" s="26">
        <f t="shared" si="14"/>
        <v>3425.24</v>
      </c>
      <c r="S94" s="27">
        <f t="shared" si="22"/>
        <v>6790.54</v>
      </c>
      <c r="T94" s="25">
        <v>0</v>
      </c>
      <c r="U94" s="25">
        <v>0</v>
      </c>
      <c r="V94" s="25">
        <v>0</v>
      </c>
      <c r="W94" s="25">
        <f t="shared" si="23"/>
        <v>0</v>
      </c>
      <c r="X94" s="25">
        <v>0</v>
      </c>
      <c r="Y94" s="25">
        <v>0</v>
      </c>
      <c r="Z94" s="25">
        <v>0</v>
      </c>
      <c r="AA94" s="25">
        <f t="shared" si="17"/>
        <v>0</v>
      </c>
      <c r="AB94" s="25">
        <v>0</v>
      </c>
      <c r="AC94" s="25">
        <v>0</v>
      </c>
      <c r="AD94" s="25">
        <v>0</v>
      </c>
      <c r="AE94" s="25">
        <f t="shared" si="18"/>
        <v>0</v>
      </c>
      <c r="AF94" s="25">
        <v>0</v>
      </c>
      <c r="AG94" s="25">
        <v>0</v>
      </c>
      <c r="AH94" s="25">
        <v>59.77</v>
      </c>
      <c r="AI94" s="25">
        <f t="shared" si="19"/>
        <v>59.77</v>
      </c>
      <c r="AJ94" s="27">
        <f t="shared" si="20"/>
        <v>59.77</v>
      </c>
      <c r="AK94" s="29">
        <f t="shared" si="24"/>
        <v>6850.31</v>
      </c>
      <c r="AL94" s="63"/>
      <c r="AN94" s="65"/>
      <c r="AO94" s="65"/>
    </row>
    <row r="95" spans="1:41" s="64" customFormat="1" ht="12.75">
      <c r="A95" s="53" t="s">
        <v>229</v>
      </c>
      <c r="B95" s="62" t="s">
        <v>230</v>
      </c>
      <c r="C95" s="25">
        <v>0</v>
      </c>
      <c r="D95" s="25">
        <v>0</v>
      </c>
      <c r="E95" s="25">
        <v>0</v>
      </c>
      <c r="F95" s="25">
        <f t="shared" si="11"/>
        <v>0</v>
      </c>
      <c r="G95" s="25">
        <v>0</v>
      </c>
      <c r="H95" s="25">
        <v>0</v>
      </c>
      <c r="I95" s="25">
        <v>0</v>
      </c>
      <c r="J95" s="25">
        <f t="shared" si="12"/>
        <v>0</v>
      </c>
      <c r="K95" s="25">
        <v>88.5</v>
      </c>
      <c r="L95" s="25">
        <v>0</v>
      </c>
      <c r="M95" s="25">
        <v>0</v>
      </c>
      <c r="N95" s="25">
        <f t="shared" si="13"/>
        <v>88.5</v>
      </c>
      <c r="O95" s="25">
        <v>0</v>
      </c>
      <c r="P95" s="25">
        <v>0</v>
      </c>
      <c r="Q95" s="59">
        <v>0</v>
      </c>
      <c r="R95" s="26">
        <f t="shared" si="14"/>
        <v>0</v>
      </c>
      <c r="S95" s="27">
        <f t="shared" si="22"/>
        <v>88.5</v>
      </c>
      <c r="T95" s="25">
        <v>0</v>
      </c>
      <c r="U95" s="25">
        <v>0</v>
      </c>
      <c r="V95" s="25">
        <v>0</v>
      </c>
      <c r="W95" s="25">
        <f t="shared" si="23"/>
        <v>0</v>
      </c>
      <c r="X95" s="25">
        <v>0</v>
      </c>
      <c r="Y95" s="25">
        <v>0</v>
      </c>
      <c r="Z95" s="25">
        <v>0</v>
      </c>
      <c r="AA95" s="25">
        <f t="shared" si="17"/>
        <v>0</v>
      </c>
      <c r="AB95" s="25">
        <v>0</v>
      </c>
      <c r="AC95" s="25">
        <v>0</v>
      </c>
      <c r="AD95" s="25">
        <v>0</v>
      </c>
      <c r="AE95" s="25">
        <f t="shared" si="18"/>
        <v>0</v>
      </c>
      <c r="AF95" s="25">
        <v>0</v>
      </c>
      <c r="AG95" s="25">
        <v>0</v>
      </c>
      <c r="AH95" s="25">
        <v>0</v>
      </c>
      <c r="AI95" s="25">
        <f t="shared" si="19"/>
        <v>0</v>
      </c>
      <c r="AJ95" s="27">
        <f t="shared" si="20"/>
        <v>0</v>
      </c>
      <c r="AK95" s="29">
        <f t="shared" si="24"/>
        <v>88.5</v>
      </c>
      <c r="AL95" s="63"/>
      <c r="AN95" s="65"/>
      <c r="AO95" s="65"/>
    </row>
    <row r="96" spans="1:41" s="64" customFormat="1" ht="12.75">
      <c r="A96" s="53" t="s">
        <v>231</v>
      </c>
      <c r="B96" s="68" t="s">
        <v>232</v>
      </c>
      <c r="C96" s="25">
        <v>0</v>
      </c>
      <c r="D96" s="25">
        <v>0</v>
      </c>
      <c r="E96" s="25">
        <v>0</v>
      </c>
      <c r="F96" s="25">
        <f t="shared" si="11"/>
        <v>0</v>
      </c>
      <c r="G96" s="25">
        <v>0</v>
      </c>
      <c r="H96" s="25">
        <v>0</v>
      </c>
      <c r="I96" s="25">
        <v>0</v>
      </c>
      <c r="J96" s="25">
        <f t="shared" si="12"/>
        <v>0</v>
      </c>
      <c r="K96" s="25">
        <v>5089.65</v>
      </c>
      <c r="L96" s="25">
        <v>8736.92</v>
      </c>
      <c r="M96" s="25">
        <v>9754.61</v>
      </c>
      <c r="N96" s="25">
        <f t="shared" si="13"/>
        <v>23581.18</v>
      </c>
      <c r="O96" s="25">
        <v>12396.8</v>
      </c>
      <c r="P96" s="25">
        <v>15587.69</v>
      </c>
      <c r="Q96" s="59">
        <v>11528.61</v>
      </c>
      <c r="R96" s="26">
        <f t="shared" si="14"/>
        <v>39513.1</v>
      </c>
      <c r="S96" s="27">
        <f t="shared" si="22"/>
        <v>63094.28</v>
      </c>
      <c r="T96" s="25">
        <v>0</v>
      </c>
      <c r="U96" s="25">
        <v>0</v>
      </c>
      <c r="V96" s="25">
        <v>0</v>
      </c>
      <c r="W96" s="25">
        <f t="shared" si="23"/>
        <v>0</v>
      </c>
      <c r="X96" s="25">
        <v>0</v>
      </c>
      <c r="Y96" s="25">
        <v>0</v>
      </c>
      <c r="Z96" s="25">
        <v>0</v>
      </c>
      <c r="AA96" s="25">
        <f t="shared" si="17"/>
        <v>0</v>
      </c>
      <c r="AB96" s="25">
        <v>455.09</v>
      </c>
      <c r="AC96" s="25">
        <v>555.58</v>
      </c>
      <c r="AD96" s="25">
        <v>895.88</v>
      </c>
      <c r="AE96" s="25">
        <f t="shared" si="18"/>
        <v>1906.55</v>
      </c>
      <c r="AF96" s="25">
        <v>759.69</v>
      </c>
      <c r="AG96" s="25">
        <v>1018</v>
      </c>
      <c r="AH96" s="25">
        <v>808.19</v>
      </c>
      <c r="AI96" s="25">
        <f t="shared" si="19"/>
        <v>2585.88</v>
      </c>
      <c r="AJ96" s="27">
        <f t="shared" si="20"/>
        <v>4492.43</v>
      </c>
      <c r="AK96" s="29">
        <f t="shared" si="24"/>
        <v>67586.71</v>
      </c>
      <c r="AL96" s="63"/>
      <c r="AN96" s="65"/>
      <c r="AO96" s="65"/>
    </row>
    <row r="97" spans="1:41" s="64" customFormat="1" ht="12.75">
      <c r="A97" s="69" t="s">
        <v>233</v>
      </c>
      <c r="B97" s="68" t="s">
        <v>234</v>
      </c>
      <c r="C97" s="25">
        <v>0</v>
      </c>
      <c r="D97" s="25">
        <v>0</v>
      </c>
      <c r="E97" s="25">
        <v>0</v>
      </c>
      <c r="F97" s="25">
        <f t="shared" si="11"/>
        <v>0</v>
      </c>
      <c r="G97" s="25">
        <v>0</v>
      </c>
      <c r="H97" s="25">
        <v>0</v>
      </c>
      <c r="I97" s="25">
        <v>0</v>
      </c>
      <c r="J97" s="25">
        <f t="shared" si="12"/>
        <v>0</v>
      </c>
      <c r="K97" s="25">
        <v>0</v>
      </c>
      <c r="L97" s="25">
        <v>0</v>
      </c>
      <c r="M97" s="25">
        <v>0</v>
      </c>
      <c r="N97" s="25">
        <f t="shared" si="13"/>
        <v>0</v>
      </c>
      <c r="O97" s="25">
        <v>0</v>
      </c>
      <c r="P97" s="25">
        <v>3746.65</v>
      </c>
      <c r="Q97" s="59">
        <v>7820.06</v>
      </c>
      <c r="R97" s="26">
        <f t="shared" si="14"/>
        <v>11566.71</v>
      </c>
      <c r="S97" s="27">
        <f t="shared" si="22"/>
        <v>11566.71</v>
      </c>
      <c r="T97" s="25">
        <v>0</v>
      </c>
      <c r="U97" s="25">
        <v>0</v>
      </c>
      <c r="V97" s="25">
        <v>0</v>
      </c>
      <c r="W97" s="25">
        <f>ROUND(T97+U97+V97,2)</f>
        <v>0</v>
      </c>
      <c r="X97" s="25">
        <v>0</v>
      </c>
      <c r="Y97" s="25">
        <v>0</v>
      </c>
      <c r="Z97" s="25">
        <v>0</v>
      </c>
      <c r="AA97" s="25">
        <f>ROUND(X97+Y97+Z97,2)</f>
        <v>0</v>
      </c>
      <c r="AB97" s="25">
        <v>0</v>
      </c>
      <c r="AC97" s="25">
        <v>0</v>
      </c>
      <c r="AD97" s="25">
        <v>0</v>
      </c>
      <c r="AE97" s="25">
        <f t="shared" si="18"/>
        <v>0</v>
      </c>
      <c r="AF97" s="25">
        <v>0</v>
      </c>
      <c r="AG97" s="25">
        <v>71.54</v>
      </c>
      <c r="AH97" s="25">
        <v>175.09</v>
      </c>
      <c r="AI97" s="25">
        <f t="shared" si="19"/>
        <v>246.63</v>
      </c>
      <c r="AJ97" s="27">
        <f>ROUND(W97+AA97+AE97+AI97,2)</f>
        <v>246.63</v>
      </c>
      <c r="AK97" s="29">
        <f>ROUND(S97+AJ97,2)</f>
        <v>11813.34</v>
      </c>
      <c r="AL97" s="63"/>
      <c r="AN97" s="65"/>
      <c r="AO97" s="65"/>
    </row>
    <row r="98" spans="1:41" s="64" customFormat="1" ht="12.75">
      <c r="A98" s="69" t="s">
        <v>235</v>
      </c>
      <c r="B98" s="68" t="s">
        <v>236</v>
      </c>
      <c r="C98" s="25">
        <v>0</v>
      </c>
      <c r="D98" s="25">
        <v>0</v>
      </c>
      <c r="E98" s="25">
        <v>0</v>
      </c>
      <c r="F98" s="25">
        <f t="shared" si="11"/>
        <v>0</v>
      </c>
      <c r="G98" s="25">
        <v>0</v>
      </c>
      <c r="H98" s="25">
        <v>0</v>
      </c>
      <c r="I98" s="25">
        <v>0</v>
      </c>
      <c r="J98" s="25">
        <f t="shared" si="12"/>
        <v>0</v>
      </c>
      <c r="K98" s="25">
        <v>0</v>
      </c>
      <c r="L98" s="25">
        <v>0</v>
      </c>
      <c r="M98" s="25">
        <v>0</v>
      </c>
      <c r="N98" s="25">
        <f t="shared" si="13"/>
        <v>0</v>
      </c>
      <c r="O98" s="25">
        <v>0</v>
      </c>
      <c r="P98" s="25">
        <v>878.41</v>
      </c>
      <c r="Q98" s="59">
        <v>1060.29</v>
      </c>
      <c r="R98" s="26">
        <f t="shared" si="14"/>
        <v>1938.7</v>
      </c>
      <c r="S98" s="27">
        <f t="shared" si="22"/>
        <v>1938.7</v>
      </c>
      <c r="T98" s="25">
        <v>0</v>
      </c>
      <c r="U98" s="25">
        <v>0</v>
      </c>
      <c r="V98" s="25">
        <v>0</v>
      </c>
      <c r="W98" s="25">
        <f>ROUND(T98+U98+V98,2)</f>
        <v>0</v>
      </c>
      <c r="X98" s="25">
        <v>0</v>
      </c>
      <c r="Y98" s="25">
        <v>0</v>
      </c>
      <c r="Z98" s="25">
        <v>0</v>
      </c>
      <c r="AA98" s="25">
        <f>ROUND(X98+Y98+Z98,2)</f>
        <v>0</v>
      </c>
      <c r="AB98" s="25">
        <v>0</v>
      </c>
      <c r="AC98" s="25">
        <v>0</v>
      </c>
      <c r="AD98" s="25">
        <v>0</v>
      </c>
      <c r="AE98" s="25">
        <f t="shared" si="18"/>
        <v>0</v>
      </c>
      <c r="AF98" s="25">
        <v>0</v>
      </c>
      <c r="AG98" s="25">
        <v>0</v>
      </c>
      <c r="AH98" s="25">
        <v>18.33</v>
      </c>
      <c r="AI98" s="25">
        <f t="shared" si="19"/>
        <v>18.33</v>
      </c>
      <c r="AJ98" s="27">
        <f>ROUND(W98+AA98+AE98+AI98,2)</f>
        <v>18.33</v>
      </c>
      <c r="AK98" s="29">
        <f>ROUND(S98+AJ98,2)</f>
        <v>1957.03</v>
      </c>
      <c r="AL98" s="63"/>
      <c r="AN98" s="65"/>
      <c r="AO98" s="65"/>
    </row>
    <row r="99" spans="1:41" s="64" customFormat="1" ht="12.75">
      <c r="A99" s="69" t="s">
        <v>237</v>
      </c>
      <c r="B99" s="68" t="s">
        <v>238</v>
      </c>
      <c r="C99" s="25">
        <v>0</v>
      </c>
      <c r="D99" s="25">
        <v>0</v>
      </c>
      <c r="E99" s="25">
        <v>0</v>
      </c>
      <c r="F99" s="25">
        <f t="shared" si="11"/>
        <v>0</v>
      </c>
      <c r="G99" s="25">
        <v>0</v>
      </c>
      <c r="H99" s="25">
        <v>0</v>
      </c>
      <c r="I99" s="25">
        <v>0</v>
      </c>
      <c r="J99" s="25">
        <f t="shared" si="12"/>
        <v>0</v>
      </c>
      <c r="K99" s="25">
        <v>0</v>
      </c>
      <c r="L99" s="25">
        <v>0</v>
      </c>
      <c r="M99" s="25">
        <v>0</v>
      </c>
      <c r="N99" s="25">
        <f t="shared" si="13"/>
        <v>0</v>
      </c>
      <c r="O99" s="25">
        <v>0</v>
      </c>
      <c r="P99" s="25">
        <v>8688.16</v>
      </c>
      <c r="Q99" s="59">
        <v>7672.09</v>
      </c>
      <c r="R99" s="26">
        <f t="shared" si="14"/>
        <v>16360.25</v>
      </c>
      <c r="S99" s="27">
        <f t="shared" si="22"/>
        <v>16360.25</v>
      </c>
      <c r="T99" s="25">
        <v>0</v>
      </c>
      <c r="U99" s="25">
        <v>0</v>
      </c>
      <c r="V99" s="25">
        <v>0</v>
      </c>
      <c r="W99" s="25">
        <f>ROUND(T99+U99+V99,2)</f>
        <v>0</v>
      </c>
      <c r="X99" s="25">
        <v>0</v>
      </c>
      <c r="Y99" s="25">
        <v>0</v>
      </c>
      <c r="Z99" s="25">
        <v>0</v>
      </c>
      <c r="AA99" s="25">
        <f>ROUND(X99+Y99+Z99,2)</f>
        <v>0</v>
      </c>
      <c r="AB99" s="25">
        <v>0</v>
      </c>
      <c r="AC99" s="25">
        <v>0</v>
      </c>
      <c r="AD99" s="25">
        <v>0</v>
      </c>
      <c r="AE99" s="25">
        <f t="shared" si="18"/>
        <v>0</v>
      </c>
      <c r="AF99" s="25">
        <v>0</v>
      </c>
      <c r="AG99" s="25">
        <v>27.88</v>
      </c>
      <c r="AH99" s="25">
        <v>29.96</v>
      </c>
      <c r="AI99" s="25">
        <f t="shared" si="19"/>
        <v>57.84</v>
      </c>
      <c r="AJ99" s="27">
        <f>ROUND(W99+AA99+AE99+AI99,2)</f>
        <v>57.84</v>
      </c>
      <c r="AK99" s="29">
        <f>ROUND(S99+AJ99,2)</f>
        <v>16418.09</v>
      </c>
      <c r="AL99" s="63"/>
      <c r="AN99" s="65"/>
      <c r="AO99" s="65"/>
    </row>
    <row r="100" spans="1:41" s="64" customFormat="1" ht="12.75">
      <c r="A100" s="69" t="s">
        <v>239</v>
      </c>
      <c r="B100" s="68" t="s">
        <v>240</v>
      </c>
      <c r="C100" s="25">
        <v>0</v>
      </c>
      <c r="D100" s="25">
        <v>0</v>
      </c>
      <c r="E100" s="25">
        <v>0</v>
      </c>
      <c r="F100" s="25">
        <f t="shared" si="11"/>
        <v>0</v>
      </c>
      <c r="G100" s="25">
        <v>0</v>
      </c>
      <c r="H100" s="25">
        <v>0</v>
      </c>
      <c r="I100" s="25">
        <v>0</v>
      </c>
      <c r="J100" s="25">
        <f t="shared" si="12"/>
        <v>0</v>
      </c>
      <c r="K100" s="25">
        <v>0</v>
      </c>
      <c r="L100" s="25">
        <v>0</v>
      </c>
      <c r="M100" s="25">
        <v>0</v>
      </c>
      <c r="N100" s="25">
        <f t="shared" si="13"/>
        <v>0</v>
      </c>
      <c r="O100" s="25">
        <v>0</v>
      </c>
      <c r="P100" s="25">
        <v>22492.78</v>
      </c>
      <c r="Q100" s="59">
        <v>24805.45</v>
      </c>
      <c r="R100" s="26">
        <f t="shared" si="14"/>
        <v>47298.23</v>
      </c>
      <c r="S100" s="27">
        <f t="shared" si="22"/>
        <v>47298.23</v>
      </c>
      <c r="T100" s="25">
        <v>0</v>
      </c>
      <c r="U100" s="25">
        <v>0</v>
      </c>
      <c r="V100" s="25">
        <v>0</v>
      </c>
      <c r="W100" s="25">
        <f>ROUND(T100+U100+V100,2)</f>
        <v>0</v>
      </c>
      <c r="X100" s="25">
        <v>0</v>
      </c>
      <c r="Y100" s="25">
        <v>0</v>
      </c>
      <c r="Z100" s="25">
        <v>0</v>
      </c>
      <c r="AA100" s="25">
        <f>ROUND(X100+Y100+Z100,2)</f>
        <v>0</v>
      </c>
      <c r="AB100" s="25">
        <v>0</v>
      </c>
      <c r="AC100" s="25">
        <v>0</v>
      </c>
      <c r="AD100" s="25">
        <v>0</v>
      </c>
      <c r="AE100" s="25">
        <f t="shared" si="18"/>
        <v>0</v>
      </c>
      <c r="AF100" s="25">
        <v>0</v>
      </c>
      <c r="AG100" s="25">
        <v>1291.07</v>
      </c>
      <c r="AH100" s="25">
        <v>1130.03</v>
      </c>
      <c r="AI100" s="25">
        <f t="shared" si="19"/>
        <v>2421.1</v>
      </c>
      <c r="AJ100" s="27">
        <f>ROUND(W100+AA100+AE100+AI100,2)</f>
        <v>2421.1</v>
      </c>
      <c r="AK100" s="29">
        <f>ROUND(S100+AJ100,2)</f>
        <v>49719.33</v>
      </c>
      <c r="AL100" s="63"/>
      <c r="AN100" s="65"/>
      <c r="AO100" s="65"/>
    </row>
    <row r="101" spans="1:38" ht="13.5" thickBot="1">
      <c r="A101" s="70"/>
      <c r="B101" s="71" t="s">
        <v>241</v>
      </c>
      <c r="C101" s="72">
        <f>SUM(C6:C100)</f>
        <v>6496244.300000001</v>
      </c>
      <c r="D101" s="72">
        <f aca="true" t="shared" si="25" ref="D101:AK101">SUM(D6:D100)</f>
        <v>6234796.699999999</v>
      </c>
      <c r="E101" s="72">
        <f t="shared" si="25"/>
        <v>6692324.070000002</v>
      </c>
      <c r="F101" s="72">
        <f t="shared" si="25"/>
        <v>19423365.070000008</v>
      </c>
      <c r="G101" s="72">
        <f t="shared" si="25"/>
        <v>6416333.020000001</v>
      </c>
      <c r="H101" s="72">
        <f t="shared" si="25"/>
        <v>6403142.749999999</v>
      </c>
      <c r="I101" s="72">
        <f t="shared" si="25"/>
        <v>6142689.329999997</v>
      </c>
      <c r="J101" s="72">
        <f t="shared" si="25"/>
        <v>18962165.100000005</v>
      </c>
      <c r="K101" s="72">
        <f t="shared" si="25"/>
        <v>6520335.14</v>
      </c>
      <c r="L101" s="72">
        <f t="shared" si="25"/>
        <v>5978940.080000001</v>
      </c>
      <c r="M101" s="72">
        <f t="shared" si="25"/>
        <v>6621752.549999998</v>
      </c>
      <c r="N101" s="72">
        <f t="shared" si="25"/>
        <v>19121027.769999996</v>
      </c>
      <c r="O101" s="72">
        <f t="shared" si="25"/>
        <v>6949310.2299999995</v>
      </c>
      <c r="P101" s="72">
        <f t="shared" si="25"/>
        <v>6814178.280000002</v>
      </c>
      <c r="Q101" s="72">
        <f t="shared" si="25"/>
        <v>6759347.909999999</v>
      </c>
      <c r="R101" s="72">
        <f t="shared" si="25"/>
        <v>20522836.419999998</v>
      </c>
      <c r="S101" s="72">
        <f t="shared" si="25"/>
        <v>78029394.35999997</v>
      </c>
      <c r="T101" s="72">
        <f t="shared" si="25"/>
        <v>178106.47999999995</v>
      </c>
      <c r="U101" s="72">
        <f t="shared" si="25"/>
        <v>175439.76999999996</v>
      </c>
      <c r="V101" s="72">
        <f t="shared" si="25"/>
        <v>186559.15000000002</v>
      </c>
      <c r="W101" s="72">
        <f t="shared" si="25"/>
        <v>540105.3999999998</v>
      </c>
      <c r="X101" s="72">
        <f t="shared" si="25"/>
        <v>186070.10999999993</v>
      </c>
      <c r="Y101" s="72">
        <f t="shared" si="25"/>
        <v>188164.6099999999</v>
      </c>
      <c r="Z101" s="72">
        <f t="shared" si="25"/>
        <v>185658.20999999996</v>
      </c>
      <c r="AA101" s="72">
        <f t="shared" si="25"/>
        <v>559892.9299999998</v>
      </c>
      <c r="AB101" s="72">
        <f t="shared" si="25"/>
        <v>198330.62</v>
      </c>
      <c r="AC101" s="72">
        <f t="shared" si="25"/>
        <v>183521.9</v>
      </c>
      <c r="AD101" s="72">
        <f t="shared" si="25"/>
        <v>194630.56</v>
      </c>
      <c r="AE101" s="72">
        <f t="shared" si="25"/>
        <v>576483.0800000001</v>
      </c>
      <c r="AF101" s="72">
        <f t="shared" si="25"/>
        <v>208715.97</v>
      </c>
      <c r="AG101" s="72">
        <f t="shared" si="25"/>
        <v>207641.9299999999</v>
      </c>
      <c r="AH101" s="72">
        <f t="shared" si="25"/>
        <v>202220.28999999995</v>
      </c>
      <c r="AI101" s="72">
        <f t="shared" si="25"/>
        <v>618578.1900000002</v>
      </c>
      <c r="AJ101" s="72">
        <f t="shared" si="25"/>
        <v>2295059.5999999996</v>
      </c>
      <c r="AK101" s="73">
        <f t="shared" si="25"/>
        <v>80324453.96</v>
      </c>
      <c r="AL101" s="74"/>
    </row>
    <row r="102" ht="8.25" customHeight="1" thickBot="1"/>
    <row r="103" spans="18:37" s="75" customFormat="1" ht="12.75" thickBot="1">
      <c r="R103" s="76"/>
      <c r="AC103" s="77"/>
      <c r="AD103" s="77"/>
      <c r="AE103" s="78" t="s">
        <v>242</v>
      </c>
      <c r="AF103" s="79"/>
      <c r="AG103" s="79"/>
      <c r="AH103" s="79"/>
      <c r="AI103" s="79"/>
      <c r="AJ103" s="80"/>
      <c r="AK103" s="81">
        <v>78496000</v>
      </c>
    </row>
    <row r="104" spans="18:37" s="75" customFormat="1" ht="12">
      <c r="R104" s="76"/>
      <c r="AC104" s="82"/>
      <c r="AD104" s="82"/>
      <c r="AE104" s="82" t="s">
        <v>243</v>
      </c>
      <c r="AJ104" s="83"/>
      <c r="AK104" s="84">
        <f>S101</f>
        <v>78029394.35999997</v>
      </c>
    </row>
    <row r="105" spans="18:37" s="75" customFormat="1" ht="12.75" thickBot="1">
      <c r="R105" s="76"/>
      <c r="AC105" s="77"/>
      <c r="AD105" s="77"/>
      <c r="AE105" s="77" t="s">
        <v>244</v>
      </c>
      <c r="AJ105" s="83"/>
      <c r="AK105" s="85">
        <f>ROUND(AK103-AK104,2)</f>
        <v>466605.64</v>
      </c>
    </row>
    <row r="106" spans="29:37" s="82" customFormat="1" ht="12.75" thickBot="1">
      <c r="AC106" s="77"/>
      <c r="AD106" s="77"/>
      <c r="AE106" s="78" t="s">
        <v>245</v>
      </c>
      <c r="AF106" s="79"/>
      <c r="AG106" s="79"/>
      <c r="AH106" s="79"/>
      <c r="AI106" s="79"/>
      <c r="AJ106" s="79"/>
      <c r="AK106" s="81">
        <v>2302780</v>
      </c>
    </row>
    <row r="107" spans="18:37" s="75" customFormat="1" ht="12">
      <c r="R107" s="76"/>
      <c r="AE107" s="82" t="s">
        <v>246</v>
      </c>
      <c r="AJ107" s="83"/>
      <c r="AK107" s="84">
        <f>AJ101</f>
        <v>2295059.5999999996</v>
      </c>
    </row>
    <row r="108" spans="18:37" s="75" customFormat="1" ht="12">
      <c r="R108" s="76"/>
      <c r="AC108" s="77"/>
      <c r="AD108" s="77"/>
      <c r="AE108" s="77" t="s">
        <v>244</v>
      </c>
      <c r="AJ108" s="83"/>
      <c r="AK108" s="85">
        <f>ROUND(AK106-AK107,2)</f>
        <v>7720.4</v>
      </c>
    </row>
    <row r="109" spans="18:37" s="75" customFormat="1" ht="12">
      <c r="R109" s="76"/>
      <c r="AC109" s="77"/>
      <c r="AD109" s="77"/>
      <c r="AE109" s="77"/>
      <c r="AJ109" s="83"/>
      <c r="AK109" s="85"/>
    </row>
    <row r="110" spans="18:37" s="75" customFormat="1" ht="12">
      <c r="R110" s="76"/>
      <c r="AE110" s="83" t="s">
        <v>247</v>
      </c>
      <c r="AF110" s="83"/>
      <c r="AG110" s="83"/>
      <c r="AH110" s="86"/>
      <c r="AJ110" s="83"/>
      <c r="AK110" s="83" t="s">
        <v>248</v>
      </c>
    </row>
    <row r="111" spans="18:37" s="75" customFormat="1" ht="12">
      <c r="R111" s="76"/>
      <c r="AE111" s="83" t="s">
        <v>249</v>
      </c>
      <c r="AF111" s="83"/>
      <c r="AG111" s="83"/>
      <c r="AH111" s="86"/>
      <c r="AJ111" s="83"/>
      <c r="AK111" s="83" t="s">
        <v>250</v>
      </c>
    </row>
    <row r="113" ht="15.75">
      <c r="AE113" s="87"/>
    </row>
    <row r="114" ht="15.75">
      <c r="AE114" s="87"/>
    </row>
    <row r="115" ht="15.75">
      <c r="AE115" s="87"/>
    </row>
    <row r="116" ht="15.75">
      <c r="AE116" s="87"/>
    </row>
  </sheetData>
  <mergeCells count="1">
    <mergeCell ref="C2:N2"/>
  </mergeCells>
  <printOptions/>
  <pageMargins left="0.15" right="0.14" top="0.21" bottom="0.3" header="0.19" footer="0.14"/>
  <pageSetup horizontalDpi="600" verticalDpi="600" orientation="landscape" scale="70" r:id="rId1"/>
  <headerFooter alignWithMargins="0"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popa adriana</dc:creator>
  <cp:keywords/>
  <dc:description/>
  <cp:lastModifiedBy>popa adriana</cp:lastModifiedBy>
  <cp:lastPrinted>2015-01-28T06:57:40Z</cp:lastPrinted>
  <dcterms:created xsi:type="dcterms:W3CDTF">2015-01-28T06:55:58Z</dcterms:created>
  <dcterms:modified xsi:type="dcterms:W3CDTF">2015-01-28T06:57:42Z</dcterms:modified>
  <cp:category/>
  <cp:version/>
  <cp:contentType/>
  <cp:contentStatus/>
</cp:coreProperties>
</file>