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7" activeTab="11"/>
  </bookViews>
  <sheets>
    <sheet name="IAN.2016" sheetId="1" r:id="rId1"/>
    <sheet name="FEBR.2016" sheetId="2" r:id="rId2"/>
    <sheet name="MARTIE 2016" sheetId="3" r:id="rId3"/>
    <sheet name="APRILIE 2016" sheetId="4" r:id="rId4"/>
    <sheet name="MAI 2016 " sheetId="5" r:id="rId5"/>
    <sheet name="IUNIE 2016 " sheetId="6" r:id="rId6"/>
    <sheet name="IULIE 2016" sheetId="7" r:id="rId7"/>
    <sheet name="AUGUST 2016" sheetId="8" r:id="rId8"/>
    <sheet name="SEPTEMBRIE 2016" sheetId="9" r:id="rId9"/>
    <sheet name="OCTOMBRIE 2016 " sheetId="10" r:id="rId10"/>
    <sheet name="NOIEMBRIE 2016 " sheetId="11" r:id="rId11"/>
    <sheet name="DECEMBRIE 2016" sheetId="12" r:id="rId12"/>
  </sheets>
  <definedNames/>
  <calcPr fullCalcOnLoad="1"/>
</workbook>
</file>

<file path=xl/sharedStrings.xml><?xml version="1.0" encoding="utf-8"?>
<sst xmlns="http://schemas.openxmlformats.org/spreadsheetml/2006/main" count="2324" uniqueCount="340">
  <si>
    <t xml:space="preserve">FARMACII </t>
  </si>
  <si>
    <t>NR. CONTR.</t>
  </si>
  <si>
    <t>FARMACII</t>
  </si>
  <si>
    <t>F1</t>
  </si>
  <si>
    <t>VOINEA</t>
  </si>
  <si>
    <t>F2</t>
  </si>
  <si>
    <t>GIULEA</t>
  </si>
  <si>
    <t>F3</t>
  </si>
  <si>
    <t>TEOFARM</t>
  </si>
  <si>
    <t>F4</t>
  </si>
  <si>
    <t>ARNICA</t>
  </si>
  <si>
    <t>F7</t>
  </si>
  <si>
    <t>SANTE FARM</t>
  </si>
  <si>
    <t>F10</t>
  </si>
  <si>
    <t>DIANA</t>
  </si>
  <si>
    <t>F11</t>
  </si>
  <si>
    <t>IRIS FARM</t>
  </si>
  <si>
    <t>F13</t>
  </si>
  <si>
    <t>HELIOS</t>
  </si>
  <si>
    <t>F15</t>
  </si>
  <si>
    <t>GALENUS</t>
  </si>
  <si>
    <t>F17</t>
  </si>
  <si>
    <t>PROSANA</t>
  </si>
  <si>
    <t>F18</t>
  </si>
  <si>
    <t>ADONIS</t>
  </si>
  <si>
    <t>F19</t>
  </si>
  <si>
    <t>FARMAVIT</t>
  </si>
  <si>
    <t>F20</t>
  </si>
  <si>
    <t>MEDICA FARM</t>
  </si>
  <si>
    <t>F21</t>
  </si>
  <si>
    <t>TERAFARM</t>
  </si>
  <si>
    <t>F22</t>
  </si>
  <si>
    <t>FARMAS</t>
  </si>
  <si>
    <t>F23</t>
  </si>
  <si>
    <t>DACIANA</t>
  </si>
  <si>
    <t>F25</t>
  </si>
  <si>
    <t>CORA FARM</t>
  </si>
  <si>
    <t>F26</t>
  </si>
  <si>
    <t>MALAGEANU</t>
  </si>
  <si>
    <t>F27</t>
  </si>
  <si>
    <t>CERCELAN FARM</t>
  </si>
  <si>
    <t>F28</t>
  </si>
  <si>
    <t xml:space="preserve">MEDICA S.R.L. </t>
  </si>
  <si>
    <t>F29</t>
  </si>
  <si>
    <t>ARGEŞFARM PITEŞTI</t>
  </si>
  <si>
    <t>F31</t>
  </si>
  <si>
    <t>VIOFARM</t>
  </si>
  <si>
    <t>F32</t>
  </si>
  <si>
    <t>MITFARM</t>
  </si>
  <si>
    <t>F33</t>
  </si>
  <si>
    <t>COCA FARM</t>
  </si>
  <si>
    <t>F35</t>
  </si>
  <si>
    <t>ELINA FARM</t>
  </si>
  <si>
    <t>F37</t>
  </si>
  <si>
    <t>ELIXIR FARM</t>
  </si>
  <si>
    <t>F38</t>
  </si>
  <si>
    <t>ALEX FARM</t>
  </si>
  <si>
    <t>F40</t>
  </si>
  <si>
    <t>MNG GRUP RUSĂNEŞTI</t>
  </si>
  <si>
    <t>F44</t>
  </si>
  <si>
    <t>ADRIANA FARM</t>
  </si>
  <si>
    <t>F45</t>
  </si>
  <si>
    <t>NICOFARM</t>
  </si>
  <si>
    <t>F47</t>
  </si>
  <si>
    <t>FLORENTINA FARM</t>
  </si>
  <si>
    <t>F48</t>
  </si>
  <si>
    <t>GET FARM</t>
  </si>
  <si>
    <t>F49</t>
  </si>
  <si>
    <t>CRIS FARM</t>
  </si>
  <si>
    <t>F50</t>
  </si>
  <si>
    <t>GEOPACA</t>
  </si>
  <si>
    <t>F52</t>
  </si>
  <si>
    <t>ALEXINA</t>
  </si>
  <si>
    <t>F53</t>
  </si>
  <si>
    <t>BUJOR FARM</t>
  </si>
  <si>
    <t>F54</t>
  </si>
  <si>
    <t>CRISDIA FARM</t>
  </si>
  <si>
    <t>F55</t>
  </si>
  <si>
    <t>IULIANA FARM</t>
  </si>
  <si>
    <t>F57</t>
  </si>
  <si>
    <t>SENSIBLU</t>
  </si>
  <si>
    <t>F58</t>
  </si>
  <si>
    <t>CALENDULA</t>
  </si>
  <si>
    <t>F59</t>
  </si>
  <si>
    <t>ADONIS BOB</t>
  </si>
  <si>
    <t>F60</t>
  </si>
  <si>
    <t xml:space="preserve">DIMA </t>
  </si>
  <si>
    <t>F61</t>
  </si>
  <si>
    <t>VALERIANA FARM</t>
  </si>
  <si>
    <t>F62</t>
  </si>
  <si>
    <t>SISTEM FARM</t>
  </si>
  <si>
    <t>F63</t>
  </si>
  <si>
    <t>FARMACIA VERDE</t>
  </si>
  <si>
    <t>F68</t>
  </si>
  <si>
    <t>MISIRA</t>
  </si>
  <si>
    <t>F69</t>
  </si>
  <si>
    <t>ALCAFARM</t>
  </si>
  <si>
    <t>F70</t>
  </si>
  <si>
    <t>ERMIFARM</t>
  </si>
  <si>
    <t>F71</t>
  </si>
  <si>
    <t>AD FARMA</t>
  </si>
  <si>
    <t>F72</t>
  </si>
  <si>
    <t>FLORI FARMACEUTIC</t>
  </si>
  <si>
    <t>F73</t>
  </si>
  <si>
    <t>MARIA SRL</t>
  </si>
  <si>
    <t>F74</t>
  </si>
  <si>
    <t>MIDRA FARM</t>
  </si>
  <si>
    <t>F75</t>
  </si>
  <si>
    <t>VIVENDI BM</t>
  </si>
  <si>
    <t>F76</t>
  </si>
  <si>
    <t>GIUTEHFARM</t>
  </si>
  <si>
    <t>F77</t>
  </si>
  <si>
    <t>4GVICTOR FARM</t>
  </si>
  <si>
    <t>F78</t>
  </si>
  <si>
    <t>SIEPCO(DONA)</t>
  </si>
  <si>
    <t>F80</t>
  </si>
  <si>
    <t>REAL GREEN SRL</t>
  </si>
  <si>
    <t>F81</t>
  </si>
  <si>
    <t>CRIOFARM</t>
  </si>
  <si>
    <t>F82</t>
  </si>
  <si>
    <t>KALIUM FARM</t>
  </si>
  <si>
    <t>F84</t>
  </si>
  <si>
    <t>ANTOFARM SRL</t>
  </si>
  <si>
    <t>F85</t>
  </si>
  <si>
    <t xml:space="preserve">DALIFARM </t>
  </si>
  <si>
    <t>F86</t>
  </si>
  <si>
    <t>CATENA HYGEIA</t>
  </si>
  <si>
    <t>F89</t>
  </si>
  <si>
    <t>FARM NORICA</t>
  </si>
  <si>
    <t>F90</t>
  </si>
  <si>
    <t>S.C. LEONIDA FARM S.R.L</t>
  </si>
  <si>
    <t>F92</t>
  </si>
  <si>
    <t>S.C. ELIANA &amp; NICOLETA FARM S.R.L</t>
  </si>
  <si>
    <t>F93</t>
  </si>
  <si>
    <t>S.C. MEDIMFARM SA</t>
  </si>
  <si>
    <t>F95</t>
  </si>
  <si>
    <t>S.C. ALSI DENTAFARM SRL</t>
  </si>
  <si>
    <t>F96</t>
  </si>
  <si>
    <t>S.C. SIBPHARMAMED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</si>
  <si>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</si>
  <si>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</si>
  <si>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</si>
  <si>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</si>
  <si>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</si>
  <si>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</si>
  <si>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</si>
  <si>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</si>
  <si>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</si>
  <si>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</si>
  <si>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</si>
  <si>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</si>
  <si>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F104</t>
  </si>
  <si>
    <t>S.C.SORVAL ALISTEF FARM 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</si>
  <si>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</si>
  <si>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</si>
  <si>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</si>
  <si>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</si>
  <si>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</si>
  <si>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</si>
  <si>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</si>
  <si>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</si>
  <si>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</si>
  <si>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</si>
  <si>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</si>
  <si>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</si>
  <si>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</si>
  <si>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</si>
  <si>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</si>
  <si>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</si>
  <si>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F116</t>
  </si>
  <si>
    <t>S.C. SICOS SELFARM SRL</t>
  </si>
  <si>
    <t>F117</t>
  </si>
  <si>
    <t>S.C. ALEXIFARM SRL</t>
  </si>
  <si>
    <t>F118</t>
  </si>
  <si>
    <t>S.C. MARVO-FARM SRL</t>
  </si>
  <si>
    <t>F119</t>
  </si>
  <si>
    <t>S.C. JIAMAR NIK STEFARM SRL</t>
  </si>
  <si>
    <t>F120</t>
  </si>
  <si>
    <t>S.C. EURO DRIVE SCHOOL SRL</t>
  </si>
  <si>
    <t>F121</t>
  </si>
  <si>
    <t>S.C. AL SHEFA FARM SRL</t>
  </si>
  <si>
    <t>F122</t>
  </si>
  <si>
    <t>S.C. RANADA SRL</t>
  </si>
  <si>
    <t>F123</t>
  </si>
  <si>
    <t>S.C. ECOSANTAFARM AXYX SRL</t>
  </si>
  <si>
    <t>F124</t>
  </si>
  <si>
    <t>S.C. CHIREA FARM BIOLAB SRL</t>
  </si>
  <si>
    <t>TOTAL</t>
  </si>
  <si>
    <t>SITUATIA PLATILOR PE FURNIZORI IN LUNA IANUARIE  2016</t>
  </si>
  <si>
    <t>C+G DIF.OCT.2015</t>
  </si>
  <si>
    <t>PENS.40%NOV. 2015</t>
  </si>
  <si>
    <t>ADO NOV. 2015</t>
  </si>
  <si>
    <t>programeNOV. 2015</t>
  </si>
  <si>
    <t>total plati IANUARIE 2016</t>
  </si>
  <si>
    <t>SITUATIA PLATILOR PE FURNIZORI IN LUNA FEBRUARIE  2016</t>
  </si>
  <si>
    <t>C+G NOV.2015</t>
  </si>
  <si>
    <t>PENS.40%DEC. 2015</t>
  </si>
  <si>
    <t>ADO DEC. 2015</t>
  </si>
  <si>
    <t>programeDEC. 2015</t>
  </si>
  <si>
    <t>total plati FEBRUARIE 2016</t>
  </si>
  <si>
    <t>SITUATIA PLATILOR PE FURNIZORI IN LUNA martie  2016</t>
  </si>
  <si>
    <t>total plati MARTIE 2016</t>
  </si>
  <si>
    <t>C+G DEC.2015</t>
  </si>
  <si>
    <t>PENS.40%IAN.2016</t>
  </si>
  <si>
    <t>ADO IAN.2016</t>
  </si>
  <si>
    <t>programe IAN.2016</t>
  </si>
  <si>
    <t>C+G Partial IAN.2016</t>
  </si>
  <si>
    <t>C+G IAN.2016 DIF.</t>
  </si>
  <si>
    <t>C+G FEBR.2016</t>
  </si>
  <si>
    <t>PENS.40%FEBR.2016</t>
  </si>
  <si>
    <t>ADOFEBR.2016</t>
  </si>
  <si>
    <t>programeFEBR.2016</t>
  </si>
  <si>
    <t>total plati APRILIE 2016</t>
  </si>
  <si>
    <t>C+G MARTIE 2016</t>
  </si>
  <si>
    <t>PENS.40%MARTIE 2016</t>
  </si>
  <si>
    <t>ADO MARTIE 2016</t>
  </si>
  <si>
    <t>programe MARTIE 2016</t>
  </si>
  <si>
    <t>total plati MAI 2016</t>
  </si>
  <si>
    <t>F93T</t>
  </si>
  <si>
    <t>S.C. MEDIMFARM SA(TOP FARM)</t>
  </si>
  <si>
    <t>C+G APRILIE 2016</t>
  </si>
  <si>
    <t>PENS.40% APRILIE 2016</t>
  </si>
  <si>
    <t>ADO  APRILIE 2016</t>
  </si>
  <si>
    <t>programe  APRILIE 2016</t>
  </si>
  <si>
    <t>SITUATIA PLATILOR PE FURNIZORI IN LUNA  IUNIE  2016</t>
  </si>
  <si>
    <t>SITUATIA PLATILOR PE FURNIZORI IN LUNA APRILIE  2016</t>
  </si>
  <si>
    <t>SITUATIA PLATILOR PE FURNIZORI IN LUNA MAI 2016</t>
  </si>
  <si>
    <t>total plati iunie 2016</t>
  </si>
  <si>
    <t>SITUATIA PLATILOR PE FURNIZORI IN LUNA  IULIE  2016</t>
  </si>
  <si>
    <t>C+G MAI 2016</t>
  </si>
  <si>
    <t>PENS.40% MAI 2016</t>
  </si>
  <si>
    <t>ADO  MAI 2016</t>
  </si>
  <si>
    <t>programe MAI 2016</t>
  </si>
  <si>
    <t>total plati iulie 2016</t>
  </si>
  <si>
    <t>SITUATIA PLATILOR PE FURNIZORI IN LUNA  AUGUST  2016</t>
  </si>
  <si>
    <t>C+G IUNIE 2016</t>
  </si>
  <si>
    <t>PENS.40% IUNIE 2016</t>
  </si>
  <si>
    <t>ADO  IUNIE 2016</t>
  </si>
  <si>
    <t>programe IUNIE 2016</t>
  </si>
  <si>
    <t>total plati AUGUST 2016</t>
  </si>
  <si>
    <t>SITUATIA PLATILOR PE FURNIZORI IN LUNA  SEPTEMBRIE  2016</t>
  </si>
  <si>
    <t>C+G IULIE 2016</t>
  </si>
  <si>
    <t>PENS.40% IULIE 2016</t>
  </si>
  <si>
    <t>ADO  IULIE 2016</t>
  </si>
  <si>
    <t>programe IULIE 2016</t>
  </si>
  <si>
    <t>total plati SEPTEMBRIE 2016</t>
  </si>
  <si>
    <t>F 1</t>
  </si>
  <si>
    <t>S.C. VOINEA S.R.L.</t>
  </si>
  <si>
    <t>F 2</t>
  </si>
  <si>
    <t>S.C. GIULEA S.R.L.</t>
  </si>
  <si>
    <t>F 3</t>
  </si>
  <si>
    <t>S.C. TEOFARM S.R.L.</t>
  </si>
  <si>
    <t>F 4</t>
  </si>
  <si>
    <t>S.C. ARNICA S.R.L.</t>
  </si>
  <si>
    <t>F 7</t>
  </si>
  <si>
    <t>S.C. SANTE - FARM S.R.L.</t>
  </si>
  <si>
    <t>S.C. DIANA S.R.L.</t>
  </si>
  <si>
    <t>S.C. IRIS-FARM S.R.L.</t>
  </si>
  <si>
    <t>S.C. HELIOS S.R.L.</t>
  </si>
  <si>
    <t>S.C. GALENUS S.R.L.</t>
  </si>
  <si>
    <t>S.C. PROSANA S.R.L.</t>
  </si>
  <si>
    <t>S.C. ADONIS S.R.L.</t>
  </si>
  <si>
    <t>S.C. FARMAVIT S.R.L.</t>
  </si>
  <si>
    <t>S.C. MEDICA FARM S.R.L.</t>
  </si>
  <si>
    <t>S.C. TERA FARM IMPEX S.R.L.</t>
  </si>
  <si>
    <t>S.C. FARMAS S.R.L.</t>
  </si>
  <si>
    <t>S.C. DACIANA S.R.L.</t>
  </si>
  <si>
    <t>S.C. CORAFARM S.R.L.</t>
  </si>
  <si>
    <t>S.C. MALAGEANU S.R.L.</t>
  </si>
  <si>
    <t>S.C. CERCELAN FARM S.R.L.</t>
  </si>
  <si>
    <t>S.C. MEDICA S.R.L.</t>
  </si>
  <si>
    <t>S.C. FARMACEUTICA ARGESFARM SA</t>
  </si>
  <si>
    <t>S.C. VIOFARM S.R.L.</t>
  </si>
  <si>
    <t>S.C. MITFARM S.R.L.</t>
  </si>
  <si>
    <t>S.C. COCA FARM S.R.L.</t>
  </si>
  <si>
    <t>S.C. ELINA FARM S.R.L.</t>
  </si>
  <si>
    <t>S.C. ELIXIR FARM S.R.L.</t>
  </si>
  <si>
    <t>S.C. ALEX FARM S.R.L.</t>
  </si>
  <si>
    <t>S.C. MNG GRUP S.R.L.</t>
  </si>
  <si>
    <t>S.C. ADRIANA FARM S.R.L.</t>
  </si>
  <si>
    <t>S.C. NICOFARM S.R.L.</t>
  </si>
  <si>
    <t>S.C. FLORENTINA FARM S.R.L</t>
  </si>
  <si>
    <t>S.C. GETFARM S.R.L.</t>
  </si>
  <si>
    <t>S.C. CRIS FARM S.R.L</t>
  </si>
  <si>
    <t>S.C. GEOPACA S.R.L</t>
  </si>
  <si>
    <t>S.C. ALEXINA FARM  SRL</t>
  </si>
  <si>
    <t>S.C. BUJOR FARM SRL</t>
  </si>
  <si>
    <t>S.C. CRISDIA FARM SRL</t>
  </si>
  <si>
    <t>S.C. IULIANA SRL</t>
  </si>
  <si>
    <t>S.C. SENSIBLU SRL SLATINA</t>
  </si>
  <si>
    <t>S.C. CALENDULA FARM SRL</t>
  </si>
  <si>
    <t>S.C. ADONIS BOB SRL</t>
  </si>
  <si>
    <t>S.C. DIMA FARM SRL</t>
  </si>
  <si>
    <t>S.C. VALERIANA FARM SRL</t>
  </si>
  <si>
    <t>S.C. SISTEM FARM SRL</t>
  </si>
  <si>
    <t>S.C. FARMACIA VERDE SRL</t>
  </si>
  <si>
    <t>S.C. MISIRA S.R.L.</t>
  </si>
  <si>
    <t>S.C. ALCAFARM SRL</t>
  </si>
  <si>
    <t>S.C. ERMI FARM</t>
  </si>
  <si>
    <t>S.C. AD FARM S.R.L.</t>
  </si>
  <si>
    <t>S.C. FLORI FARMACEUTIC S.R.L.</t>
  </si>
  <si>
    <t>S.C. FARMACIA MARIA</t>
  </si>
  <si>
    <t>S.C. MIDRA FARM SRL</t>
  </si>
  <si>
    <t>S.C. VIVENDI BM SRL</t>
  </si>
  <si>
    <t>S.C. GIUTEHFARM</t>
  </si>
  <si>
    <t>S.C. SIEPCOFAR</t>
  </si>
  <si>
    <t>S.C. REAL GREEN</t>
  </si>
  <si>
    <t>S.C. KALIUMFARM</t>
  </si>
  <si>
    <t>S.C. ANTOFARM</t>
  </si>
  <si>
    <t xml:space="preserve">S.C. DALIFARM </t>
  </si>
  <si>
    <t>S.C. CATENA HYGEIA</t>
  </si>
  <si>
    <t>S.C. NORICA</t>
  </si>
  <si>
    <t>S.C. MEDIMFARM TOPFARM S.A</t>
  </si>
  <si>
    <t>S.C. RANADA ADFARM SRL</t>
  </si>
  <si>
    <t>SITUATIA PLATILOR PE FURNIZORI IN LUNA  OCTOMBRIE 2016</t>
  </si>
  <si>
    <t>C+G AUGUST 2016</t>
  </si>
  <si>
    <t>PENS.40%AUGUST 2016</t>
  </si>
  <si>
    <t>ADO  AUGUST 2016</t>
  </si>
  <si>
    <t>programe AUGUST 2016</t>
  </si>
  <si>
    <t>F125</t>
  </si>
  <si>
    <t>F126</t>
  </si>
  <si>
    <t>S.C. IEZER FARM SRL</t>
  </si>
  <si>
    <t>S.C. TILIA 3 M PLUS SRL</t>
  </si>
  <si>
    <t>SITUATIA PLATILOR PE FURNIZORI IN LUNA  NOIEMBRIE 2016</t>
  </si>
  <si>
    <t>C+G SEPTEMBRIE 2016</t>
  </si>
  <si>
    <t>PENS.40%SEPTEMBRIE2016</t>
  </si>
  <si>
    <t>ADO SEPTEMBRIE 2016</t>
  </si>
  <si>
    <t>programe SEPTEMBRIE 2016</t>
  </si>
  <si>
    <t>SITUATIA PLATILOR PE FURNIZORI IN LUNA  DECEMBRIE 2016</t>
  </si>
  <si>
    <t>C+G OCT. 2016</t>
  </si>
  <si>
    <t>C+G NOV. 2016</t>
  </si>
  <si>
    <t>PENS.40%OCT.2016</t>
  </si>
  <si>
    <t>PENS.40%NOV.2016</t>
  </si>
  <si>
    <t>ADO OCTOMBRIE 2016</t>
  </si>
  <si>
    <t>programe OCTOMBRIE 2016</t>
  </si>
  <si>
    <t>total plati DECEMBRIE 2016</t>
  </si>
  <si>
    <t>F127</t>
  </si>
  <si>
    <t>F128</t>
  </si>
  <si>
    <t>S.C.BLANDY FARM SRL</t>
  </si>
  <si>
    <t>S.C.FARMACIA MEDICA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</si>
</sst>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9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7" xfId="19" applyFont="1" applyFill="1" applyBorder="1">
      <alignment/>
      <protection/>
    </xf>
    <xf numFmtId="0" fontId="4" fillId="0" borderId="12" xfId="19" applyFont="1" applyFill="1" applyBorder="1">
      <alignment/>
      <protection/>
    </xf>
    <xf numFmtId="0" fontId="4" fillId="0" borderId="11" xfId="19" applyFont="1" applyFill="1" applyBorder="1">
      <alignment/>
      <protection/>
    </xf>
    <xf numFmtId="0" fontId="4" fillId="0" borderId="13" xfId="19" applyFont="1" applyFill="1" applyBorder="1">
      <alignment/>
      <protection/>
    </xf>
    <xf numFmtId="0" fontId="4" fillId="0" borderId="14" xfId="19" applyFont="1" applyFill="1" applyBorder="1">
      <alignment/>
      <protection/>
    </xf>
    <xf numFmtId="0" fontId="4" fillId="0" borderId="15" xfId="19" applyFont="1" applyFill="1" applyBorder="1">
      <alignment/>
      <protection/>
    </xf>
    <xf numFmtId="0" fontId="4" fillId="0" borderId="16" xfId="19" applyFont="1" applyFill="1" applyBorder="1">
      <alignment/>
      <protection/>
    </xf>
    <xf numFmtId="0" fontId="4" fillId="0" borderId="9" xfId="19" applyFont="1" applyFill="1" applyBorder="1">
      <alignment/>
      <protection/>
    </xf>
    <xf numFmtId="4" fontId="0" fillId="0" borderId="11" xfId="0" applyNumberFormat="1" applyBorder="1" applyAlignment="1">
      <alignment/>
    </xf>
    <xf numFmtId="0" fontId="4" fillId="0" borderId="17" xfId="19" applyFont="1" applyFill="1" applyBorder="1">
      <alignment/>
      <protection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" fillId="0" borderId="18" xfId="19" applyFont="1" applyFill="1" applyBorder="1">
      <alignment/>
      <protection/>
    </xf>
    <xf numFmtId="0" fontId="4" fillId="0" borderId="19" xfId="19" applyFont="1" applyFill="1" applyBorder="1">
      <alignment/>
      <protection/>
    </xf>
    <xf numFmtId="0" fontId="4" fillId="0" borderId="20" xfId="19" applyFont="1" applyFill="1" applyBorder="1">
      <alignment/>
      <protection/>
    </xf>
    <xf numFmtId="0" fontId="4" fillId="0" borderId="21" xfId="19" applyFont="1" applyFill="1" applyBorder="1">
      <alignment/>
      <protection/>
    </xf>
    <xf numFmtId="0" fontId="4" fillId="0" borderId="22" xfId="19" applyFont="1" applyFill="1" applyBorder="1">
      <alignment/>
      <protection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5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0" fillId="0" borderId="24" xfId="0" applyNumberFormat="1" applyBorder="1" applyAlignment="1">
      <alignment/>
    </xf>
    <xf numFmtId="4" fontId="2" fillId="0" borderId="30" xfId="0" applyNumberFormat="1" applyFont="1" applyBorder="1" applyAlignment="1">
      <alignment wrapText="1"/>
    </xf>
    <xf numFmtId="4" fontId="2" fillId="0" borderId="25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6" fillId="0" borderId="9" xfId="19" applyFont="1" applyFill="1" applyBorder="1">
      <alignment/>
      <protection/>
    </xf>
    <xf numFmtId="0" fontId="6" fillId="0" borderId="17" xfId="19" applyFont="1" applyFill="1" applyBorder="1">
      <alignment/>
      <protection/>
    </xf>
    <xf numFmtId="4" fontId="2" fillId="0" borderId="36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37" xfId="0" applyNumberForma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" fontId="0" fillId="0" borderId="39" xfId="0" applyNumberFormat="1" applyBorder="1" applyAlignment="1">
      <alignment/>
    </xf>
    <xf numFmtId="4" fontId="2" fillId="0" borderId="28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7" fillId="0" borderId="9" xfId="19" applyFont="1" applyFill="1" applyBorder="1">
      <alignment/>
      <protection/>
    </xf>
    <xf numFmtId="0" fontId="7" fillId="0" borderId="17" xfId="19" applyFont="1" applyFill="1" applyBorder="1">
      <alignment/>
      <protection/>
    </xf>
    <xf numFmtId="4" fontId="0" fillId="0" borderId="37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64">
      <selection activeCell="B111" sqref="B111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5.7109375" style="3" customWidth="1"/>
    <col min="4" max="4" width="15.140625" style="3" customWidth="1"/>
    <col min="5" max="5" width="13.7109375" style="3" customWidth="1"/>
    <col min="6" max="6" width="16.7109375" style="3" customWidth="1"/>
    <col min="7" max="7" width="14.0039062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188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7"/>
      <c r="C3" s="8" t="s">
        <v>189</v>
      </c>
      <c r="D3" s="9" t="s">
        <v>190</v>
      </c>
      <c r="E3" s="9" t="s">
        <v>191</v>
      </c>
      <c r="F3" s="9" t="s">
        <v>192</v>
      </c>
      <c r="G3" s="9" t="s">
        <v>193</v>
      </c>
      <c r="H3" s="10"/>
    </row>
    <row r="4" spans="1:12" ht="12.75">
      <c r="A4" s="12" t="s">
        <v>3</v>
      </c>
      <c r="B4" s="13" t="s">
        <v>4</v>
      </c>
      <c r="C4" s="14">
        <v>22228.36</v>
      </c>
      <c r="D4" s="15">
        <v>130.51</v>
      </c>
      <c r="E4" s="15">
        <v>527.8</v>
      </c>
      <c r="F4" s="15">
        <v>1525.82</v>
      </c>
      <c r="G4" s="16">
        <f>C4+D4+E4+F4</f>
        <v>24412.489999999998</v>
      </c>
      <c r="I4" s="3"/>
      <c r="K4" s="3"/>
      <c r="L4" s="3"/>
    </row>
    <row r="5" spans="1:12" ht="12.75">
      <c r="A5" s="17" t="s">
        <v>5</v>
      </c>
      <c r="B5" s="18" t="s">
        <v>6</v>
      </c>
      <c r="C5" s="14">
        <v>10697.61</v>
      </c>
      <c r="D5" s="15">
        <v>43.27</v>
      </c>
      <c r="E5" s="15">
        <v>524.65</v>
      </c>
      <c r="F5" s="15">
        <v>1787.9</v>
      </c>
      <c r="G5" s="16">
        <f aca="true" t="shared" si="0" ref="G5:G68">C5+D5+E5+F5</f>
        <v>13053.43</v>
      </c>
      <c r="I5" s="3"/>
      <c r="K5" s="3"/>
      <c r="L5" s="3"/>
    </row>
    <row r="6" spans="1:12" ht="12.75">
      <c r="A6" s="17" t="s">
        <v>7</v>
      </c>
      <c r="B6" s="18" t="s">
        <v>8</v>
      </c>
      <c r="C6" s="14">
        <v>18095.78</v>
      </c>
      <c r="D6" s="15">
        <v>795.79</v>
      </c>
      <c r="E6" s="15">
        <v>589.58</v>
      </c>
      <c r="F6" s="15">
        <v>0</v>
      </c>
      <c r="G6" s="16">
        <f t="shared" si="0"/>
        <v>19481.15</v>
      </c>
      <c r="I6" s="3"/>
      <c r="K6" s="3"/>
      <c r="L6" s="3"/>
    </row>
    <row r="7" spans="1:12" ht="12.75">
      <c r="A7" s="17" t="s">
        <v>9</v>
      </c>
      <c r="B7" s="18" t="s">
        <v>10</v>
      </c>
      <c r="C7" s="14">
        <v>21372.81</v>
      </c>
      <c r="D7" s="15">
        <v>807.02</v>
      </c>
      <c r="E7" s="15">
        <v>1056.55</v>
      </c>
      <c r="F7" s="15">
        <v>0</v>
      </c>
      <c r="G7" s="16">
        <f t="shared" si="0"/>
        <v>23236.38</v>
      </c>
      <c r="I7" s="3"/>
      <c r="K7" s="3"/>
      <c r="L7" s="3"/>
    </row>
    <row r="8" spans="1:12" ht="12.75">
      <c r="A8" s="17" t="s">
        <v>11</v>
      </c>
      <c r="B8" s="18" t="s">
        <v>12</v>
      </c>
      <c r="C8" s="14">
        <v>237062.23</v>
      </c>
      <c r="D8" s="15">
        <v>8286.32</v>
      </c>
      <c r="E8" s="15">
        <v>12728.77</v>
      </c>
      <c r="F8" s="15">
        <v>19246.14</v>
      </c>
      <c r="G8" s="16">
        <f t="shared" si="0"/>
        <v>277323.46</v>
      </c>
      <c r="I8" s="3"/>
      <c r="K8" s="3"/>
      <c r="L8" s="3"/>
    </row>
    <row r="9" spans="1:12" ht="12.75">
      <c r="A9" s="17" t="s">
        <v>13</v>
      </c>
      <c r="B9" s="18" t="s">
        <v>14</v>
      </c>
      <c r="C9" s="14">
        <v>11871.4</v>
      </c>
      <c r="D9" s="15">
        <v>113.24</v>
      </c>
      <c r="E9" s="15">
        <v>1726.89</v>
      </c>
      <c r="F9" s="15">
        <v>2657.3</v>
      </c>
      <c r="G9" s="16">
        <f t="shared" si="0"/>
        <v>16368.829999999998</v>
      </c>
      <c r="I9" s="3"/>
      <c r="K9" s="3"/>
      <c r="L9" s="3"/>
    </row>
    <row r="10" spans="1:12" ht="12.75">
      <c r="A10" s="17" t="s">
        <v>15</v>
      </c>
      <c r="B10" s="18" t="s">
        <v>16</v>
      </c>
      <c r="C10" s="14">
        <v>52068.18</v>
      </c>
      <c r="D10" s="15">
        <v>773</v>
      </c>
      <c r="E10" s="15">
        <v>1444.01</v>
      </c>
      <c r="F10" s="15">
        <v>0</v>
      </c>
      <c r="G10" s="16">
        <f t="shared" si="0"/>
        <v>54285.19</v>
      </c>
      <c r="I10" s="3"/>
      <c r="K10" s="3"/>
      <c r="L10" s="3"/>
    </row>
    <row r="11" spans="1:12" ht="12.75">
      <c r="A11" s="17" t="s">
        <v>17</v>
      </c>
      <c r="B11" s="18" t="s">
        <v>18</v>
      </c>
      <c r="C11" s="14">
        <v>18990</v>
      </c>
      <c r="D11" s="15">
        <v>211.96</v>
      </c>
      <c r="E11" s="15">
        <v>1916.78</v>
      </c>
      <c r="F11" s="15">
        <v>0</v>
      </c>
      <c r="G11" s="16">
        <f t="shared" si="0"/>
        <v>21118.739999999998</v>
      </c>
      <c r="I11" s="3"/>
      <c r="K11" s="3"/>
      <c r="L11" s="3"/>
    </row>
    <row r="12" spans="1:12" ht="12.75">
      <c r="A12" s="17" t="s">
        <v>19</v>
      </c>
      <c r="B12" s="18" t="s">
        <v>20</v>
      </c>
      <c r="C12" s="14">
        <v>54975.01</v>
      </c>
      <c r="D12" s="15">
        <v>797.49</v>
      </c>
      <c r="E12" s="15">
        <v>967.62</v>
      </c>
      <c r="F12" s="15">
        <v>0</v>
      </c>
      <c r="G12" s="16">
        <f t="shared" si="0"/>
        <v>56740.12</v>
      </c>
      <c r="I12" s="3"/>
      <c r="K12" s="3"/>
      <c r="L12" s="3"/>
    </row>
    <row r="13" spans="1:12" ht="12.75">
      <c r="A13" s="17" t="s">
        <v>21</v>
      </c>
      <c r="B13" s="18" t="s">
        <v>22</v>
      </c>
      <c r="C13" s="14">
        <v>25113.89</v>
      </c>
      <c r="D13" s="15">
        <v>846.82</v>
      </c>
      <c r="E13" s="15">
        <v>1739.13</v>
      </c>
      <c r="F13" s="15">
        <v>0</v>
      </c>
      <c r="G13" s="16">
        <f t="shared" si="0"/>
        <v>27699.84</v>
      </c>
      <c r="I13" s="3"/>
      <c r="K13" s="3"/>
      <c r="L13" s="3"/>
    </row>
    <row r="14" spans="1:12" ht="12.75">
      <c r="A14" s="17" t="s">
        <v>23</v>
      </c>
      <c r="B14" s="18" t="s">
        <v>24</v>
      </c>
      <c r="C14" s="14">
        <v>164089.39</v>
      </c>
      <c r="D14" s="15">
        <v>1194.5</v>
      </c>
      <c r="E14" s="15">
        <v>11333.98</v>
      </c>
      <c r="F14" s="15">
        <v>101325.13</v>
      </c>
      <c r="G14" s="16">
        <f t="shared" si="0"/>
        <v>277943</v>
      </c>
      <c r="I14" s="3"/>
      <c r="K14" s="3"/>
      <c r="L14" s="3"/>
    </row>
    <row r="15" spans="1:12" ht="12.75">
      <c r="A15" s="17" t="s">
        <v>25</v>
      </c>
      <c r="B15" s="18" t="s">
        <v>26</v>
      </c>
      <c r="C15" s="14">
        <v>31181.62</v>
      </c>
      <c r="D15" s="15">
        <v>242.42</v>
      </c>
      <c r="E15" s="15">
        <v>1978.21</v>
      </c>
      <c r="F15" s="15">
        <v>1748.9</v>
      </c>
      <c r="G15" s="16">
        <f t="shared" si="0"/>
        <v>35151.15</v>
      </c>
      <c r="I15" s="3"/>
      <c r="K15" s="3"/>
      <c r="L15" s="3"/>
    </row>
    <row r="16" spans="1:12" ht="12.75">
      <c r="A16" s="17" t="s">
        <v>27</v>
      </c>
      <c r="B16" s="18" t="s">
        <v>28</v>
      </c>
      <c r="C16" s="14">
        <v>41459.18</v>
      </c>
      <c r="D16" s="15">
        <v>625.45</v>
      </c>
      <c r="E16" s="15">
        <v>602.11</v>
      </c>
      <c r="F16" s="15">
        <v>55247.62</v>
      </c>
      <c r="G16" s="16">
        <f t="shared" si="0"/>
        <v>97934.36</v>
      </c>
      <c r="I16" s="3"/>
      <c r="K16" s="3"/>
      <c r="L16" s="3"/>
    </row>
    <row r="17" spans="1:12" ht="12.75">
      <c r="A17" s="17" t="s">
        <v>29</v>
      </c>
      <c r="B17" s="18" t="s">
        <v>30</v>
      </c>
      <c r="C17" s="14">
        <v>65656.5</v>
      </c>
      <c r="D17" s="15">
        <v>2998.32</v>
      </c>
      <c r="E17" s="15">
        <v>2594.92</v>
      </c>
      <c r="F17" s="15">
        <v>837.02</v>
      </c>
      <c r="G17" s="16">
        <f t="shared" si="0"/>
        <v>72086.76000000001</v>
      </c>
      <c r="I17" s="3"/>
      <c r="K17" s="3"/>
      <c r="L17" s="3"/>
    </row>
    <row r="18" spans="1:12" ht="12.75">
      <c r="A18" s="17" t="s">
        <v>31</v>
      </c>
      <c r="B18" s="18" t="s">
        <v>32</v>
      </c>
      <c r="C18" s="14">
        <v>81581.43</v>
      </c>
      <c r="D18" s="15">
        <v>2314.64</v>
      </c>
      <c r="E18" s="15">
        <v>2222.43</v>
      </c>
      <c r="F18" s="15">
        <v>13215.25</v>
      </c>
      <c r="G18" s="16">
        <f t="shared" si="0"/>
        <v>99333.74999999999</v>
      </c>
      <c r="I18" s="3"/>
      <c r="K18" s="3"/>
      <c r="L18" s="3"/>
    </row>
    <row r="19" spans="1:12" ht="12.75">
      <c r="A19" s="17" t="s">
        <v>33</v>
      </c>
      <c r="B19" s="18" t="s">
        <v>34</v>
      </c>
      <c r="C19" s="14">
        <v>77793.95</v>
      </c>
      <c r="D19" s="15">
        <v>4160.59</v>
      </c>
      <c r="E19" s="15">
        <v>3224.78</v>
      </c>
      <c r="F19" s="15">
        <v>0</v>
      </c>
      <c r="G19" s="16">
        <f t="shared" si="0"/>
        <v>85179.31999999999</v>
      </c>
      <c r="I19" s="3"/>
      <c r="K19" s="3"/>
      <c r="L19" s="3"/>
    </row>
    <row r="20" spans="1:12" ht="12.75">
      <c r="A20" s="17" t="s">
        <v>35</v>
      </c>
      <c r="B20" s="18" t="s">
        <v>36</v>
      </c>
      <c r="C20" s="14">
        <v>68531.89</v>
      </c>
      <c r="D20" s="15">
        <v>458.69</v>
      </c>
      <c r="E20" s="15">
        <v>3039.14</v>
      </c>
      <c r="F20" s="15">
        <v>28426.27</v>
      </c>
      <c r="G20" s="16">
        <f t="shared" si="0"/>
        <v>100455.99</v>
      </c>
      <c r="I20" s="3"/>
      <c r="K20" s="3"/>
      <c r="L20" s="3"/>
    </row>
    <row r="21" spans="1:12" ht="12.75">
      <c r="A21" s="17" t="s">
        <v>37</v>
      </c>
      <c r="B21" s="18" t="s">
        <v>38</v>
      </c>
      <c r="C21" s="14">
        <v>37360.49</v>
      </c>
      <c r="D21" s="15">
        <v>151.69</v>
      </c>
      <c r="E21" s="15">
        <v>1103.51</v>
      </c>
      <c r="F21" s="15">
        <v>1450.44</v>
      </c>
      <c r="G21" s="16">
        <f t="shared" si="0"/>
        <v>40066.130000000005</v>
      </c>
      <c r="I21" s="3"/>
      <c r="K21" s="3"/>
      <c r="L21" s="3"/>
    </row>
    <row r="22" spans="1:12" ht="12.75">
      <c r="A22" s="17" t="s">
        <v>39</v>
      </c>
      <c r="B22" s="18" t="s">
        <v>40</v>
      </c>
      <c r="C22" s="14">
        <v>160431.48</v>
      </c>
      <c r="D22" s="15">
        <v>296.49</v>
      </c>
      <c r="E22" s="15">
        <v>8717.86</v>
      </c>
      <c r="F22" s="15">
        <v>105092.3</v>
      </c>
      <c r="G22" s="16">
        <f t="shared" si="0"/>
        <v>274538.13</v>
      </c>
      <c r="I22" s="3"/>
      <c r="K22" s="3"/>
      <c r="L22" s="3"/>
    </row>
    <row r="23" spans="1:12" ht="12.75">
      <c r="A23" s="17" t="s">
        <v>41</v>
      </c>
      <c r="B23" s="18" t="s">
        <v>42</v>
      </c>
      <c r="C23" s="14">
        <v>170432.67</v>
      </c>
      <c r="D23" s="15">
        <v>2027.12</v>
      </c>
      <c r="E23" s="15">
        <v>3217.09</v>
      </c>
      <c r="F23" s="15">
        <v>454.72</v>
      </c>
      <c r="G23" s="16">
        <f t="shared" si="0"/>
        <v>176131.6</v>
      </c>
      <c r="I23" s="3"/>
      <c r="K23" s="3"/>
      <c r="L23" s="3"/>
    </row>
    <row r="24" spans="1:12" ht="12.75">
      <c r="A24" s="17" t="s">
        <v>43</v>
      </c>
      <c r="B24" s="18" t="s">
        <v>44</v>
      </c>
      <c r="C24" s="14">
        <v>649630.69</v>
      </c>
      <c r="D24" s="15">
        <v>12793.95</v>
      </c>
      <c r="E24" s="15">
        <v>42807.86</v>
      </c>
      <c r="F24" s="15">
        <v>158233.81</v>
      </c>
      <c r="G24" s="16">
        <f t="shared" si="0"/>
        <v>863466.3099999998</v>
      </c>
      <c r="I24" s="3"/>
      <c r="K24" s="3"/>
      <c r="L24" s="3"/>
    </row>
    <row r="25" spans="1:12" ht="12.75">
      <c r="A25" s="17" t="s">
        <v>45</v>
      </c>
      <c r="B25" s="18" t="s">
        <v>46</v>
      </c>
      <c r="C25" s="14">
        <v>159772.07</v>
      </c>
      <c r="D25" s="15">
        <v>569.89</v>
      </c>
      <c r="E25" s="15">
        <v>7674.19</v>
      </c>
      <c r="F25" s="15">
        <v>21892.24</v>
      </c>
      <c r="G25" s="16">
        <f t="shared" si="0"/>
        <v>189908.39</v>
      </c>
      <c r="I25" s="3"/>
      <c r="K25" s="3"/>
      <c r="L25" s="3"/>
    </row>
    <row r="26" spans="1:12" ht="12.75">
      <c r="A26" s="17" t="s">
        <v>47</v>
      </c>
      <c r="B26" s="18" t="s">
        <v>48</v>
      </c>
      <c r="C26" s="14">
        <v>20328.69</v>
      </c>
      <c r="D26" s="15">
        <v>347.92</v>
      </c>
      <c r="E26" s="15">
        <v>1349.53</v>
      </c>
      <c r="F26" s="15">
        <v>93.65</v>
      </c>
      <c r="G26" s="16">
        <f t="shared" si="0"/>
        <v>22119.789999999997</v>
      </c>
      <c r="I26" s="3"/>
      <c r="K26" s="3"/>
      <c r="L26" s="3"/>
    </row>
    <row r="27" spans="1:12" ht="12.75">
      <c r="A27" s="17" t="s">
        <v>49</v>
      </c>
      <c r="B27" s="18" t="s">
        <v>50</v>
      </c>
      <c r="C27" s="14">
        <v>29919.79</v>
      </c>
      <c r="D27" s="15">
        <v>444.64</v>
      </c>
      <c r="E27" s="15">
        <v>624.69</v>
      </c>
      <c r="F27" s="15">
        <v>146.26</v>
      </c>
      <c r="G27" s="16">
        <f t="shared" si="0"/>
        <v>31135.379999999997</v>
      </c>
      <c r="I27" s="3"/>
      <c r="K27" s="3"/>
      <c r="L27" s="3"/>
    </row>
    <row r="28" spans="1:12" ht="12.75">
      <c r="A28" s="17" t="s">
        <v>51</v>
      </c>
      <c r="B28" s="18" t="s">
        <v>52</v>
      </c>
      <c r="C28" s="14">
        <v>36277.29</v>
      </c>
      <c r="D28" s="15">
        <v>1462.31</v>
      </c>
      <c r="E28" s="15">
        <v>1767.66</v>
      </c>
      <c r="F28" s="15">
        <v>482.18</v>
      </c>
      <c r="G28" s="16">
        <f t="shared" si="0"/>
        <v>39989.44</v>
      </c>
      <c r="I28" s="3"/>
      <c r="K28" s="3"/>
      <c r="L28" s="3"/>
    </row>
    <row r="29" spans="1:12" ht="12.75">
      <c r="A29" s="17" t="s">
        <v>53</v>
      </c>
      <c r="B29" s="18" t="s">
        <v>54</v>
      </c>
      <c r="C29" s="14">
        <v>17623.95</v>
      </c>
      <c r="D29" s="15">
        <v>475.42</v>
      </c>
      <c r="E29" s="15">
        <v>3170.86</v>
      </c>
      <c r="F29" s="15">
        <v>1928.79</v>
      </c>
      <c r="G29" s="16">
        <f t="shared" si="0"/>
        <v>23199.02</v>
      </c>
      <c r="I29" s="3"/>
      <c r="K29" s="3"/>
      <c r="L29" s="3"/>
    </row>
    <row r="30" spans="1:12" ht="12.75">
      <c r="A30" s="17" t="s">
        <v>55</v>
      </c>
      <c r="B30" s="18" t="s">
        <v>56</v>
      </c>
      <c r="C30" s="14">
        <v>11907.62</v>
      </c>
      <c r="D30" s="15">
        <v>318.03</v>
      </c>
      <c r="E30" s="15">
        <v>571.47</v>
      </c>
      <c r="F30" s="15">
        <v>0</v>
      </c>
      <c r="G30" s="16">
        <f t="shared" si="0"/>
        <v>12797.12</v>
      </c>
      <c r="I30" s="3"/>
      <c r="K30" s="3"/>
      <c r="L30" s="3"/>
    </row>
    <row r="31" spans="1:12" ht="12.75">
      <c r="A31" s="17" t="s">
        <v>57</v>
      </c>
      <c r="B31" s="18" t="s">
        <v>58</v>
      </c>
      <c r="C31" s="14">
        <v>39705.21</v>
      </c>
      <c r="D31" s="15">
        <v>4.46</v>
      </c>
      <c r="E31" s="15">
        <v>980.26</v>
      </c>
      <c r="F31" s="15">
        <v>1542.02</v>
      </c>
      <c r="G31" s="16">
        <f t="shared" si="0"/>
        <v>42231.95</v>
      </c>
      <c r="I31" s="3"/>
      <c r="K31" s="3"/>
      <c r="L31" s="3"/>
    </row>
    <row r="32" spans="1:12" ht="12.75">
      <c r="A32" s="17" t="s">
        <v>59</v>
      </c>
      <c r="B32" s="18" t="s">
        <v>60</v>
      </c>
      <c r="C32" s="14">
        <v>39403.2</v>
      </c>
      <c r="D32" s="15">
        <v>255.89</v>
      </c>
      <c r="E32" s="15">
        <v>1490.49</v>
      </c>
      <c r="F32" s="15">
        <v>965.82</v>
      </c>
      <c r="G32" s="16">
        <f t="shared" si="0"/>
        <v>42115.399999999994</v>
      </c>
      <c r="I32" s="3"/>
      <c r="K32" s="3"/>
      <c r="L32" s="3"/>
    </row>
    <row r="33" spans="1:12" ht="12.75">
      <c r="A33" s="17" t="s">
        <v>61</v>
      </c>
      <c r="B33" s="18" t="s">
        <v>62</v>
      </c>
      <c r="C33" s="14">
        <v>31303.18</v>
      </c>
      <c r="D33" s="15">
        <v>462.55</v>
      </c>
      <c r="E33" s="15">
        <v>407.47</v>
      </c>
      <c r="F33" s="15">
        <v>103.27</v>
      </c>
      <c r="G33" s="16">
        <f t="shared" si="0"/>
        <v>32276.47</v>
      </c>
      <c r="I33" s="3"/>
      <c r="K33" s="3"/>
      <c r="L33" s="3"/>
    </row>
    <row r="34" spans="1:12" ht="12.75">
      <c r="A34" s="17" t="s">
        <v>63</v>
      </c>
      <c r="B34" s="18" t="s">
        <v>64</v>
      </c>
      <c r="C34" s="14">
        <v>35116.42</v>
      </c>
      <c r="D34" s="15">
        <v>1528.02</v>
      </c>
      <c r="E34" s="15">
        <v>1979.86</v>
      </c>
      <c r="F34" s="15">
        <v>0</v>
      </c>
      <c r="G34" s="16">
        <f t="shared" si="0"/>
        <v>38624.299999999996</v>
      </c>
      <c r="I34" s="3"/>
      <c r="K34" s="3"/>
      <c r="L34" s="3"/>
    </row>
    <row r="35" spans="1:12" ht="12.75">
      <c r="A35" s="17" t="s">
        <v>65</v>
      </c>
      <c r="B35" s="18" t="s">
        <v>66</v>
      </c>
      <c r="C35" s="14">
        <v>52441.57</v>
      </c>
      <c r="D35" s="15">
        <v>1065.33</v>
      </c>
      <c r="E35" s="15">
        <v>4412.19</v>
      </c>
      <c r="F35" s="15">
        <v>5794.94</v>
      </c>
      <c r="G35" s="16">
        <f t="shared" si="0"/>
        <v>63714.030000000006</v>
      </c>
      <c r="I35" s="3"/>
      <c r="K35" s="3"/>
      <c r="L35" s="3"/>
    </row>
    <row r="36" spans="1:12" ht="12.75">
      <c r="A36" s="17" t="s">
        <v>67</v>
      </c>
      <c r="B36" s="18" t="s">
        <v>68</v>
      </c>
      <c r="C36" s="14">
        <v>160981.17</v>
      </c>
      <c r="D36" s="15">
        <v>7078.92</v>
      </c>
      <c r="E36" s="15">
        <v>8144.55</v>
      </c>
      <c r="F36" s="15">
        <v>15083.66</v>
      </c>
      <c r="G36" s="16">
        <f t="shared" si="0"/>
        <v>191288.30000000002</v>
      </c>
      <c r="I36" s="3"/>
      <c r="K36" s="3"/>
      <c r="L36" s="3"/>
    </row>
    <row r="37" spans="1:12" ht="12.75">
      <c r="A37" s="17" t="s">
        <v>69</v>
      </c>
      <c r="B37" s="18" t="s">
        <v>70</v>
      </c>
      <c r="C37" s="14">
        <v>105980.54</v>
      </c>
      <c r="D37" s="15">
        <v>4733.86</v>
      </c>
      <c r="E37" s="15">
        <v>4462.83</v>
      </c>
      <c r="F37" s="15">
        <v>19498.11</v>
      </c>
      <c r="G37" s="16">
        <f t="shared" si="0"/>
        <v>134675.34</v>
      </c>
      <c r="I37" s="3"/>
      <c r="K37" s="3"/>
      <c r="L37" s="3"/>
    </row>
    <row r="38" spans="1:12" ht="12.75">
      <c r="A38" s="17" t="s">
        <v>71</v>
      </c>
      <c r="B38" s="18" t="s">
        <v>72</v>
      </c>
      <c r="C38" s="14">
        <v>24833.47</v>
      </c>
      <c r="D38" s="15">
        <v>1956.4</v>
      </c>
      <c r="E38" s="15">
        <v>1662.67</v>
      </c>
      <c r="F38" s="15">
        <v>0</v>
      </c>
      <c r="G38" s="16">
        <f t="shared" si="0"/>
        <v>28452.54</v>
      </c>
      <c r="I38" s="3"/>
      <c r="K38" s="3"/>
      <c r="L38" s="3"/>
    </row>
    <row r="39" spans="1:12" ht="12.75">
      <c r="A39" s="17" t="s">
        <v>73</v>
      </c>
      <c r="B39" s="18" t="s">
        <v>74</v>
      </c>
      <c r="C39" s="14">
        <v>128174.21</v>
      </c>
      <c r="D39" s="15">
        <v>3774.97</v>
      </c>
      <c r="E39" s="15">
        <v>3853.01</v>
      </c>
      <c r="F39" s="15">
        <v>1727.1</v>
      </c>
      <c r="G39" s="16">
        <f t="shared" si="0"/>
        <v>137529.29</v>
      </c>
      <c r="I39" s="3"/>
      <c r="K39" s="3"/>
      <c r="L39" s="3"/>
    </row>
    <row r="40" spans="1:12" ht="12.75">
      <c r="A40" s="17" t="s">
        <v>75</v>
      </c>
      <c r="B40" s="18" t="s">
        <v>76</v>
      </c>
      <c r="C40" s="14">
        <v>54038.23</v>
      </c>
      <c r="D40" s="15">
        <v>3492.33</v>
      </c>
      <c r="E40" s="15">
        <v>1116.66</v>
      </c>
      <c r="F40" s="15">
        <v>1796.7</v>
      </c>
      <c r="G40" s="16">
        <f t="shared" si="0"/>
        <v>60443.920000000006</v>
      </c>
      <c r="I40" s="3"/>
      <c r="K40" s="3"/>
      <c r="L40" s="3"/>
    </row>
    <row r="41" spans="1:12" ht="12.75">
      <c r="A41" s="17" t="s">
        <v>77</v>
      </c>
      <c r="B41" s="18" t="s">
        <v>78</v>
      </c>
      <c r="C41" s="14">
        <v>1073.66</v>
      </c>
      <c r="D41" s="15">
        <v>26.5</v>
      </c>
      <c r="E41" s="15">
        <v>0</v>
      </c>
      <c r="F41" s="15">
        <v>0</v>
      </c>
      <c r="G41" s="16">
        <f t="shared" si="0"/>
        <v>1100.16</v>
      </c>
      <c r="I41" s="3"/>
      <c r="K41" s="3"/>
      <c r="L41" s="3"/>
    </row>
    <row r="42" spans="1:12" ht="12.75">
      <c r="A42" s="17" t="s">
        <v>79</v>
      </c>
      <c r="B42" s="18" t="s">
        <v>80</v>
      </c>
      <c r="C42" s="14">
        <v>295753.36</v>
      </c>
      <c r="D42" s="15">
        <v>3754.44</v>
      </c>
      <c r="E42" s="15">
        <v>19552.94</v>
      </c>
      <c r="F42" s="15">
        <v>353749.83</v>
      </c>
      <c r="G42" s="16">
        <f t="shared" si="0"/>
        <v>672810.5700000001</v>
      </c>
      <c r="I42" s="3"/>
      <c r="K42" s="3"/>
      <c r="L42" s="3"/>
    </row>
    <row r="43" spans="1:12" ht="12.75">
      <c r="A43" s="17" t="s">
        <v>81</v>
      </c>
      <c r="B43" s="18" t="s">
        <v>82</v>
      </c>
      <c r="C43" s="14">
        <v>15947.24</v>
      </c>
      <c r="D43" s="15">
        <v>585.94</v>
      </c>
      <c r="E43" s="15">
        <v>974.9</v>
      </c>
      <c r="F43" s="15">
        <v>917.21</v>
      </c>
      <c r="G43" s="16">
        <f t="shared" si="0"/>
        <v>18425.29</v>
      </c>
      <c r="I43" s="3"/>
      <c r="K43" s="3"/>
      <c r="L43" s="3"/>
    </row>
    <row r="44" spans="1:12" ht="12.75">
      <c r="A44" s="17" t="s">
        <v>83</v>
      </c>
      <c r="B44" s="18" t="s">
        <v>84</v>
      </c>
      <c r="C44" s="14">
        <v>53721.67</v>
      </c>
      <c r="D44" s="15">
        <v>1250.79</v>
      </c>
      <c r="E44" s="15">
        <v>2081.32</v>
      </c>
      <c r="F44" s="15">
        <v>51919.6</v>
      </c>
      <c r="G44" s="16">
        <f t="shared" si="0"/>
        <v>108973.38</v>
      </c>
      <c r="H44" s="19"/>
      <c r="I44" s="3"/>
      <c r="K44" s="3"/>
      <c r="L44" s="3"/>
    </row>
    <row r="45" spans="1:12" ht="12.75">
      <c r="A45" s="17" t="s">
        <v>85</v>
      </c>
      <c r="B45" s="18" t="s">
        <v>86</v>
      </c>
      <c r="C45" s="14">
        <v>127441.19</v>
      </c>
      <c r="D45" s="15">
        <v>8006.83</v>
      </c>
      <c r="E45" s="15">
        <v>3859.24</v>
      </c>
      <c r="F45" s="15">
        <v>2534.05</v>
      </c>
      <c r="G45" s="16">
        <f t="shared" si="0"/>
        <v>141841.30999999997</v>
      </c>
      <c r="H45" s="19"/>
      <c r="I45" s="3"/>
      <c r="K45" s="3"/>
      <c r="L45" s="3"/>
    </row>
    <row r="46" spans="1:12" ht="12.75">
      <c r="A46" s="17" t="s">
        <v>87</v>
      </c>
      <c r="B46" s="18" t="s">
        <v>88</v>
      </c>
      <c r="C46" s="14">
        <v>58774.47</v>
      </c>
      <c r="D46" s="15">
        <v>990.11</v>
      </c>
      <c r="E46" s="15">
        <v>1658.03</v>
      </c>
      <c r="F46" s="15">
        <v>1217.74</v>
      </c>
      <c r="G46" s="16">
        <f t="shared" si="0"/>
        <v>62640.35</v>
      </c>
      <c r="I46" s="3"/>
      <c r="K46" s="3"/>
      <c r="L46" s="3"/>
    </row>
    <row r="47" spans="1:12" ht="12.75">
      <c r="A47" s="17" t="s">
        <v>89</v>
      </c>
      <c r="B47" s="18" t="s">
        <v>90</v>
      </c>
      <c r="C47" s="14">
        <v>56037.83</v>
      </c>
      <c r="D47" s="15">
        <v>2646.35</v>
      </c>
      <c r="E47" s="15">
        <v>2177.99</v>
      </c>
      <c r="F47" s="15">
        <v>0</v>
      </c>
      <c r="G47" s="16">
        <f t="shared" si="0"/>
        <v>60862.17</v>
      </c>
      <c r="I47" s="3"/>
      <c r="K47" s="3"/>
      <c r="L47" s="3"/>
    </row>
    <row r="48" spans="1:12" ht="12.75">
      <c r="A48" s="17" t="s">
        <v>91</v>
      </c>
      <c r="B48" s="18" t="s">
        <v>92</v>
      </c>
      <c r="C48" s="14">
        <v>82700.79</v>
      </c>
      <c r="D48" s="15">
        <v>2035.61</v>
      </c>
      <c r="E48" s="15">
        <v>2867.94</v>
      </c>
      <c r="F48" s="15">
        <v>801.15</v>
      </c>
      <c r="G48" s="16">
        <f t="shared" si="0"/>
        <v>88405.48999999999</v>
      </c>
      <c r="I48" s="3"/>
      <c r="K48" s="3"/>
      <c r="L48" s="3"/>
    </row>
    <row r="49" spans="1:12" ht="12.75">
      <c r="A49" s="17" t="s">
        <v>93</v>
      </c>
      <c r="B49" s="18" t="s">
        <v>94</v>
      </c>
      <c r="C49" s="14">
        <v>22981.32</v>
      </c>
      <c r="D49" s="15">
        <v>1449.33</v>
      </c>
      <c r="E49" s="15">
        <v>1716.83</v>
      </c>
      <c r="F49" s="15">
        <v>62.44</v>
      </c>
      <c r="G49" s="16">
        <f t="shared" si="0"/>
        <v>26209.920000000002</v>
      </c>
      <c r="I49" s="3"/>
      <c r="K49" s="3"/>
      <c r="L49" s="3"/>
    </row>
    <row r="50" spans="1:12" ht="12.75">
      <c r="A50" s="17" t="s">
        <v>95</v>
      </c>
      <c r="B50" s="18" t="s">
        <v>96</v>
      </c>
      <c r="C50" s="14">
        <v>24311.84</v>
      </c>
      <c r="D50" s="15">
        <v>2857.98</v>
      </c>
      <c r="E50" s="15">
        <v>429.22</v>
      </c>
      <c r="F50" s="15">
        <v>686.83</v>
      </c>
      <c r="G50" s="16">
        <f t="shared" si="0"/>
        <v>28285.870000000003</v>
      </c>
      <c r="I50" s="3"/>
      <c r="K50" s="3"/>
      <c r="L50" s="3"/>
    </row>
    <row r="51" spans="1:12" ht="12.75">
      <c r="A51" s="17" t="s">
        <v>97</v>
      </c>
      <c r="B51" s="18" t="s">
        <v>98</v>
      </c>
      <c r="C51" s="14">
        <v>18527.31</v>
      </c>
      <c r="D51" s="15">
        <v>318.32</v>
      </c>
      <c r="E51" s="15">
        <v>788.72</v>
      </c>
      <c r="F51" s="15">
        <v>0</v>
      </c>
      <c r="G51" s="16">
        <f t="shared" si="0"/>
        <v>19634.350000000002</v>
      </c>
      <c r="I51" s="3"/>
      <c r="K51" s="3"/>
      <c r="L51" s="3"/>
    </row>
    <row r="52" spans="1:12" ht="12.75">
      <c r="A52" s="17" t="s">
        <v>99</v>
      </c>
      <c r="B52" s="18" t="s">
        <v>100</v>
      </c>
      <c r="C52" s="14">
        <v>17745.86</v>
      </c>
      <c r="D52" s="15">
        <v>226.41</v>
      </c>
      <c r="E52" s="15">
        <v>564.35</v>
      </c>
      <c r="F52" s="15">
        <v>0</v>
      </c>
      <c r="G52" s="16">
        <f t="shared" si="0"/>
        <v>18536.62</v>
      </c>
      <c r="I52" s="3"/>
      <c r="K52" s="3"/>
      <c r="L52" s="3"/>
    </row>
    <row r="53" spans="1:12" ht="12.75">
      <c r="A53" s="17" t="s">
        <v>101</v>
      </c>
      <c r="B53" s="18" t="s">
        <v>102</v>
      </c>
      <c r="C53" s="14">
        <v>14759.2</v>
      </c>
      <c r="D53" s="15">
        <f>483.83-4.17</f>
        <v>479.65999999999997</v>
      </c>
      <c r="E53" s="15">
        <v>281.87</v>
      </c>
      <c r="F53" s="15">
        <v>0</v>
      </c>
      <c r="G53" s="16">
        <f t="shared" si="0"/>
        <v>15520.730000000001</v>
      </c>
      <c r="I53" s="3"/>
      <c r="K53" s="3"/>
      <c r="L53" s="3"/>
    </row>
    <row r="54" spans="1:12" ht="12.75">
      <c r="A54" s="17" t="s">
        <v>103</v>
      </c>
      <c r="B54" s="18" t="s">
        <v>104</v>
      </c>
      <c r="C54" s="14">
        <v>30945.18</v>
      </c>
      <c r="D54" s="15">
        <v>914.1</v>
      </c>
      <c r="E54" s="15">
        <v>1413.45</v>
      </c>
      <c r="F54" s="15">
        <v>0</v>
      </c>
      <c r="G54" s="16">
        <f t="shared" si="0"/>
        <v>33272.729999999996</v>
      </c>
      <c r="I54" s="3"/>
      <c r="K54" s="3"/>
      <c r="L54" s="3"/>
    </row>
    <row r="55" spans="1:12" ht="12.75">
      <c r="A55" s="17" t="s">
        <v>105</v>
      </c>
      <c r="B55" s="18" t="s">
        <v>106</v>
      </c>
      <c r="C55" s="14">
        <v>18069.33</v>
      </c>
      <c r="D55" s="15">
        <v>440.74</v>
      </c>
      <c r="E55" s="15">
        <v>255.02</v>
      </c>
      <c r="F55" s="15">
        <v>0</v>
      </c>
      <c r="G55" s="16">
        <f t="shared" si="0"/>
        <v>18765.090000000004</v>
      </c>
      <c r="I55" s="3"/>
      <c r="K55" s="3"/>
      <c r="L55" s="3"/>
    </row>
    <row r="56" spans="1:12" ht="12.75">
      <c r="A56" s="17" t="s">
        <v>107</v>
      </c>
      <c r="B56" s="18" t="s">
        <v>108</v>
      </c>
      <c r="C56" s="14">
        <v>10382.39</v>
      </c>
      <c r="D56" s="15">
        <v>345.96</v>
      </c>
      <c r="E56" s="15">
        <v>604.69</v>
      </c>
      <c r="F56" s="15">
        <v>0</v>
      </c>
      <c r="G56" s="16">
        <f t="shared" si="0"/>
        <v>11333.039999999999</v>
      </c>
      <c r="I56" s="3"/>
      <c r="K56" s="3"/>
      <c r="L56" s="3"/>
    </row>
    <row r="57" spans="1:12" ht="12.75">
      <c r="A57" s="17" t="s">
        <v>109</v>
      </c>
      <c r="B57" s="18" t="s">
        <v>110</v>
      </c>
      <c r="C57" s="14">
        <v>6341.46</v>
      </c>
      <c r="D57" s="15">
        <v>45.12</v>
      </c>
      <c r="E57" s="15">
        <v>411.28</v>
      </c>
      <c r="F57" s="15">
        <v>0</v>
      </c>
      <c r="G57" s="16">
        <f t="shared" si="0"/>
        <v>6797.86</v>
      </c>
      <c r="I57" s="3"/>
      <c r="K57" s="3"/>
      <c r="L57" s="3"/>
    </row>
    <row r="58" spans="1:12" ht="12.75">
      <c r="A58" s="17" t="s">
        <v>111</v>
      </c>
      <c r="B58" s="18" t="s">
        <v>112</v>
      </c>
      <c r="C58" s="14">
        <v>0</v>
      </c>
      <c r="D58" s="15">
        <v>0</v>
      </c>
      <c r="E58" s="15">
        <v>0</v>
      </c>
      <c r="F58" s="15">
        <v>0</v>
      </c>
      <c r="G58" s="16">
        <f t="shared" si="0"/>
        <v>0</v>
      </c>
      <c r="I58" s="3"/>
      <c r="K58" s="3"/>
      <c r="L58" s="3"/>
    </row>
    <row r="59" spans="1:12" ht="12.75">
      <c r="A59" s="17" t="s">
        <v>113</v>
      </c>
      <c r="B59" s="18" t="s">
        <v>114</v>
      </c>
      <c r="C59" s="14">
        <v>213165.07</v>
      </c>
      <c r="D59" s="15">
        <v>4446.05</v>
      </c>
      <c r="E59" s="15">
        <v>25418.37</v>
      </c>
      <c r="F59" s="15">
        <v>55818.94</v>
      </c>
      <c r="G59" s="16">
        <f t="shared" si="0"/>
        <v>298848.43</v>
      </c>
      <c r="I59" s="3"/>
      <c r="K59" s="3"/>
      <c r="L59" s="3"/>
    </row>
    <row r="60" spans="1:12" ht="12.75">
      <c r="A60" s="17" t="s">
        <v>115</v>
      </c>
      <c r="B60" s="18" t="s">
        <v>116</v>
      </c>
      <c r="C60" s="14">
        <v>35062.52</v>
      </c>
      <c r="D60" s="15">
        <v>348.65</v>
      </c>
      <c r="E60" s="15">
        <v>1875.01</v>
      </c>
      <c r="F60" s="15">
        <v>16193.09</v>
      </c>
      <c r="G60" s="16">
        <f t="shared" si="0"/>
        <v>53479.270000000004</v>
      </c>
      <c r="I60" s="3"/>
      <c r="K60" s="3"/>
      <c r="L60" s="3"/>
    </row>
    <row r="61" spans="1:12" ht="12.75">
      <c r="A61" s="17" t="s">
        <v>117</v>
      </c>
      <c r="B61" s="18" t="s">
        <v>118</v>
      </c>
      <c r="C61" s="14">
        <v>0</v>
      </c>
      <c r="D61" s="15">
        <v>0</v>
      </c>
      <c r="E61" s="15">
        <v>0</v>
      </c>
      <c r="F61" s="15">
        <v>0</v>
      </c>
      <c r="G61" s="16">
        <f t="shared" si="0"/>
        <v>0</v>
      </c>
      <c r="I61" s="3"/>
      <c r="K61" s="3"/>
      <c r="L61" s="3"/>
    </row>
    <row r="62" spans="1:12" ht="12.75">
      <c r="A62" s="17" t="s">
        <v>119</v>
      </c>
      <c r="B62" s="18" t="s">
        <v>120</v>
      </c>
      <c r="C62" s="14">
        <v>10866.33</v>
      </c>
      <c r="D62" s="15">
        <v>860.03</v>
      </c>
      <c r="E62" s="15">
        <v>486.01</v>
      </c>
      <c r="F62" s="15">
        <v>0</v>
      </c>
      <c r="G62" s="16">
        <f t="shared" si="0"/>
        <v>12212.37</v>
      </c>
      <c r="I62" s="3"/>
      <c r="K62" s="3"/>
      <c r="L62" s="3"/>
    </row>
    <row r="63" spans="1:12" ht="12.75">
      <c r="A63" s="17" t="s">
        <v>121</v>
      </c>
      <c r="B63" s="18" t="s">
        <v>122</v>
      </c>
      <c r="C63" s="14">
        <v>113670.76</v>
      </c>
      <c r="D63" s="15">
        <v>4161.72</v>
      </c>
      <c r="E63" s="15">
        <v>4304.32</v>
      </c>
      <c r="F63" s="15">
        <v>6165.33</v>
      </c>
      <c r="G63" s="16">
        <f t="shared" si="0"/>
        <v>128302.12999999999</v>
      </c>
      <c r="I63" s="3"/>
      <c r="K63" s="3"/>
      <c r="L63" s="3"/>
    </row>
    <row r="64" spans="1:12" ht="12.75">
      <c r="A64" s="17" t="s">
        <v>123</v>
      </c>
      <c r="B64" s="18" t="s">
        <v>124</v>
      </c>
      <c r="C64" s="14">
        <v>5129.94</v>
      </c>
      <c r="D64" s="15">
        <v>255.22</v>
      </c>
      <c r="E64" s="15">
        <v>0</v>
      </c>
      <c r="F64" s="15">
        <v>376.91</v>
      </c>
      <c r="G64" s="16">
        <f t="shared" si="0"/>
        <v>5762.07</v>
      </c>
      <c r="I64" s="3"/>
      <c r="K64" s="3"/>
      <c r="L64" s="3"/>
    </row>
    <row r="65" spans="1:12" ht="12.75">
      <c r="A65" s="17" t="s">
        <v>125</v>
      </c>
      <c r="B65" s="18" t="s">
        <v>126</v>
      </c>
      <c r="C65" s="14">
        <v>286234.76</v>
      </c>
      <c r="D65" s="15">
        <v>7208.91</v>
      </c>
      <c r="E65" s="15">
        <v>32000.66</v>
      </c>
      <c r="F65" s="15">
        <v>96346.65</v>
      </c>
      <c r="G65" s="16">
        <f t="shared" si="0"/>
        <v>421790.98</v>
      </c>
      <c r="I65" s="3"/>
      <c r="K65" s="3"/>
      <c r="L65" s="3"/>
    </row>
    <row r="66" spans="1:12" ht="12.75">
      <c r="A66" s="17" t="s">
        <v>127</v>
      </c>
      <c r="B66" s="18" t="s">
        <v>128</v>
      </c>
      <c r="C66" s="14">
        <v>7806.82</v>
      </c>
      <c r="D66" s="15">
        <v>108.72</v>
      </c>
      <c r="E66" s="15">
        <v>111.78</v>
      </c>
      <c r="F66" s="15">
        <v>0</v>
      </c>
      <c r="G66" s="16">
        <f t="shared" si="0"/>
        <v>8027.32</v>
      </c>
      <c r="I66" s="3"/>
      <c r="K66" s="3"/>
      <c r="L66" s="3"/>
    </row>
    <row r="67" spans="1:12" ht="12.75">
      <c r="A67" s="17" t="s">
        <v>129</v>
      </c>
      <c r="B67" s="18" t="s">
        <v>130</v>
      </c>
      <c r="C67" s="14">
        <v>1145.87</v>
      </c>
      <c r="D67" s="15">
        <v>0</v>
      </c>
      <c r="E67" s="15">
        <v>0</v>
      </c>
      <c r="F67" s="15">
        <v>0</v>
      </c>
      <c r="G67" s="16">
        <f t="shared" si="0"/>
        <v>1145.87</v>
      </c>
      <c r="I67" s="3"/>
      <c r="K67" s="3"/>
      <c r="L67" s="3"/>
    </row>
    <row r="68" spans="1:12" ht="12.75">
      <c r="A68" s="17" t="s">
        <v>131</v>
      </c>
      <c r="B68" s="18" t="s">
        <v>132</v>
      </c>
      <c r="C68" s="14">
        <v>115553.1</v>
      </c>
      <c r="D68" s="15">
        <v>1604.52</v>
      </c>
      <c r="E68" s="15">
        <v>5781.57</v>
      </c>
      <c r="F68" s="15">
        <v>53179.61</v>
      </c>
      <c r="G68" s="16">
        <f t="shared" si="0"/>
        <v>176118.8</v>
      </c>
      <c r="I68" s="3"/>
      <c r="K68" s="3"/>
      <c r="L68" s="3"/>
    </row>
    <row r="69" spans="1:12" ht="12.75">
      <c r="A69" s="17" t="s">
        <v>133</v>
      </c>
      <c r="B69" s="18" t="s">
        <v>134</v>
      </c>
      <c r="C69" s="14">
        <v>180661.97</v>
      </c>
      <c r="D69" s="15">
        <v>1314.72</v>
      </c>
      <c r="E69" s="15">
        <v>13322.89</v>
      </c>
      <c r="F69" s="15">
        <v>60749.56</v>
      </c>
      <c r="G69" s="16">
        <f aca="true" t="shared" si="1" ref="G69:G96">C69+D69+E69+F69</f>
        <v>256049.14</v>
      </c>
      <c r="I69" s="3"/>
      <c r="K69" s="3"/>
      <c r="L69" s="3"/>
    </row>
    <row r="70" spans="1:12" ht="12.75">
      <c r="A70" s="17" t="s">
        <v>135</v>
      </c>
      <c r="B70" s="18" t="s">
        <v>136</v>
      </c>
      <c r="C70" s="14">
        <v>23958.42</v>
      </c>
      <c r="D70" s="15">
        <v>697.74</v>
      </c>
      <c r="E70" s="15">
        <v>289.37</v>
      </c>
      <c r="F70" s="15">
        <v>1685.5</v>
      </c>
      <c r="G70" s="16">
        <f t="shared" si="1"/>
        <v>26631.03</v>
      </c>
      <c r="I70" s="3"/>
      <c r="K70" s="3"/>
      <c r="L70" s="3"/>
    </row>
    <row r="71" spans="1:12" ht="12.75">
      <c r="A71" s="17" t="s">
        <v>137</v>
      </c>
      <c r="B71" s="18" t="s">
        <v>138</v>
      </c>
      <c r="C71" s="14">
        <v>27817.68</v>
      </c>
      <c r="D71" s="15">
        <v>582.46</v>
      </c>
      <c r="E71" s="15">
        <v>3828.02</v>
      </c>
      <c r="F71" s="15">
        <v>15082.23</v>
      </c>
      <c r="G71" s="16">
        <f t="shared" si="1"/>
        <v>47310.39</v>
      </c>
      <c r="I71" s="3"/>
      <c r="K71" s="3"/>
      <c r="L71" s="3"/>
    </row>
    <row r="72" spans="1:12" ht="12.75">
      <c r="A72" s="17" t="s">
        <v>139</v>
      </c>
      <c r="B72" s="18" t="s">
        <v>140</v>
      </c>
      <c r="C72" s="14">
        <v>13187.91</v>
      </c>
      <c r="D72" s="15">
        <v>7.12</v>
      </c>
      <c r="E72" s="15">
        <v>593.25</v>
      </c>
      <c r="F72" s="15">
        <v>0</v>
      </c>
      <c r="G72" s="16">
        <f t="shared" si="1"/>
        <v>13788.28</v>
      </c>
      <c r="I72" s="3"/>
      <c r="K72" s="3"/>
      <c r="L72" s="3"/>
    </row>
    <row r="73" spans="1:12" ht="12.75">
      <c r="A73" s="17" t="s">
        <v>141</v>
      </c>
      <c r="B73" s="18" t="s">
        <v>142</v>
      </c>
      <c r="C73" s="14">
        <v>24880.02</v>
      </c>
      <c r="D73" s="15">
        <v>339.11</v>
      </c>
      <c r="E73" s="15">
        <v>847.76</v>
      </c>
      <c r="F73" s="15">
        <v>0</v>
      </c>
      <c r="G73" s="16">
        <f t="shared" si="1"/>
        <v>26066.89</v>
      </c>
      <c r="I73" s="3"/>
      <c r="K73" s="3"/>
      <c r="L73" s="3"/>
    </row>
    <row r="74" spans="1:12" ht="12.75">
      <c r="A74" s="20" t="s">
        <v>143</v>
      </c>
      <c r="B74" s="21" t="s">
        <v>144</v>
      </c>
      <c r="C74" s="14">
        <v>8262.43</v>
      </c>
      <c r="D74" s="15">
        <v>798.74</v>
      </c>
      <c r="E74" s="15">
        <v>401.83</v>
      </c>
      <c r="F74" s="15">
        <v>0</v>
      </c>
      <c r="G74" s="16">
        <f t="shared" si="1"/>
        <v>9463</v>
      </c>
      <c r="I74" s="3"/>
      <c r="K74" s="3"/>
      <c r="L74" s="3"/>
    </row>
    <row r="75" spans="1:12" ht="12.75">
      <c r="A75" s="22" t="s">
        <v>145</v>
      </c>
      <c r="B75" s="23" t="s">
        <v>146</v>
      </c>
      <c r="C75" s="14">
        <v>17520.76</v>
      </c>
      <c r="D75" s="15">
        <v>1031.38</v>
      </c>
      <c r="E75" s="15">
        <v>752.36</v>
      </c>
      <c r="F75" s="15">
        <v>2061.54</v>
      </c>
      <c r="G75" s="16">
        <f t="shared" si="1"/>
        <v>21366.04</v>
      </c>
      <c r="I75" s="3"/>
      <c r="K75" s="3"/>
      <c r="L75" s="3"/>
    </row>
    <row r="76" spans="1:12" ht="12.75">
      <c r="A76" s="22" t="s">
        <v>147</v>
      </c>
      <c r="B76" s="23" t="s">
        <v>148</v>
      </c>
      <c r="C76" s="14">
        <v>5661.61</v>
      </c>
      <c r="D76" s="15">
        <v>534.48</v>
      </c>
      <c r="E76" s="15">
        <v>0</v>
      </c>
      <c r="F76" s="15">
        <v>0</v>
      </c>
      <c r="G76" s="16">
        <f t="shared" si="1"/>
        <v>6196.09</v>
      </c>
      <c r="I76" s="3"/>
      <c r="K76" s="3"/>
      <c r="L76" s="3"/>
    </row>
    <row r="77" spans="1:12" ht="12.75">
      <c r="A77" s="22" t="s">
        <v>149</v>
      </c>
      <c r="B77" s="23" t="s">
        <v>150</v>
      </c>
      <c r="C77" s="14">
        <v>12558.44</v>
      </c>
      <c r="D77" s="15">
        <v>623.21</v>
      </c>
      <c r="E77" s="15">
        <v>128.75</v>
      </c>
      <c r="F77" s="15">
        <v>0</v>
      </c>
      <c r="G77" s="16">
        <f t="shared" si="1"/>
        <v>13310.400000000001</v>
      </c>
      <c r="I77" s="3"/>
      <c r="K77" s="3"/>
      <c r="L77" s="3"/>
    </row>
    <row r="78" spans="1:12" ht="12.75">
      <c r="A78" s="22" t="s">
        <v>151</v>
      </c>
      <c r="B78" s="23" t="s">
        <v>152</v>
      </c>
      <c r="C78" s="14">
        <v>5373.2</v>
      </c>
      <c r="D78" s="15">
        <v>174.67</v>
      </c>
      <c r="E78" s="15">
        <v>240.35</v>
      </c>
      <c r="F78" s="15">
        <v>0</v>
      </c>
      <c r="G78" s="16">
        <f t="shared" si="1"/>
        <v>5788.22</v>
      </c>
      <c r="I78" s="3"/>
      <c r="K78" s="3"/>
      <c r="L78" s="3"/>
    </row>
    <row r="79" spans="1:12" ht="12.75">
      <c r="A79" s="22" t="s">
        <v>153</v>
      </c>
      <c r="B79" s="23" t="s">
        <v>154</v>
      </c>
      <c r="C79" s="14">
        <v>32705.08</v>
      </c>
      <c r="D79" s="15">
        <v>2138.35</v>
      </c>
      <c r="E79" s="15">
        <v>1191.96</v>
      </c>
      <c r="F79" s="15">
        <v>220.84</v>
      </c>
      <c r="G79" s="16">
        <f t="shared" si="1"/>
        <v>36256.229999999996</v>
      </c>
      <c r="I79" s="3"/>
      <c r="K79" s="3"/>
      <c r="L79" s="3"/>
    </row>
    <row r="80" spans="1:12" ht="12.75">
      <c r="A80" s="22" t="s">
        <v>155</v>
      </c>
      <c r="B80" s="23" t="s">
        <v>156</v>
      </c>
      <c r="C80" s="14">
        <v>5166.2</v>
      </c>
      <c r="D80" s="15">
        <v>0</v>
      </c>
      <c r="E80" s="15">
        <v>0</v>
      </c>
      <c r="F80" s="15">
        <v>5539.33</v>
      </c>
      <c r="G80" s="16">
        <f t="shared" si="1"/>
        <v>10705.529999999999</v>
      </c>
      <c r="I80" s="3"/>
      <c r="K80" s="3"/>
      <c r="L80" s="3"/>
    </row>
    <row r="81" spans="1:12" ht="12.75">
      <c r="A81" s="24" t="s">
        <v>157</v>
      </c>
      <c r="B81" s="25" t="s">
        <v>158</v>
      </c>
      <c r="C81" s="14">
        <v>11464.22</v>
      </c>
      <c r="D81" s="15">
        <v>10.38</v>
      </c>
      <c r="E81" s="15">
        <v>252.54</v>
      </c>
      <c r="F81" s="15">
        <v>0</v>
      </c>
      <c r="G81" s="16">
        <f t="shared" si="1"/>
        <v>11727.14</v>
      </c>
      <c r="I81" s="3"/>
      <c r="K81" s="3"/>
      <c r="L81" s="3"/>
    </row>
    <row r="82" spans="1:12" ht="12.75">
      <c r="A82" s="24" t="s">
        <v>159</v>
      </c>
      <c r="B82" s="26" t="s">
        <v>160</v>
      </c>
      <c r="C82" s="14">
        <v>6154.73</v>
      </c>
      <c r="D82" s="15">
        <v>0</v>
      </c>
      <c r="E82" s="15">
        <v>3035.6</v>
      </c>
      <c r="F82" s="15">
        <v>2110.47</v>
      </c>
      <c r="G82" s="16">
        <f t="shared" si="1"/>
        <v>11300.8</v>
      </c>
      <c r="I82" s="3"/>
      <c r="K82" s="3"/>
      <c r="L82" s="3"/>
    </row>
    <row r="83" spans="1:12" ht="12.75">
      <c r="A83" s="22" t="s">
        <v>161</v>
      </c>
      <c r="B83" s="27" t="s">
        <v>162</v>
      </c>
      <c r="C83" s="28">
        <v>12959.37</v>
      </c>
      <c r="D83" s="15">
        <v>308.7</v>
      </c>
      <c r="E83" s="15">
        <v>358.04</v>
      </c>
      <c r="F83" s="15">
        <v>4748.01</v>
      </c>
      <c r="G83" s="16">
        <f t="shared" si="1"/>
        <v>18374.120000000003</v>
      </c>
      <c r="I83" s="3"/>
      <c r="K83" s="3"/>
      <c r="L83" s="3"/>
    </row>
    <row r="84" spans="1:12" ht="12.75">
      <c r="A84" s="22" t="s">
        <v>163</v>
      </c>
      <c r="B84" s="27" t="s">
        <v>164</v>
      </c>
      <c r="C84" s="28">
        <v>11971.01</v>
      </c>
      <c r="D84" s="15">
        <v>151.07</v>
      </c>
      <c r="E84" s="15">
        <v>474.33</v>
      </c>
      <c r="F84" s="15">
        <v>0</v>
      </c>
      <c r="G84" s="16">
        <f t="shared" si="1"/>
        <v>12596.41</v>
      </c>
      <c r="I84" s="3"/>
      <c r="K84" s="3"/>
      <c r="L84" s="3"/>
    </row>
    <row r="85" spans="1:12" ht="12.75">
      <c r="A85" s="22" t="s">
        <v>165</v>
      </c>
      <c r="B85" s="27" t="s">
        <v>166</v>
      </c>
      <c r="C85" s="28">
        <v>26849.69</v>
      </c>
      <c r="D85" s="15">
        <v>124.11</v>
      </c>
      <c r="E85" s="15">
        <v>768.41</v>
      </c>
      <c r="F85" s="15">
        <v>2054.25</v>
      </c>
      <c r="G85" s="16">
        <f t="shared" si="1"/>
        <v>29796.46</v>
      </c>
      <c r="I85" s="3"/>
      <c r="K85" s="3"/>
      <c r="L85" s="3"/>
    </row>
    <row r="86" spans="1:12" ht="12.75">
      <c r="A86" s="22" t="s">
        <v>167</v>
      </c>
      <c r="B86" s="27" t="s">
        <v>168</v>
      </c>
      <c r="C86" s="28">
        <v>1282.68</v>
      </c>
      <c r="D86" s="15">
        <v>51.71</v>
      </c>
      <c r="E86" s="15">
        <v>72.55</v>
      </c>
      <c r="F86" s="15">
        <v>0</v>
      </c>
      <c r="G86" s="16">
        <f t="shared" si="1"/>
        <v>1406.94</v>
      </c>
      <c r="I86" s="3"/>
      <c r="K86" s="3"/>
      <c r="L86" s="3"/>
    </row>
    <row r="87" spans="1:12" ht="12.75">
      <c r="A87" s="24" t="s">
        <v>169</v>
      </c>
      <c r="B87" s="29" t="s">
        <v>170</v>
      </c>
      <c r="C87" s="30">
        <v>0</v>
      </c>
      <c r="D87" s="15">
        <v>0</v>
      </c>
      <c r="E87" s="15">
        <v>0</v>
      </c>
      <c r="F87" s="31">
        <v>0</v>
      </c>
      <c r="G87" s="16">
        <f t="shared" si="1"/>
        <v>0</v>
      </c>
      <c r="I87" s="3"/>
      <c r="K87" s="3"/>
      <c r="L87" s="3"/>
    </row>
    <row r="88" spans="1:12" ht="12.75">
      <c r="A88" s="22" t="s">
        <v>171</v>
      </c>
      <c r="B88" s="27" t="s">
        <v>172</v>
      </c>
      <c r="C88" s="15">
        <v>13763.68</v>
      </c>
      <c r="D88" s="15">
        <v>871.22</v>
      </c>
      <c r="E88" s="15">
        <v>148.07</v>
      </c>
      <c r="F88" s="31">
        <v>2454.2</v>
      </c>
      <c r="G88" s="16">
        <f t="shared" si="1"/>
        <v>17237.17</v>
      </c>
      <c r="I88" s="3"/>
      <c r="K88" s="3"/>
      <c r="L88" s="3"/>
    </row>
    <row r="89" spans="1:12" ht="12.75">
      <c r="A89" s="32" t="s">
        <v>173</v>
      </c>
      <c r="B89" s="33" t="s">
        <v>174</v>
      </c>
      <c r="C89" s="15">
        <v>9602.63</v>
      </c>
      <c r="D89" s="15">
        <v>430.2</v>
      </c>
      <c r="E89" s="15">
        <v>194.01</v>
      </c>
      <c r="F89" s="31">
        <v>0</v>
      </c>
      <c r="G89" s="16">
        <f t="shared" si="1"/>
        <v>10226.84</v>
      </c>
      <c r="I89" s="3"/>
      <c r="K89" s="3"/>
      <c r="L89" s="3"/>
    </row>
    <row r="90" spans="1:12" ht="12.75">
      <c r="A90" s="26" t="s">
        <v>175</v>
      </c>
      <c r="B90" s="34" t="s">
        <v>176</v>
      </c>
      <c r="C90" s="15">
        <v>2359.19</v>
      </c>
      <c r="D90" s="15">
        <v>24.71</v>
      </c>
      <c r="E90" s="15">
        <v>0</v>
      </c>
      <c r="F90" s="31">
        <v>0</v>
      </c>
      <c r="G90" s="16">
        <f t="shared" si="1"/>
        <v>2383.9</v>
      </c>
      <c r="I90" s="3"/>
      <c r="K90" s="3"/>
      <c r="L90" s="3"/>
    </row>
    <row r="91" spans="1:12" ht="12.75">
      <c r="A91" s="32" t="s">
        <v>177</v>
      </c>
      <c r="B91" s="34" t="s">
        <v>178</v>
      </c>
      <c r="C91" s="15">
        <v>23206.61</v>
      </c>
      <c r="D91" s="15">
        <v>755.56</v>
      </c>
      <c r="E91" s="15">
        <v>580.09</v>
      </c>
      <c r="F91" s="31">
        <v>231.35</v>
      </c>
      <c r="G91" s="16">
        <f t="shared" si="1"/>
        <v>24773.61</v>
      </c>
      <c r="I91" s="3"/>
      <c r="K91" s="3"/>
      <c r="L91" s="3"/>
    </row>
    <row r="92" spans="1:12" ht="12.75">
      <c r="A92" s="35" t="s">
        <v>179</v>
      </c>
      <c r="B92" s="36" t="s">
        <v>180</v>
      </c>
      <c r="C92" s="31">
        <v>78721.34</v>
      </c>
      <c r="D92" s="31">
        <v>2145.83</v>
      </c>
      <c r="E92" s="19">
        <v>2926.53</v>
      </c>
      <c r="F92" s="31">
        <v>597.97</v>
      </c>
      <c r="G92" s="16">
        <f t="shared" si="1"/>
        <v>84391.67</v>
      </c>
      <c r="I92" s="3"/>
      <c r="K92" s="3"/>
      <c r="L92" s="3"/>
    </row>
    <row r="93" spans="1:11" ht="12.75">
      <c r="A93" s="37" t="s">
        <v>181</v>
      </c>
      <c r="B93" s="38" t="s">
        <v>182</v>
      </c>
      <c r="C93" s="39">
        <v>6123.61</v>
      </c>
      <c r="D93" s="39">
        <v>244.63</v>
      </c>
      <c r="E93" s="19">
        <v>112.41</v>
      </c>
      <c r="F93" s="39">
        <v>0</v>
      </c>
      <c r="G93" s="16">
        <f t="shared" si="1"/>
        <v>6480.65</v>
      </c>
      <c r="K93" s="3"/>
    </row>
    <row r="94" spans="1:11" ht="12.75">
      <c r="A94" s="35" t="s">
        <v>183</v>
      </c>
      <c r="B94" s="27" t="s">
        <v>184</v>
      </c>
      <c r="C94" s="40">
        <v>1001.31</v>
      </c>
      <c r="D94" s="40">
        <v>326.91</v>
      </c>
      <c r="E94" s="19">
        <v>202.57</v>
      </c>
      <c r="F94" s="40">
        <v>0</v>
      </c>
      <c r="G94" s="16">
        <f t="shared" si="1"/>
        <v>1530.79</v>
      </c>
      <c r="K94" s="3"/>
    </row>
    <row r="95" spans="1:11" ht="13.5" thickBot="1">
      <c r="A95" s="41" t="s">
        <v>185</v>
      </c>
      <c r="B95" s="29" t="s">
        <v>186</v>
      </c>
      <c r="C95" s="40">
        <v>1247.3</v>
      </c>
      <c r="D95" s="40">
        <v>34.76</v>
      </c>
      <c r="E95" s="19">
        <v>0</v>
      </c>
      <c r="F95" s="40">
        <v>0</v>
      </c>
      <c r="G95" s="42">
        <f t="shared" si="1"/>
        <v>1282.06</v>
      </c>
      <c r="K95" s="3"/>
    </row>
    <row r="96" spans="1:11" ht="13.5" thickBot="1">
      <c r="A96" s="43"/>
      <c r="B96" s="44" t="s">
        <v>187</v>
      </c>
      <c r="C96" s="45">
        <v>5177041.53</v>
      </c>
      <c r="D96" s="45">
        <f>SUM(D4:D95)</f>
        <v>127130.00000000007</v>
      </c>
      <c r="E96" s="45">
        <v>288069.26</v>
      </c>
      <c r="F96" s="45">
        <v>1299807.99</v>
      </c>
      <c r="G96" s="46">
        <f t="shared" si="1"/>
        <v>6892048.78</v>
      </c>
      <c r="K96" s="3"/>
    </row>
  </sheetData>
  <mergeCells count="1">
    <mergeCell ref="C2:G2"/>
  </mergeCells>
  <printOptions/>
  <pageMargins left="0" right="0" top="0" bottom="0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79">
      <selection activeCell="G119" sqref="G119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3" width="14.421875" style="3" customWidth="1"/>
    <col min="4" max="4" width="13.28125" style="3" customWidth="1"/>
    <col min="5" max="5" width="13.7109375" style="3" customWidth="1"/>
    <col min="6" max="6" width="13.57421875" style="3" customWidth="1"/>
    <col min="7" max="7" width="15.5742187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314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47"/>
      <c r="C3" s="8" t="s">
        <v>315</v>
      </c>
      <c r="D3" s="64" t="s">
        <v>316</v>
      </c>
      <c r="E3" s="64" t="s">
        <v>317</v>
      </c>
      <c r="F3" s="64" t="s">
        <v>318</v>
      </c>
      <c r="G3" s="64" t="s">
        <v>239</v>
      </c>
      <c r="H3" s="10"/>
    </row>
    <row r="4" spans="1:12" ht="13.5" thickBot="1">
      <c r="A4" s="12" t="s">
        <v>246</v>
      </c>
      <c r="B4" s="48" t="s">
        <v>247</v>
      </c>
      <c r="C4" s="67">
        <v>20538.14</v>
      </c>
      <c r="D4" s="68">
        <v>73.49</v>
      </c>
      <c r="E4" s="68">
        <v>680.52</v>
      </c>
      <c r="F4" s="68">
        <v>2502.71</v>
      </c>
      <c r="G4" s="69">
        <f aca="true" t="shared" si="0" ref="G4:G67">C4+D4+E4+F4</f>
        <v>23794.86</v>
      </c>
      <c r="I4" s="3"/>
      <c r="K4" s="3"/>
      <c r="L4" s="3"/>
    </row>
    <row r="5" spans="1:12" ht="13.5" thickBot="1">
      <c r="A5" s="17" t="s">
        <v>248</v>
      </c>
      <c r="B5" s="49" t="s">
        <v>249</v>
      </c>
      <c r="C5" s="14">
        <v>12799</v>
      </c>
      <c r="D5" s="15">
        <v>107.46</v>
      </c>
      <c r="E5" s="15">
        <v>500.37</v>
      </c>
      <c r="F5" s="15">
        <v>2131.79</v>
      </c>
      <c r="G5" s="69">
        <f t="shared" si="0"/>
        <v>15538.619999999999</v>
      </c>
      <c r="I5" s="3"/>
      <c r="K5" s="3"/>
      <c r="L5" s="3"/>
    </row>
    <row r="6" spans="1:12" ht="13.5" thickBot="1">
      <c r="A6" s="17" t="s">
        <v>250</v>
      </c>
      <c r="B6" s="49" t="s">
        <v>251</v>
      </c>
      <c r="C6" s="14">
        <v>20272.79</v>
      </c>
      <c r="D6" s="15">
        <v>774.85</v>
      </c>
      <c r="E6" s="15">
        <v>1235.66</v>
      </c>
      <c r="F6" s="15">
        <v>0</v>
      </c>
      <c r="G6" s="69">
        <f t="shared" si="0"/>
        <v>22283.3</v>
      </c>
      <c r="I6" s="3"/>
      <c r="K6" s="3"/>
      <c r="L6" s="3"/>
    </row>
    <row r="7" spans="1:12" ht="13.5" thickBot="1">
      <c r="A7" s="17" t="s">
        <v>252</v>
      </c>
      <c r="B7" s="49" t="s">
        <v>253</v>
      </c>
      <c r="C7" s="14">
        <v>30916.2</v>
      </c>
      <c r="D7" s="15">
        <v>831.56</v>
      </c>
      <c r="E7" s="15">
        <v>281.06</v>
      </c>
      <c r="F7" s="15">
        <v>0</v>
      </c>
      <c r="G7" s="69">
        <f t="shared" si="0"/>
        <v>32028.820000000003</v>
      </c>
      <c r="I7" s="3"/>
      <c r="K7" s="3"/>
      <c r="L7" s="3"/>
    </row>
    <row r="8" spans="1:12" ht="13.5" thickBot="1">
      <c r="A8" s="17" t="s">
        <v>254</v>
      </c>
      <c r="B8" s="49" t="s">
        <v>255</v>
      </c>
      <c r="C8" s="14">
        <v>310978.14</v>
      </c>
      <c r="D8" s="15">
        <v>8900.5</v>
      </c>
      <c r="E8" s="15">
        <v>17938.58</v>
      </c>
      <c r="F8" s="15">
        <v>22581.34</v>
      </c>
      <c r="G8" s="69">
        <f t="shared" si="0"/>
        <v>360398.56000000006</v>
      </c>
      <c r="I8" s="3"/>
      <c r="K8" s="3"/>
      <c r="L8" s="3"/>
    </row>
    <row r="9" spans="1:12" ht="13.5" thickBot="1">
      <c r="A9" s="17" t="s">
        <v>13</v>
      </c>
      <c r="B9" s="49" t="s">
        <v>256</v>
      </c>
      <c r="C9" s="14">
        <v>12706.81</v>
      </c>
      <c r="D9" s="15">
        <v>364.84</v>
      </c>
      <c r="E9" s="15">
        <v>520.5</v>
      </c>
      <c r="F9" s="15">
        <v>18620.91</v>
      </c>
      <c r="G9" s="69">
        <f t="shared" si="0"/>
        <v>32213.059999999998</v>
      </c>
      <c r="I9" s="3"/>
      <c r="K9" s="3"/>
      <c r="L9" s="3"/>
    </row>
    <row r="10" spans="1:12" ht="13.5" thickBot="1">
      <c r="A10" s="17" t="s">
        <v>15</v>
      </c>
      <c r="B10" s="49" t="s">
        <v>257</v>
      </c>
      <c r="C10" s="14">
        <v>49533.25</v>
      </c>
      <c r="D10" s="15">
        <v>619.64</v>
      </c>
      <c r="E10" s="15">
        <v>1847.86</v>
      </c>
      <c r="F10" s="15">
        <v>0</v>
      </c>
      <c r="G10" s="69">
        <f t="shared" si="0"/>
        <v>52000.75</v>
      </c>
      <c r="I10" s="3"/>
      <c r="K10" s="3"/>
      <c r="L10" s="3"/>
    </row>
    <row r="11" spans="1:12" ht="13.5" thickBot="1">
      <c r="A11" s="17" t="s">
        <v>17</v>
      </c>
      <c r="B11" s="49" t="s">
        <v>258</v>
      </c>
      <c r="C11" s="14">
        <v>19098.75</v>
      </c>
      <c r="D11" s="15">
        <v>136.06</v>
      </c>
      <c r="E11" s="15">
        <v>591.78</v>
      </c>
      <c r="F11" s="15">
        <v>0</v>
      </c>
      <c r="G11" s="69">
        <f t="shared" si="0"/>
        <v>19826.59</v>
      </c>
      <c r="I11" s="3"/>
      <c r="K11" s="3"/>
      <c r="L11" s="3"/>
    </row>
    <row r="12" spans="1:12" ht="13.5" thickBot="1">
      <c r="A12" s="17" t="s">
        <v>19</v>
      </c>
      <c r="B12" s="49" t="s">
        <v>259</v>
      </c>
      <c r="C12" s="14">
        <v>54897.54</v>
      </c>
      <c r="D12" s="15">
        <v>311.75</v>
      </c>
      <c r="E12" s="15">
        <v>1735.07</v>
      </c>
      <c r="F12" s="15">
        <v>803.56</v>
      </c>
      <c r="G12" s="69">
        <f t="shared" si="0"/>
        <v>57747.92</v>
      </c>
      <c r="I12" s="3"/>
      <c r="K12" s="3"/>
      <c r="L12" s="3"/>
    </row>
    <row r="13" spans="1:12" ht="13.5" thickBot="1">
      <c r="A13" s="17" t="s">
        <v>21</v>
      </c>
      <c r="B13" s="49" t="s">
        <v>260</v>
      </c>
      <c r="C13" s="14">
        <v>29405.66</v>
      </c>
      <c r="D13" s="15">
        <v>1015.58</v>
      </c>
      <c r="E13" s="15">
        <v>2513.21</v>
      </c>
      <c r="F13" s="15">
        <v>0</v>
      </c>
      <c r="G13" s="69">
        <f t="shared" si="0"/>
        <v>32934.450000000004</v>
      </c>
      <c r="I13" s="3"/>
      <c r="K13" s="3"/>
      <c r="L13" s="3"/>
    </row>
    <row r="14" spans="1:12" ht="13.5" thickBot="1">
      <c r="A14" s="17" t="s">
        <v>23</v>
      </c>
      <c r="B14" s="49" t="s">
        <v>261</v>
      </c>
      <c r="C14" s="14">
        <v>236653.34</v>
      </c>
      <c r="D14" s="15">
        <v>1095.09</v>
      </c>
      <c r="E14" s="15">
        <v>15566.34</v>
      </c>
      <c r="F14" s="15">
        <v>192327.51</v>
      </c>
      <c r="G14" s="69">
        <f t="shared" si="0"/>
        <v>445642.28</v>
      </c>
      <c r="I14" s="3"/>
      <c r="K14" s="3"/>
      <c r="L14" s="3"/>
    </row>
    <row r="15" spans="1:12" ht="13.5" thickBot="1">
      <c r="A15" s="17" t="s">
        <v>25</v>
      </c>
      <c r="B15" s="49" t="s">
        <v>262</v>
      </c>
      <c r="C15" s="14">
        <v>33489.8</v>
      </c>
      <c r="D15" s="15">
        <v>420.58</v>
      </c>
      <c r="E15" s="15">
        <v>1713.65</v>
      </c>
      <c r="F15" s="15">
        <v>1513.94</v>
      </c>
      <c r="G15" s="69">
        <f t="shared" si="0"/>
        <v>37137.97000000001</v>
      </c>
      <c r="I15" s="3"/>
      <c r="K15" s="3"/>
      <c r="L15" s="3"/>
    </row>
    <row r="16" spans="1:12" ht="13.5" thickBot="1">
      <c r="A16" s="17" t="s">
        <v>27</v>
      </c>
      <c r="B16" s="49" t="s">
        <v>263</v>
      </c>
      <c r="C16" s="14">
        <v>47031.97</v>
      </c>
      <c r="D16" s="15">
        <v>240.33</v>
      </c>
      <c r="E16" s="15">
        <v>964.69</v>
      </c>
      <c r="F16" s="15">
        <v>54114.27</v>
      </c>
      <c r="G16" s="69">
        <f t="shared" si="0"/>
        <v>102351.26000000001</v>
      </c>
      <c r="I16" s="3"/>
      <c r="K16" s="3"/>
      <c r="L16" s="3"/>
    </row>
    <row r="17" spans="1:12" ht="13.5" thickBot="1">
      <c r="A17" s="17" t="s">
        <v>29</v>
      </c>
      <c r="B17" s="49" t="s">
        <v>264</v>
      </c>
      <c r="C17" s="14">
        <v>72488.87</v>
      </c>
      <c r="D17" s="15">
        <v>3334.38</v>
      </c>
      <c r="E17" s="15">
        <v>2885.57</v>
      </c>
      <c r="F17" s="15">
        <v>15662.39</v>
      </c>
      <c r="G17" s="69">
        <f t="shared" si="0"/>
        <v>94371.21</v>
      </c>
      <c r="I17" s="3"/>
      <c r="K17" s="3"/>
      <c r="L17" s="3"/>
    </row>
    <row r="18" spans="1:12" ht="13.5" thickBot="1">
      <c r="A18" s="17" t="s">
        <v>31</v>
      </c>
      <c r="B18" s="49" t="s">
        <v>265</v>
      </c>
      <c r="C18" s="14">
        <v>83872.98</v>
      </c>
      <c r="D18" s="15">
        <v>2262.99</v>
      </c>
      <c r="E18" s="15">
        <v>2848.99</v>
      </c>
      <c r="F18" s="15">
        <v>14437.15</v>
      </c>
      <c r="G18" s="69">
        <f t="shared" si="0"/>
        <v>103422.11</v>
      </c>
      <c r="I18" s="3"/>
      <c r="K18" s="3"/>
      <c r="L18" s="3"/>
    </row>
    <row r="19" spans="1:12" ht="13.5" thickBot="1">
      <c r="A19" s="17" t="s">
        <v>33</v>
      </c>
      <c r="B19" s="49" t="s">
        <v>266</v>
      </c>
      <c r="C19" s="14">
        <v>64222.3</v>
      </c>
      <c r="D19" s="15">
        <v>3410.37</v>
      </c>
      <c r="E19" s="15">
        <v>2376.78</v>
      </c>
      <c r="F19" s="15">
        <v>0</v>
      </c>
      <c r="G19" s="69">
        <f t="shared" si="0"/>
        <v>70009.45</v>
      </c>
      <c r="I19" s="3"/>
      <c r="K19" s="3"/>
      <c r="L19" s="3"/>
    </row>
    <row r="20" spans="1:12" ht="13.5" thickBot="1">
      <c r="A20" s="17" t="s">
        <v>35</v>
      </c>
      <c r="B20" s="49" t="s">
        <v>267</v>
      </c>
      <c r="C20" s="14">
        <v>69706.83</v>
      </c>
      <c r="D20" s="15">
        <v>551.38</v>
      </c>
      <c r="E20" s="15">
        <v>3470.86</v>
      </c>
      <c r="F20" s="15">
        <v>22901.36</v>
      </c>
      <c r="G20" s="69">
        <f t="shared" si="0"/>
        <v>96630.43000000001</v>
      </c>
      <c r="I20" s="3"/>
      <c r="K20" s="3"/>
      <c r="L20" s="3"/>
    </row>
    <row r="21" spans="1:12" ht="13.5" thickBot="1">
      <c r="A21" s="17" t="s">
        <v>37</v>
      </c>
      <c r="B21" s="49" t="s">
        <v>268</v>
      </c>
      <c r="C21" s="14">
        <v>38386.63</v>
      </c>
      <c r="D21" s="15">
        <v>168.5</v>
      </c>
      <c r="E21" s="15">
        <v>970.9</v>
      </c>
      <c r="F21" s="15">
        <v>5780.52</v>
      </c>
      <c r="G21" s="69">
        <f t="shared" si="0"/>
        <v>45306.55</v>
      </c>
      <c r="I21" s="3"/>
      <c r="K21" s="3"/>
      <c r="L21" s="3"/>
    </row>
    <row r="22" spans="1:12" ht="13.5" thickBot="1">
      <c r="A22" s="17" t="s">
        <v>39</v>
      </c>
      <c r="B22" s="49" t="s">
        <v>269</v>
      </c>
      <c r="C22" s="14">
        <v>155955.69</v>
      </c>
      <c r="D22" s="15">
        <v>738.81</v>
      </c>
      <c r="E22" s="15">
        <v>9525.88</v>
      </c>
      <c r="F22" s="15">
        <v>116414.61</v>
      </c>
      <c r="G22" s="69">
        <f t="shared" si="0"/>
        <v>282634.99</v>
      </c>
      <c r="I22" s="3"/>
      <c r="K22" s="3"/>
      <c r="L22" s="3"/>
    </row>
    <row r="23" spans="1:12" ht="13.5" thickBot="1">
      <c r="A23" s="17" t="s">
        <v>41</v>
      </c>
      <c r="B23" s="49" t="s">
        <v>270</v>
      </c>
      <c r="C23" s="14">
        <v>193881.6</v>
      </c>
      <c r="D23" s="15">
        <v>2180.47</v>
      </c>
      <c r="E23" s="15">
        <v>3595.34</v>
      </c>
      <c r="F23" s="15">
        <v>1912.66</v>
      </c>
      <c r="G23" s="69">
        <f t="shared" si="0"/>
        <v>201570.07</v>
      </c>
      <c r="I23" s="3"/>
      <c r="K23" s="3"/>
      <c r="L23" s="3"/>
    </row>
    <row r="24" spans="1:12" ht="13.5" thickBot="1">
      <c r="A24" s="17" t="s">
        <v>43</v>
      </c>
      <c r="B24" s="49" t="s">
        <v>271</v>
      </c>
      <c r="C24" s="14">
        <v>775745.63</v>
      </c>
      <c r="D24" s="15">
        <v>12778.51</v>
      </c>
      <c r="E24" s="15">
        <v>42299.04</v>
      </c>
      <c r="F24" s="15">
        <v>193043.83</v>
      </c>
      <c r="G24" s="69">
        <f t="shared" si="0"/>
        <v>1023867.01</v>
      </c>
      <c r="I24" s="3"/>
      <c r="K24" s="3"/>
      <c r="L24" s="3"/>
    </row>
    <row r="25" spans="1:12" ht="13.5" thickBot="1">
      <c r="A25" s="17" t="s">
        <v>45</v>
      </c>
      <c r="B25" s="49" t="s">
        <v>272</v>
      </c>
      <c r="C25" s="14">
        <v>245216.81</v>
      </c>
      <c r="D25" s="15">
        <v>553.12</v>
      </c>
      <c r="E25" s="15">
        <v>7796.07</v>
      </c>
      <c r="F25" s="15">
        <v>37983.38</v>
      </c>
      <c r="G25" s="69">
        <f t="shared" si="0"/>
        <v>291549.38</v>
      </c>
      <c r="I25" s="3"/>
      <c r="K25" s="3"/>
      <c r="L25" s="3"/>
    </row>
    <row r="26" spans="1:12" ht="13.5" thickBot="1">
      <c r="A26" s="17" t="s">
        <v>47</v>
      </c>
      <c r="B26" s="49" t="s">
        <v>273</v>
      </c>
      <c r="C26" s="14">
        <v>0</v>
      </c>
      <c r="D26" s="15">
        <v>0</v>
      </c>
      <c r="E26" s="15">
        <v>0</v>
      </c>
      <c r="F26" s="15">
        <v>0</v>
      </c>
      <c r="G26" s="69">
        <f t="shared" si="0"/>
        <v>0</v>
      </c>
      <c r="I26" s="3"/>
      <c r="K26" s="3"/>
      <c r="L26" s="3"/>
    </row>
    <row r="27" spans="1:12" ht="13.5" thickBot="1">
      <c r="A27" s="17" t="s">
        <v>49</v>
      </c>
      <c r="B27" s="49" t="s">
        <v>274</v>
      </c>
      <c r="C27" s="14">
        <v>59773.78</v>
      </c>
      <c r="D27" s="15">
        <v>3495.77</v>
      </c>
      <c r="E27" s="15">
        <v>2172.59</v>
      </c>
      <c r="F27" s="15">
        <v>1743.98</v>
      </c>
      <c r="G27" s="69">
        <f t="shared" si="0"/>
        <v>67186.12</v>
      </c>
      <c r="I27" s="3"/>
      <c r="K27" s="3"/>
      <c r="L27" s="3"/>
    </row>
    <row r="28" spans="1:12" ht="13.5" thickBot="1">
      <c r="A28" s="17" t="s">
        <v>51</v>
      </c>
      <c r="B28" s="49" t="s">
        <v>275</v>
      </c>
      <c r="C28" s="14">
        <v>37696.84</v>
      </c>
      <c r="D28" s="15">
        <v>1493.54</v>
      </c>
      <c r="E28" s="15">
        <v>1716.03</v>
      </c>
      <c r="F28" s="15">
        <v>780.62</v>
      </c>
      <c r="G28" s="69">
        <f t="shared" si="0"/>
        <v>41687.03</v>
      </c>
      <c r="I28" s="3"/>
      <c r="K28" s="3"/>
      <c r="L28" s="3"/>
    </row>
    <row r="29" spans="1:12" ht="13.5" thickBot="1">
      <c r="A29" s="17" t="s">
        <v>53</v>
      </c>
      <c r="B29" s="49" t="s">
        <v>276</v>
      </c>
      <c r="C29" s="14">
        <v>3207.43</v>
      </c>
      <c r="D29" s="15">
        <v>13.67</v>
      </c>
      <c r="E29" s="15">
        <v>685.84</v>
      </c>
      <c r="F29" s="15">
        <v>0</v>
      </c>
      <c r="G29" s="69">
        <f t="shared" si="0"/>
        <v>3906.94</v>
      </c>
      <c r="I29" s="3"/>
      <c r="K29" s="3"/>
      <c r="L29" s="3"/>
    </row>
    <row r="30" spans="1:12" ht="13.5" thickBot="1">
      <c r="A30" s="17" t="s">
        <v>55</v>
      </c>
      <c r="B30" s="49" t="s">
        <v>277</v>
      </c>
      <c r="C30" s="14">
        <v>13199.67</v>
      </c>
      <c r="D30" s="15">
        <v>281.85</v>
      </c>
      <c r="E30" s="15">
        <v>966.96</v>
      </c>
      <c r="F30" s="15">
        <v>0</v>
      </c>
      <c r="G30" s="69">
        <f t="shared" si="0"/>
        <v>14448.48</v>
      </c>
      <c r="I30" s="3"/>
      <c r="K30" s="3"/>
      <c r="L30" s="3"/>
    </row>
    <row r="31" spans="1:12" ht="13.5" thickBot="1">
      <c r="A31" s="17" t="s">
        <v>57</v>
      </c>
      <c r="B31" s="49" t="s">
        <v>278</v>
      </c>
      <c r="C31" s="14">
        <v>35322.59</v>
      </c>
      <c r="D31" s="15">
        <v>138.3</v>
      </c>
      <c r="E31" s="15">
        <v>2132.71</v>
      </c>
      <c r="F31" s="15">
        <v>2228.35</v>
      </c>
      <c r="G31" s="69">
        <f t="shared" si="0"/>
        <v>39821.95</v>
      </c>
      <c r="I31" s="3"/>
      <c r="K31" s="3"/>
      <c r="L31" s="3"/>
    </row>
    <row r="32" spans="1:12" ht="13.5" thickBot="1">
      <c r="A32" s="17" t="s">
        <v>59</v>
      </c>
      <c r="B32" s="49" t="s">
        <v>279</v>
      </c>
      <c r="C32" s="14">
        <v>38031.04</v>
      </c>
      <c r="D32" s="15">
        <v>71.99</v>
      </c>
      <c r="E32" s="15">
        <v>917.65</v>
      </c>
      <c r="F32" s="15">
        <v>10082.34</v>
      </c>
      <c r="G32" s="69">
        <f t="shared" si="0"/>
        <v>49103.020000000004</v>
      </c>
      <c r="I32" s="3"/>
      <c r="K32" s="3"/>
      <c r="L32" s="3"/>
    </row>
    <row r="33" spans="1:12" ht="13.5" thickBot="1">
      <c r="A33" s="17" t="s">
        <v>61</v>
      </c>
      <c r="B33" s="49" t="s">
        <v>280</v>
      </c>
      <c r="C33" s="14">
        <v>29527.4</v>
      </c>
      <c r="D33" s="15">
        <v>721.71</v>
      </c>
      <c r="E33" s="15">
        <v>691.27</v>
      </c>
      <c r="F33" s="15">
        <v>0</v>
      </c>
      <c r="G33" s="69">
        <f t="shared" si="0"/>
        <v>30940.38</v>
      </c>
      <c r="I33" s="3"/>
      <c r="K33" s="3"/>
      <c r="L33" s="3"/>
    </row>
    <row r="34" spans="1:12" ht="13.5" thickBot="1">
      <c r="A34" s="17" t="s">
        <v>63</v>
      </c>
      <c r="B34" s="49" t="s">
        <v>281</v>
      </c>
      <c r="C34" s="14">
        <v>0</v>
      </c>
      <c r="D34" s="15">
        <v>0</v>
      </c>
      <c r="E34" s="15">
        <v>0</v>
      </c>
      <c r="F34" s="15">
        <v>0</v>
      </c>
      <c r="G34" s="69">
        <f t="shared" si="0"/>
        <v>0</v>
      </c>
      <c r="I34" s="3"/>
      <c r="K34" s="3"/>
      <c r="L34" s="3"/>
    </row>
    <row r="35" spans="1:12" ht="13.5" thickBot="1">
      <c r="A35" s="17" t="s">
        <v>65</v>
      </c>
      <c r="B35" s="49" t="s">
        <v>282</v>
      </c>
      <c r="C35" s="14">
        <v>58525.52</v>
      </c>
      <c r="D35" s="15">
        <v>733.23</v>
      </c>
      <c r="E35" s="15">
        <v>4782.56</v>
      </c>
      <c r="F35" s="15">
        <v>7680.39</v>
      </c>
      <c r="G35" s="69">
        <f t="shared" si="0"/>
        <v>71721.7</v>
      </c>
      <c r="I35" s="3"/>
      <c r="K35" s="3"/>
      <c r="L35" s="3"/>
    </row>
    <row r="36" spans="1:12" ht="13.5" thickBot="1">
      <c r="A36" s="17" t="s">
        <v>67</v>
      </c>
      <c r="B36" s="49" t="s">
        <v>283</v>
      </c>
      <c r="C36" s="14">
        <v>161383.48</v>
      </c>
      <c r="D36" s="15">
        <v>4761.79</v>
      </c>
      <c r="E36" s="15">
        <v>8313.16</v>
      </c>
      <c r="F36" s="15">
        <v>5662.27</v>
      </c>
      <c r="G36" s="69">
        <f t="shared" si="0"/>
        <v>180120.7</v>
      </c>
      <c r="I36" s="3"/>
      <c r="K36" s="3"/>
      <c r="L36" s="3"/>
    </row>
    <row r="37" spans="1:12" ht="13.5" thickBot="1">
      <c r="A37" s="17" t="s">
        <v>69</v>
      </c>
      <c r="B37" s="49" t="s">
        <v>284</v>
      </c>
      <c r="C37" s="14">
        <v>133600.02</v>
      </c>
      <c r="D37" s="15">
        <v>4414.88</v>
      </c>
      <c r="E37" s="15">
        <v>7267.86</v>
      </c>
      <c r="F37" s="15">
        <v>23648.04</v>
      </c>
      <c r="G37" s="69">
        <f t="shared" si="0"/>
        <v>168930.8</v>
      </c>
      <c r="I37" s="3"/>
      <c r="K37" s="3"/>
      <c r="L37" s="3"/>
    </row>
    <row r="38" spans="1:12" ht="13.5" thickBot="1">
      <c r="A38" s="17" t="s">
        <v>71</v>
      </c>
      <c r="B38" s="49" t="s">
        <v>285</v>
      </c>
      <c r="C38" s="14">
        <v>29235.62</v>
      </c>
      <c r="D38" s="15">
        <v>1101.16</v>
      </c>
      <c r="E38" s="15">
        <v>1949.44</v>
      </c>
      <c r="F38" s="15">
        <v>0</v>
      </c>
      <c r="G38" s="69">
        <f t="shared" si="0"/>
        <v>32286.219999999998</v>
      </c>
      <c r="I38" s="3"/>
      <c r="K38" s="3"/>
      <c r="L38" s="3"/>
    </row>
    <row r="39" spans="1:12" ht="13.5" thickBot="1">
      <c r="A39" s="17" t="s">
        <v>73</v>
      </c>
      <c r="B39" s="49" t="s">
        <v>286</v>
      </c>
      <c r="C39" s="14">
        <v>149420.45</v>
      </c>
      <c r="D39" s="15">
        <v>3703.25</v>
      </c>
      <c r="E39" s="15">
        <v>3962.63</v>
      </c>
      <c r="F39" s="15">
        <v>5003.73</v>
      </c>
      <c r="G39" s="69">
        <f t="shared" si="0"/>
        <v>162090.06000000003</v>
      </c>
      <c r="I39" s="3"/>
      <c r="K39" s="3"/>
      <c r="L39" s="3"/>
    </row>
    <row r="40" spans="1:12" ht="13.5" thickBot="1">
      <c r="A40" s="17" t="s">
        <v>75</v>
      </c>
      <c r="B40" s="49" t="s">
        <v>287</v>
      </c>
      <c r="C40" s="14">
        <v>80090.89</v>
      </c>
      <c r="D40" s="15">
        <v>5245.66</v>
      </c>
      <c r="E40" s="15">
        <v>2526.71</v>
      </c>
      <c r="F40" s="15">
        <v>0</v>
      </c>
      <c r="G40" s="69">
        <f t="shared" si="0"/>
        <v>87863.26000000001</v>
      </c>
      <c r="I40" s="3"/>
      <c r="K40" s="3"/>
      <c r="L40" s="3"/>
    </row>
    <row r="41" spans="1:12" ht="13.5" thickBot="1">
      <c r="A41" s="17" t="s">
        <v>77</v>
      </c>
      <c r="B41" s="49" t="s">
        <v>288</v>
      </c>
      <c r="C41" s="14">
        <v>0</v>
      </c>
      <c r="D41" s="15">
        <v>0</v>
      </c>
      <c r="E41" s="15">
        <v>0</v>
      </c>
      <c r="F41" s="15">
        <v>0</v>
      </c>
      <c r="G41" s="69">
        <f t="shared" si="0"/>
        <v>0</v>
      </c>
      <c r="I41" s="3"/>
      <c r="K41" s="3"/>
      <c r="L41" s="3"/>
    </row>
    <row r="42" spans="1:12" ht="13.5" thickBot="1">
      <c r="A42" s="17" t="s">
        <v>79</v>
      </c>
      <c r="B42" s="49" t="s">
        <v>289</v>
      </c>
      <c r="C42" s="14">
        <v>383129.36</v>
      </c>
      <c r="D42" s="15">
        <v>6191.03</v>
      </c>
      <c r="E42" s="15">
        <v>40863.76</v>
      </c>
      <c r="F42" s="15">
        <v>369523.38</v>
      </c>
      <c r="G42" s="69">
        <f t="shared" si="0"/>
        <v>799707.53</v>
      </c>
      <c r="I42" s="3"/>
      <c r="K42" s="3"/>
      <c r="L42" s="3"/>
    </row>
    <row r="43" spans="1:12" ht="13.5" thickBot="1">
      <c r="A43" s="17" t="s">
        <v>81</v>
      </c>
      <c r="B43" s="49" t="s">
        <v>290</v>
      </c>
      <c r="C43" s="14">
        <v>14980.73</v>
      </c>
      <c r="D43" s="15">
        <v>809.69</v>
      </c>
      <c r="E43" s="15">
        <v>1098.58</v>
      </c>
      <c r="F43" s="15">
        <v>1000.33</v>
      </c>
      <c r="G43" s="69">
        <f t="shared" si="0"/>
        <v>17889.33</v>
      </c>
      <c r="I43" s="3"/>
      <c r="K43" s="3"/>
      <c r="L43" s="3"/>
    </row>
    <row r="44" spans="1:12" ht="13.5" thickBot="1">
      <c r="A44" s="17" t="s">
        <v>83</v>
      </c>
      <c r="B44" s="49" t="s">
        <v>291</v>
      </c>
      <c r="C44" s="14">
        <v>46537.66</v>
      </c>
      <c r="D44" s="15">
        <v>877.52</v>
      </c>
      <c r="E44" s="15">
        <v>5921.23</v>
      </c>
      <c r="F44" s="15">
        <v>47982.03</v>
      </c>
      <c r="G44" s="69">
        <f t="shared" si="0"/>
        <v>101318.44</v>
      </c>
      <c r="H44" s="19"/>
      <c r="I44" s="3"/>
      <c r="K44" s="3"/>
      <c r="L44" s="3"/>
    </row>
    <row r="45" spans="1:12" ht="13.5" thickBot="1">
      <c r="A45" s="17" t="s">
        <v>85</v>
      </c>
      <c r="B45" s="49" t="s">
        <v>292</v>
      </c>
      <c r="C45" s="14">
        <v>143107.6</v>
      </c>
      <c r="D45" s="15">
        <v>7733.23</v>
      </c>
      <c r="E45" s="15">
        <v>4545.2</v>
      </c>
      <c r="F45" s="15">
        <v>8051.32</v>
      </c>
      <c r="G45" s="69">
        <f t="shared" si="0"/>
        <v>163437.35000000003</v>
      </c>
      <c r="H45" s="19"/>
      <c r="I45" s="3"/>
      <c r="K45" s="3"/>
      <c r="L45" s="3"/>
    </row>
    <row r="46" spans="1:12" ht="13.5" thickBot="1">
      <c r="A46" s="17" t="s">
        <v>87</v>
      </c>
      <c r="B46" s="49" t="s">
        <v>293</v>
      </c>
      <c r="C46" s="14">
        <v>52328.76</v>
      </c>
      <c r="D46" s="15">
        <v>743.33</v>
      </c>
      <c r="E46" s="15">
        <v>3079.14</v>
      </c>
      <c r="F46" s="15">
        <v>1761.53</v>
      </c>
      <c r="G46" s="69">
        <f t="shared" si="0"/>
        <v>57912.76</v>
      </c>
      <c r="I46" s="3"/>
      <c r="K46" s="3"/>
      <c r="L46" s="3"/>
    </row>
    <row r="47" spans="1:12" ht="13.5" thickBot="1">
      <c r="A47" s="17" t="s">
        <v>89</v>
      </c>
      <c r="B47" s="49" t="s">
        <v>294</v>
      </c>
      <c r="C47" s="14">
        <v>49801.22</v>
      </c>
      <c r="D47" s="15">
        <v>1892.5</v>
      </c>
      <c r="E47" s="15">
        <v>2835.77</v>
      </c>
      <c r="F47" s="15">
        <v>0</v>
      </c>
      <c r="G47" s="69">
        <f t="shared" si="0"/>
        <v>54529.49</v>
      </c>
      <c r="I47" s="3"/>
      <c r="K47" s="3"/>
      <c r="L47" s="3"/>
    </row>
    <row r="48" spans="1:12" ht="13.5" thickBot="1">
      <c r="A48" s="17" t="s">
        <v>91</v>
      </c>
      <c r="B48" s="49" t="s">
        <v>295</v>
      </c>
      <c r="C48" s="14">
        <v>74109.16</v>
      </c>
      <c r="D48" s="15">
        <v>1757.64</v>
      </c>
      <c r="E48" s="15">
        <v>2384.25</v>
      </c>
      <c r="F48" s="15">
        <v>154.91</v>
      </c>
      <c r="G48" s="69">
        <f t="shared" si="0"/>
        <v>78405.96</v>
      </c>
      <c r="I48" s="3"/>
      <c r="K48" s="3"/>
      <c r="L48" s="3"/>
    </row>
    <row r="49" spans="1:12" ht="13.5" thickBot="1">
      <c r="A49" s="17" t="s">
        <v>93</v>
      </c>
      <c r="B49" s="49" t="s">
        <v>296</v>
      </c>
      <c r="C49" s="14">
        <v>27945.77</v>
      </c>
      <c r="D49" s="15">
        <v>2100.37</v>
      </c>
      <c r="E49" s="15">
        <v>2406.93</v>
      </c>
      <c r="F49" s="15">
        <v>0</v>
      </c>
      <c r="G49" s="69">
        <f t="shared" si="0"/>
        <v>32453.07</v>
      </c>
      <c r="I49" s="3"/>
      <c r="K49" s="3"/>
      <c r="L49" s="3"/>
    </row>
    <row r="50" spans="1:12" ht="13.5" thickBot="1">
      <c r="A50" s="17" t="s">
        <v>95</v>
      </c>
      <c r="B50" s="49" t="s">
        <v>297</v>
      </c>
      <c r="C50" s="14">
        <v>0</v>
      </c>
      <c r="D50" s="15">
        <v>0</v>
      </c>
      <c r="E50" s="15">
        <v>0</v>
      </c>
      <c r="F50" s="15">
        <v>0</v>
      </c>
      <c r="G50" s="69">
        <f t="shared" si="0"/>
        <v>0</v>
      </c>
      <c r="I50" s="3"/>
      <c r="K50" s="3"/>
      <c r="L50" s="3"/>
    </row>
    <row r="51" spans="1:12" ht="13.5" thickBot="1">
      <c r="A51" s="17" t="s">
        <v>97</v>
      </c>
      <c r="B51" s="49" t="s">
        <v>298</v>
      </c>
      <c r="C51" s="14">
        <v>17853.6</v>
      </c>
      <c r="D51" s="15">
        <v>348.74</v>
      </c>
      <c r="E51" s="15">
        <v>878.55</v>
      </c>
      <c r="F51" s="15">
        <v>0</v>
      </c>
      <c r="G51" s="69">
        <f t="shared" si="0"/>
        <v>19080.89</v>
      </c>
      <c r="I51" s="3"/>
      <c r="K51" s="3"/>
      <c r="L51" s="3"/>
    </row>
    <row r="52" spans="1:12" ht="13.5" thickBot="1">
      <c r="A52" s="17" t="s">
        <v>99</v>
      </c>
      <c r="B52" s="49" t="s">
        <v>299</v>
      </c>
      <c r="C52" s="14">
        <v>17049.95</v>
      </c>
      <c r="D52" s="15">
        <v>240.4</v>
      </c>
      <c r="E52" s="15">
        <v>399.88</v>
      </c>
      <c r="F52" s="15">
        <v>0</v>
      </c>
      <c r="G52" s="69">
        <f t="shared" si="0"/>
        <v>17690.230000000003</v>
      </c>
      <c r="I52" s="3"/>
      <c r="K52" s="3"/>
      <c r="L52" s="3"/>
    </row>
    <row r="53" spans="1:12" ht="13.5" thickBot="1">
      <c r="A53" s="17" t="s">
        <v>101</v>
      </c>
      <c r="B53" s="49" t="s">
        <v>300</v>
      </c>
      <c r="C53" s="14">
        <v>14267.33</v>
      </c>
      <c r="D53" s="15">
        <v>338.81</v>
      </c>
      <c r="E53" s="15">
        <v>931.8</v>
      </c>
      <c r="F53" s="15">
        <v>0</v>
      </c>
      <c r="G53" s="69">
        <f t="shared" si="0"/>
        <v>15537.939999999999</v>
      </c>
      <c r="I53" s="3"/>
      <c r="K53" s="3"/>
      <c r="L53" s="3"/>
    </row>
    <row r="54" spans="1:12" ht="13.5" thickBot="1">
      <c r="A54" s="17" t="s">
        <v>103</v>
      </c>
      <c r="B54" s="49" t="s">
        <v>301</v>
      </c>
      <c r="C54" s="14">
        <v>20300.04</v>
      </c>
      <c r="D54" s="15">
        <v>781.43</v>
      </c>
      <c r="E54" s="15">
        <v>2710.02</v>
      </c>
      <c r="F54" s="15">
        <v>103.43</v>
      </c>
      <c r="G54" s="69">
        <f t="shared" si="0"/>
        <v>23894.920000000002</v>
      </c>
      <c r="I54" s="3"/>
      <c r="K54" s="3"/>
      <c r="L54" s="3"/>
    </row>
    <row r="55" spans="1:12" ht="13.5" thickBot="1">
      <c r="A55" s="17" t="s">
        <v>105</v>
      </c>
      <c r="B55" s="49" t="s">
        <v>302</v>
      </c>
      <c r="C55" s="14">
        <v>16060.85</v>
      </c>
      <c r="D55" s="15">
        <v>364.83</v>
      </c>
      <c r="E55" s="15">
        <v>93.92</v>
      </c>
      <c r="F55" s="15">
        <v>0</v>
      </c>
      <c r="G55" s="69">
        <f t="shared" si="0"/>
        <v>16519.6</v>
      </c>
      <c r="I55" s="3"/>
      <c r="K55" s="3"/>
      <c r="L55" s="3"/>
    </row>
    <row r="56" spans="1:12" ht="13.5" thickBot="1">
      <c r="A56" s="17" t="s">
        <v>107</v>
      </c>
      <c r="B56" s="49" t="s">
        <v>303</v>
      </c>
      <c r="C56" s="14">
        <v>10567.78</v>
      </c>
      <c r="D56" s="15">
        <v>293.7</v>
      </c>
      <c r="E56" s="15">
        <v>405.65</v>
      </c>
      <c r="F56" s="15">
        <v>0</v>
      </c>
      <c r="G56" s="69">
        <f t="shared" si="0"/>
        <v>11267.130000000001</v>
      </c>
      <c r="I56" s="3"/>
      <c r="K56" s="3"/>
      <c r="L56" s="3"/>
    </row>
    <row r="57" spans="1:12" ht="13.5" thickBot="1">
      <c r="A57" s="17" t="s">
        <v>109</v>
      </c>
      <c r="B57" s="49" t="s">
        <v>304</v>
      </c>
      <c r="C57" s="14">
        <v>6334.17</v>
      </c>
      <c r="D57" s="15">
        <v>19.06</v>
      </c>
      <c r="E57" s="15">
        <v>302.39</v>
      </c>
      <c r="F57" s="15">
        <v>0</v>
      </c>
      <c r="G57" s="69">
        <f t="shared" si="0"/>
        <v>6655.620000000001</v>
      </c>
      <c r="I57" s="3"/>
      <c r="K57" s="3"/>
      <c r="L57" s="3"/>
    </row>
    <row r="58" spans="1:12" ht="13.5" thickBot="1">
      <c r="A58" s="17" t="s">
        <v>113</v>
      </c>
      <c r="B58" s="49" t="s">
        <v>305</v>
      </c>
      <c r="C58" s="14">
        <v>281443.72</v>
      </c>
      <c r="D58" s="15">
        <v>4687.86</v>
      </c>
      <c r="E58" s="15">
        <v>26492.31</v>
      </c>
      <c r="F58" s="15">
        <v>90345.1</v>
      </c>
      <c r="G58" s="69">
        <f t="shared" si="0"/>
        <v>402968.99</v>
      </c>
      <c r="I58" s="3"/>
      <c r="K58" s="3"/>
      <c r="L58" s="3"/>
    </row>
    <row r="59" spans="1:12" ht="13.5" thickBot="1">
      <c r="A59" s="17" t="s">
        <v>115</v>
      </c>
      <c r="B59" s="49" t="s">
        <v>306</v>
      </c>
      <c r="C59" s="14">
        <v>28924.32</v>
      </c>
      <c r="D59" s="15">
        <v>142.96</v>
      </c>
      <c r="E59" s="15">
        <v>1990.58</v>
      </c>
      <c r="F59" s="15">
        <v>11709.95</v>
      </c>
      <c r="G59" s="69">
        <f t="shared" si="0"/>
        <v>42767.81</v>
      </c>
      <c r="I59" s="3"/>
      <c r="K59" s="3"/>
      <c r="L59" s="3"/>
    </row>
    <row r="60" spans="1:12" ht="13.5" thickBot="1">
      <c r="A60" s="17" t="s">
        <v>119</v>
      </c>
      <c r="B60" s="49" t="s">
        <v>307</v>
      </c>
      <c r="C60" s="14">
        <v>0</v>
      </c>
      <c r="D60" s="15">
        <v>0</v>
      </c>
      <c r="E60" s="15">
        <v>0</v>
      </c>
      <c r="F60" s="15">
        <v>0</v>
      </c>
      <c r="G60" s="69">
        <f t="shared" si="0"/>
        <v>0</v>
      </c>
      <c r="I60" s="3"/>
      <c r="K60" s="3"/>
      <c r="L60" s="3"/>
    </row>
    <row r="61" spans="1:12" ht="13.5" thickBot="1">
      <c r="A61" s="17" t="s">
        <v>121</v>
      </c>
      <c r="B61" s="49" t="s">
        <v>308</v>
      </c>
      <c r="C61" s="14">
        <v>158826.83</v>
      </c>
      <c r="D61" s="15">
        <v>5011.17</v>
      </c>
      <c r="E61" s="15">
        <v>5854.82</v>
      </c>
      <c r="F61" s="15">
        <v>9682.74</v>
      </c>
      <c r="G61" s="69">
        <f t="shared" si="0"/>
        <v>179375.56</v>
      </c>
      <c r="I61" s="3"/>
      <c r="K61" s="3"/>
      <c r="L61" s="3"/>
    </row>
    <row r="62" spans="1:12" ht="13.5" thickBot="1">
      <c r="A62" s="17" t="s">
        <v>123</v>
      </c>
      <c r="B62" s="49" t="s">
        <v>309</v>
      </c>
      <c r="C62" s="14">
        <v>0</v>
      </c>
      <c r="D62" s="15">
        <v>0</v>
      </c>
      <c r="E62" s="15">
        <v>0</v>
      </c>
      <c r="F62" s="15">
        <v>0</v>
      </c>
      <c r="G62" s="69">
        <f t="shared" si="0"/>
        <v>0</v>
      </c>
      <c r="I62" s="3"/>
      <c r="K62" s="3"/>
      <c r="L62" s="3"/>
    </row>
    <row r="63" spans="1:12" ht="13.5" thickBot="1">
      <c r="A63" s="17" t="s">
        <v>125</v>
      </c>
      <c r="B63" s="49" t="s">
        <v>310</v>
      </c>
      <c r="C63" s="14">
        <v>320141.63</v>
      </c>
      <c r="D63" s="15">
        <v>6569.77</v>
      </c>
      <c r="E63" s="15">
        <v>32966.85</v>
      </c>
      <c r="F63" s="15">
        <v>124667.8</v>
      </c>
      <c r="G63" s="69">
        <f t="shared" si="0"/>
        <v>484346.05</v>
      </c>
      <c r="I63" s="3"/>
      <c r="K63" s="3"/>
      <c r="L63" s="3"/>
    </row>
    <row r="64" spans="1:12" ht="13.5" thickBot="1">
      <c r="A64" s="17" t="s">
        <v>127</v>
      </c>
      <c r="B64" s="49" t="s">
        <v>311</v>
      </c>
      <c r="C64" s="14">
        <v>7837.81</v>
      </c>
      <c r="D64" s="15">
        <v>130.53</v>
      </c>
      <c r="E64" s="15">
        <v>137.37</v>
      </c>
      <c r="F64" s="15">
        <v>0</v>
      </c>
      <c r="G64" s="69">
        <f t="shared" si="0"/>
        <v>8105.71</v>
      </c>
      <c r="I64" s="3"/>
      <c r="K64" s="3"/>
      <c r="L64" s="3"/>
    </row>
    <row r="65" spans="1:12" ht="13.5" thickBot="1">
      <c r="A65" s="17" t="s">
        <v>129</v>
      </c>
      <c r="B65" s="49" t="s">
        <v>130</v>
      </c>
      <c r="C65" s="14">
        <v>0</v>
      </c>
      <c r="D65" s="15">
        <v>0</v>
      </c>
      <c r="E65" s="15">
        <v>0</v>
      </c>
      <c r="F65" s="15">
        <v>0</v>
      </c>
      <c r="G65" s="69">
        <f t="shared" si="0"/>
        <v>0</v>
      </c>
      <c r="I65" s="3"/>
      <c r="K65" s="3"/>
      <c r="L65" s="3"/>
    </row>
    <row r="66" spans="1:12" ht="13.5" thickBot="1">
      <c r="A66" s="17" t="s">
        <v>131</v>
      </c>
      <c r="B66" s="49" t="s">
        <v>132</v>
      </c>
      <c r="C66" s="14">
        <v>178118.04</v>
      </c>
      <c r="D66" s="15">
        <v>2948.09</v>
      </c>
      <c r="E66" s="15">
        <v>9951.83</v>
      </c>
      <c r="F66" s="15">
        <v>56022.37</v>
      </c>
      <c r="G66" s="69">
        <f t="shared" si="0"/>
        <v>247040.33</v>
      </c>
      <c r="I66" s="3"/>
      <c r="K66" s="3"/>
      <c r="L66" s="3"/>
    </row>
    <row r="67" spans="1:12" ht="13.5" thickBot="1">
      <c r="A67" s="17" t="s">
        <v>133</v>
      </c>
      <c r="B67" s="49" t="s">
        <v>134</v>
      </c>
      <c r="C67" s="14">
        <v>0</v>
      </c>
      <c r="D67" s="15">
        <v>0</v>
      </c>
      <c r="E67" s="15">
        <v>0</v>
      </c>
      <c r="F67" s="15">
        <v>0</v>
      </c>
      <c r="G67" s="69">
        <f t="shared" si="0"/>
        <v>0</v>
      </c>
      <c r="I67" s="3"/>
      <c r="K67" s="3"/>
      <c r="L67" s="3"/>
    </row>
    <row r="68" spans="1:12" ht="13.5" thickBot="1">
      <c r="A68" s="17" t="s">
        <v>218</v>
      </c>
      <c r="B68" s="49" t="s">
        <v>312</v>
      </c>
      <c r="C68" s="14">
        <v>145574.71</v>
      </c>
      <c r="D68" s="15">
        <v>1643.85</v>
      </c>
      <c r="E68" s="15">
        <v>11194.58</v>
      </c>
      <c r="F68" s="15">
        <v>65221.96</v>
      </c>
      <c r="G68" s="69">
        <f aca="true" t="shared" si="1" ref="G68:G97">C68+D68+E68+F68</f>
        <v>223635.09999999998</v>
      </c>
      <c r="I68" s="3"/>
      <c r="K68" s="3"/>
      <c r="L68" s="3"/>
    </row>
    <row r="69" spans="1:12" ht="13.5" thickBot="1">
      <c r="A69" s="17" t="s">
        <v>135</v>
      </c>
      <c r="B69" s="49" t="s">
        <v>136</v>
      </c>
      <c r="C69" s="14">
        <v>9126.02</v>
      </c>
      <c r="D69" s="15">
        <v>48.83</v>
      </c>
      <c r="E69" s="15">
        <v>16.63</v>
      </c>
      <c r="F69" s="15">
        <v>0</v>
      </c>
      <c r="G69" s="69">
        <f t="shared" si="1"/>
        <v>9191.48</v>
      </c>
      <c r="I69" s="3"/>
      <c r="K69" s="3"/>
      <c r="L69" s="3"/>
    </row>
    <row r="70" spans="1:12" ht="13.5" thickBot="1">
      <c r="A70" s="17" t="s">
        <v>137</v>
      </c>
      <c r="B70" s="49" t="s">
        <v>138</v>
      </c>
      <c r="C70" s="14">
        <v>10359.4</v>
      </c>
      <c r="D70" s="15">
        <v>135.2</v>
      </c>
      <c r="E70" s="15">
        <v>629.33</v>
      </c>
      <c r="F70" s="15">
        <v>919.89</v>
      </c>
      <c r="G70" s="69">
        <f t="shared" si="1"/>
        <v>12043.82</v>
      </c>
      <c r="I70" s="3"/>
      <c r="K70" s="3"/>
      <c r="L70" s="3"/>
    </row>
    <row r="71" spans="1:12" ht="13.5" thickBot="1">
      <c r="A71" s="17" t="s">
        <v>139</v>
      </c>
      <c r="B71" s="49" t="s">
        <v>140</v>
      </c>
      <c r="C71" s="14">
        <v>11382.07</v>
      </c>
      <c r="D71" s="15">
        <v>21.07</v>
      </c>
      <c r="E71" s="15">
        <v>586.47</v>
      </c>
      <c r="F71" s="15">
        <v>0</v>
      </c>
      <c r="G71" s="69">
        <f t="shared" si="1"/>
        <v>11989.609999999999</v>
      </c>
      <c r="I71" s="3"/>
      <c r="K71" s="3"/>
      <c r="L71" s="3"/>
    </row>
    <row r="72" spans="1:12" ht="13.5" thickBot="1">
      <c r="A72" s="17" t="s">
        <v>141</v>
      </c>
      <c r="B72" s="49" t="s">
        <v>142</v>
      </c>
      <c r="C72" s="14">
        <v>42398.83</v>
      </c>
      <c r="D72" s="15">
        <v>258.18</v>
      </c>
      <c r="E72" s="15">
        <v>876.43</v>
      </c>
      <c r="F72" s="15">
        <v>549.64</v>
      </c>
      <c r="G72" s="69">
        <f t="shared" si="1"/>
        <v>44083.08</v>
      </c>
      <c r="I72" s="3"/>
      <c r="K72" s="3"/>
      <c r="L72" s="3"/>
    </row>
    <row r="73" spans="1:12" ht="13.5" thickBot="1">
      <c r="A73" s="20" t="s">
        <v>143</v>
      </c>
      <c r="B73" s="21" t="s">
        <v>144</v>
      </c>
      <c r="C73" s="14">
        <v>9533.01</v>
      </c>
      <c r="D73" s="15">
        <v>406.02</v>
      </c>
      <c r="E73" s="15">
        <v>666.26</v>
      </c>
      <c r="F73" s="15">
        <v>0</v>
      </c>
      <c r="G73" s="69">
        <f t="shared" si="1"/>
        <v>10605.29</v>
      </c>
      <c r="I73" s="3"/>
      <c r="K73" s="3"/>
      <c r="L73" s="3"/>
    </row>
    <row r="74" spans="1:12" ht="13.5" thickBot="1">
      <c r="A74" s="22" t="s">
        <v>145</v>
      </c>
      <c r="B74" s="23" t="s">
        <v>146</v>
      </c>
      <c r="C74" s="14">
        <v>21607.89</v>
      </c>
      <c r="D74" s="15">
        <v>1038.98</v>
      </c>
      <c r="E74" s="15">
        <v>960.11</v>
      </c>
      <c r="F74" s="15">
        <v>0</v>
      </c>
      <c r="G74" s="69">
        <f t="shared" si="1"/>
        <v>23606.98</v>
      </c>
      <c r="I74" s="3"/>
      <c r="K74" s="3"/>
      <c r="L74" s="3"/>
    </row>
    <row r="75" spans="1:12" ht="13.5" thickBot="1">
      <c r="A75" s="22" t="s">
        <v>147</v>
      </c>
      <c r="B75" s="23" t="s">
        <v>148</v>
      </c>
      <c r="C75" s="14">
        <v>10074.71</v>
      </c>
      <c r="D75" s="15">
        <v>897.26</v>
      </c>
      <c r="E75" s="15">
        <v>300.96</v>
      </c>
      <c r="F75" s="15">
        <v>0</v>
      </c>
      <c r="G75" s="69">
        <f t="shared" si="1"/>
        <v>11272.929999999998</v>
      </c>
      <c r="I75" s="3"/>
      <c r="K75" s="3"/>
      <c r="L75" s="3"/>
    </row>
    <row r="76" spans="1:12" ht="13.5" thickBot="1">
      <c r="A76" s="22" t="s">
        <v>149</v>
      </c>
      <c r="B76" s="23" t="s">
        <v>150</v>
      </c>
      <c r="C76" s="14">
        <v>23592.84</v>
      </c>
      <c r="D76" s="15">
        <v>734.84</v>
      </c>
      <c r="E76" s="15">
        <v>1270.86</v>
      </c>
      <c r="F76" s="15">
        <v>447.15</v>
      </c>
      <c r="G76" s="69">
        <f t="shared" si="1"/>
        <v>26045.690000000002</v>
      </c>
      <c r="I76" s="3"/>
      <c r="K76" s="3"/>
      <c r="L76" s="3"/>
    </row>
    <row r="77" spans="1:12" ht="13.5" thickBot="1">
      <c r="A77" s="22" t="s">
        <v>151</v>
      </c>
      <c r="B77" s="23" t="s">
        <v>152</v>
      </c>
      <c r="C77" s="14">
        <v>6331.25</v>
      </c>
      <c r="D77" s="15">
        <v>67.53</v>
      </c>
      <c r="E77" s="15">
        <v>281.15</v>
      </c>
      <c r="F77" s="15">
        <v>0</v>
      </c>
      <c r="G77" s="69">
        <f t="shared" si="1"/>
        <v>6679.929999999999</v>
      </c>
      <c r="I77" s="3"/>
      <c r="K77" s="3"/>
      <c r="L77" s="3"/>
    </row>
    <row r="78" spans="1:12" ht="13.5" thickBot="1">
      <c r="A78" s="22" t="s">
        <v>153</v>
      </c>
      <c r="B78" s="23" t="s">
        <v>154</v>
      </c>
      <c r="C78" s="14">
        <v>37028.05</v>
      </c>
      <c r="D78" s="15">
        <v>3284.79</v>
      </c>
      <c r="E78" s="15">
        <v>1193.45</v>
      </c>
      <c r="F78" s="15">
        <v>0</v>
      </c>
      <c r="G78" s="69">
        <f t="shared" si="1"/>
        <v>41506.29</v>
      </c>
      <c r="I78" s="3"/>
      <c r="K78" s="3"/>
      <c r="L78" s="3"/>
    </row>
    <row r="79" spans="1:12" ht="13.5" thickBot="1">
      <c r="A79" s="22" t="s">
        <v>155</v>
      </c>
      <c r="B79" s="23" t="s">
        <v>156</v>
      </c>
      <c r="C79" s="14">
        <v>2820.86</v>
      </c>
      <c r="D79" s="15">
        <v>8.7</v>
      </c>
      <c r="E79" s="15">
        <v>0</v>
      </c>
      <c r="F79" s="15">
        <v>4222.2</v>
      </c>
      <c r="G79" s="69">
        <f t="shared" si="1"/>
        <v>7051.76</v>
      </c>
      <c r="I79" s="3"/>
      <c r="K79" s="3"/>
      <c r="L79" s="3"/>
    </row>
    <row r="80" spans="1:12" ht="13.5" thickBot="1">
      <c r="A80" s="24" t="s">
        <v>157</v>
      </c>
      <c r="B80" s="25" t="s">
        <v>158</v>
      </c>
      <c r="C80" s="28">
        <v>11425.34</v>
      </c>
      <c r="D80" s="15">
        <v>64.72</v>
      </c>
      <c r="E80" s="15">
        <v>508.66</v>
      </c>
      <c r="F80" s="15">
        <v>0</v>
      </c>
      <c r="G80" s="69">
        <f t="shared" si="1"/>
        <v>11998.72</v>
      </c>
      <c r="I80" s="3"/>
      <c r="K80" s="3"/>
      <c r="L80" s="3"/>
    </row>
    <row r="81" spans="1:12" ht="13.5" thickBot="1">
      <c r="A81" s="24" t="s">
        <v>159</v>
      </c>
      <c r="B81" s="34" t="s">
        <v>160</v>
      </c>
      <c r="C81" s="28">
        <v>20386.22</v>
      </c>
      <c r="D81" s="15">
        <v>38.06</v>
      </c>
      <c r="E81" s="15">
        <v>796.57</v>
      </c>
      <c r="F81" s="15">
        <v>1468.27</v>
      </c>
      <c r="G81" s="69">
        <f t="shared" si="1"/>
        <v>22689.120000000003</v>
      </c>
      <c r="I81" s="3"/>
      <c r="K81" s="3"/>
      <c r="L81" s="3"/>
    </row>
    <row r="82" spans="1:12" ht="13.5" thickBot="1">
      <c r="A82" s="22" t="s">
        <v>161</v>
      </c>
      <c r="B82" s="23" t="s">
        <v>162</v>
      </c>
      <c r="C82" s="28">
        <v>20718.2</v>
      </c>
      <c r="D82" s="15">
        <v>295.78</v>
      </c>
      <c r="E82" s="15">
        <v>442.78</v>
      </c>
      <c r="F82" s="15">
        <v>7912.92</v>
      </c>
      <c r="G82" s="69">
        <f t="shared" si="1"/>
        <v>29369.68</v>
      </c>
      <c r="I82" s="3"/>
      <c r="K82" s="3"/>
      <c r="L82" s="3"/>
    </row>
    <row r="83" spans="1:12" ht="13.5" thickBot="1">
      <c r="A83" s="22" t="s">
        <v>163</v>
      </c>
      <c r="B83" s="23" t="s">
        <v>164</v>
      </c>
      <c r="C83" s="28">
        <v>18040.75</v>
      </c>
      <c r="D83" s="15">
        <v>85.08</v>
      </c>
      <c r="E83" s="15">
        <v>398.4</v>
      </c>
      <c r="F83" s="15">
        <v>0</v>
      </c>
      <c r="G83" s="69">
        <f t="shared" si="1"/>
        <v>18524.230000000003</v>
      </c>
      <c r="I83" s="3"/>
      <c r="K83" s="3"/>
      <c r="L83" s="3"/>
    </row>
    <row r="84" spans="1:12" ht="13.5" thickBot="1">
      <c r="A84" s="22" t="s">
        <v>165</v>
      </c>
      <c r="B84" s="23" t="s">
        <v>166</v>
      </c>
      <c r="C84" s="30">
        <v>32954.05</v>
      </c>
      <c r="D84" s="15">
        <v>261.43</v>
      </c>
      <c r="E84" s="15">
        <v>793.07</v>
      </c>
      <c r="F84" s="15">
        <v>2600.04</v>
      </c>
      <c r="G84" s="69">
        <f t="shared" si="1"/>
        <v>36608.590000000004</v>
      </c>
      <c r="I84" s="3"/>
      <c r="K84" s="3"/>
      <c r="L84" s="3"/>
    </row>
    <row r="85" spans="1:12" ht="13.5" thickBot="1">
      <c r="A85" s="22" t="s">
        <v>167</v>
      </c>
      <c r="B85" s="23" t="s">
        <v>168</v>
      </c>
      <c r="C85" s="28">
        <v>4748.15</v>
      </c>
      <c r="D85" s="15">
        <v>54.62</v>
      </c>
      <c r="E85" s="15">
        <v>225.71</v>
      </c>
      <c r="F85" s="15">
        <v>0</v>
      </c>
      <c r="G85" s="69">
        <f t="shared" si="1"/>
        <v>5028.48</v>
      </c>
      <c r="I85" s="3"/>
      <c r="K85" s="3"/>
      <c r="L85" s="3"/>
    </row>
    <row r="86" spans="1:12" ht="13.5" thickBot="1">
      <c r="A86" s="24" t="s">
        <v>169</v>
      </c>
      <c r="B86" s="25" t="s">
        <v>170</v>
      </c>
      <c r="C86" s="28">
        <v>0</v>
      </c>
      <c r="D86" s="15">
        <v>0</v>
      </c>
      <c r="E86" s="15">
        <v>0</v>
      </c>
      <c r="F86" s="31">
        <v>0</v>
      </c>
      <c r="G86" s="69">
        <f t="shared" si="1"/>
        <v>0</v>
      </c>
      <c r="I86" s="3"/>
      <c r="K86" s="3"/>
      <c r="L86" s="3"/>
    </row>
    <row r="87" spans="1:12" ht="13.5" thickBot="1">
      <c r="A87" s="22" t="s">
        <v>171</v>
      </c>
      <c r="B87" s="23" t="s">
        <v>172</v>
      </c>
      <c r="C87" s="28">
        <v>13909.23</v>
      </c>
      <c r="D87" s="15">
        <v>659.56</v>
      </c>
      <c r="E87" s="15">
        <v>168.78</v>
      </c>
      <c r="F87" s="31">
        <v>0</v>
      </c>
      <c r="G87" s="69">
        <f t="shared" si="1"/>
        <v>14737.57</v>
      </c>
      <c r="I87" s="3"/>
      <c r="K87" s="3"/>
      <c r="L87" s="3"/>
    </row>
    <row r="88" spans="1:12" ht="13.5" thickBot="1">
      <c r="A88" s="32" t="s">
        <v>173</v>
      </c>
      <c r="B88" s="33" t="s">
        <v>174</v>
      </c>
      <c r="C88" s="28">
        <v>13679.61</v>
      </c>
      <c r="D88" s="15">
        <v>406.58</v>
      </c>
      <c r="E88" s="15">
        <v>341.47</v>
      </c>
      <c r="F88" s="31">
        <v>0</v>
      </c>
      <c r="G88" s="69">
        <f t="shared" si="1"/>
        <v>14427.66</v>
      </c>
      <c r="I88" s="3"/>
      <c r="K88" s="3"/>
      <c r="L88" s="3"/>
    </row>
    <row r="89" spans="1:12" ht="13.5" thickBot="1">
      <c r="A89" s="26" t="s">
        <v>175</v>
      </c>
      <c r="B89" s="34" t="s">
        <v>176</v>
      </c>
      <c r="C89" s="30">
        <v>6336.72</v>
      </c>
      <c r="D89" s="15">
        <v>106.33</v>
      </c>
      <c r="E89" s="15">
        <v>300.19</v>
      </c>
      <c r="F89" s="31">
        <v>0</v>
      </c>
      <c r="G89" s="69">
        <f t="shared" si="1"/>
        <v>6743.24</v>
      </c>
      <c r="I89" s="3"/>
      <c r="K89" s="3"/>
      <c r="L89" s="3"/>
    </row>
    <row r="90" spans="1:12" ht="13.5" thickBot="1">
      <c r="A90" s="32" t="s">
        <v>177</v>
      </c>
      <c r="B90" s="34" t="s">
        <v>178</v>
      </c>
      <c r="C90" s="52">
        <v>29723</v>
      </c>
      <c r="D90" s="15">
        <v>748.88</v>
      </c>
      <c r="E90" s="15">
        <v>1003.19</v>
      </c>
      <c r="F90" s="31">
        <v>3502.17</v>
      </c>
      <c r="G90" s="69">
        <f t="shared" si="1"/>
        <v>34977.24</v>
      </c>
      <c r="I90" s="3"/>
      <c r="K90" s="3"/>
      <c r="L90" s="3"/>
    </row>
    <row r="91" spans="1:12" ht="13.5" thickBot="1">
      <c r="A91" s="35" t="s">
        <v>179</v>
      </c>
      <c r="B91" s="36" t="s">
        <v>180</v>
      </c>
      <c r="C91" s="53">
        <v>96776.59</v>
      </c>
      <c r="D91" s="31">
        <v>2145.04</v>
      </c>
      <c r="E91" s="19">
        <v>4176.11</v>
      </c>
      <c r="F91" s="31">
        <v>9504.83</v>
      </c>
      <c r="G91" s="69">
        <f t="shared" si="1"/>
        <v>112602.56999999999</v>
      </c>
      <c r="I91" s="3"/>
      <c r="K91" s="3"/>
      <c r="L91" s="3"/>
    </row>
    <row r="92" spans="1:11" ht="13.5" thickBot="1">
      <c r="A92" s="37" t="s">
        <v>181</v>
      </c>
      <c r="B92" s="50" t="s">
        <v>313</v>
      </c>
      <c r="C92" s="52">
        <v>5581.36</v>
      </c>
      <c r="D92" s="39">
        <v>243.2</v>
      </c>
      <c r="E92" s="19">
        <v>263.28</v>
      </c>
      <c r="F92" s="39">
        <v>0</v>
      </c>
      <c r="G92" s="69">
        <f t="shared" si="1"/>
        <v>6087.839999999999</v>
      </c>
      <c r="K92" s="3"/>
    </row>
    <row r="93" spans="1:11" ht="13.5" thickBot="1">
      <c r="A93" s="35" t="s">
        <v>183</v>
      </c>
      <c r="B93" s="23" t="s">
        <v>184</v>
      </c>
      <c r="C93" s="70">
        <v>6609.94</v>
      </c>
      <c r="D93" s="40">
        <v>393.37</v>
      </c>
      <c r="E93" s="19">
        <v>643.55</v>
      </c>
      <c r="F93" s="40">
        <v>0</v>
      </c>
      <c r="G93" s="69">
        <f t="shared" si="1"/>
        <v>7646.86</v>
      </c>
      <c r="K93" s="3"/>
    </row>
    <row r="94" spans="1:11" ht="13.5" thickBot="1">
      <c r="A94" s="41" t="s">
        <v>185</v>
      </c>
      <c r="B94" s="25" t="s">
        <v>186</v>
      </c>
      <c r="C94" s="15">
        <v>10515.07</v>
      </c>
      <c r="D94" s="59">
        <v>94.19</v>
      </c>
      <c r="E94" s="19">
        <v>296.6</v>
      </c>
      <c r="F94" s="40">
        <v>21349.06</v>
      </c>
      <c r="G94" s="69">
        <f t="shared" si="1"/>
        <v>32254.920000000002</v>
      </c>
      <c r="K94" s="3"/>
    </row>
    <row r="95" spans="1:11" ht="13.5" thickBot="1">
      <c r="A95" s="41" t="s">
        <v>319</v>
      </c>
      <c r="B95" s="74" t="s">
        <v>321</v>
      </c>
      <c r="C95" s="15">
        <v>105.91</v>
      </c>
      <c r="D95" s="73">
        <v>0</v>
      </c>
      <c r="E95" s="19">
        <v>402.76</v>
      </c>
      <c r="F95" s="72">
        <v>0</v>
      </c>
      <c r="G95" s="69">
        <f t="shared" si="1"/>
        <v>508.66999999999996</v>
      </c>
      <c r="K95" s="3"/>
    </row>
    <row r="96" spans="1:11" ht="13.5" thickBot="1">
      <c r="A96" s="41" t="s">
        <v>320</v>
      </c>
      <c r="B96" s="74" t="s">
        <v>322</v>
      </c>
      <c r="C96" s="15">
        <v>1750.79</v>
      </c>
      <c r="D96" s="73">
        <v>185.81</v>
      </c>
      <c r="E96" s="19">
        <v>147.9</v>
      </c>
      <c r="F96" s="72">
        <v>0</v>
      </c>
      <c r="G96" s="69">
        <f t="shared" si="1"/>
        <v>2084.5</v>
      </c>
      <c r="K96" s="3"/>
    </row>
    <row r="97" spans="1:11" ht="13.5" thickBot="1">
      <c r="A97" s="62"/>
      <c r="B97" s="62" t="s">
        <v>187</v>
      </c>
      <c r="C97" s="15">
        <v>5899570.36</v>
      </c>
      <c r="D97" s="60">
        <v>125357.62</v>
      </c>
      <c r="E97" s="45">
        <v>335080.21</v>
      </c>
      <c r="F97" s="65">
        <v>1598264.67</v>
      </c>
      <c r="G97" s="69">
        <f t="shared" si="1"/>
        <v>7958272.86</v>
      </c>
      <c r="K97" s="3"/>
    </row>
  </sheetData>
  <mergeCells count="1">
    <mergeCell ref="C2:G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C97" sqref="C97:F97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3" width="14.421875" style="3" customWidth="1"/>
    <col min="4" max="4" width="13.28125" style="3" customWidth="1"/>
    <col min="5" max="5" width="13.7109375" style="3" customWidth="1"/>
    <col min="6" max="6" width="13.57421875" style="3" customWidth="1"/>
    <col min="7" max="7" width="15.5742187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323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47"/>
      <c r="C3" s="8" t="s">
        <v>324</v>
      </c>
      <c r="D3" s="64" t="s">
        <v>325</v>
      </c>
      <c r="E3" s="64" t="s">
        <v>326</v>
      </c>
      <c r="F3" s="64" t="s">
        <v>327</v>
      </c>
      <c r="G3" s="64" t="s">
        <v>245</v>
      </c>
      <c r="H3" s="10"/>
    </row>
    <row r="4" spans="1:12" ht="13.5" thickBot="1">
      <c r="A4" s="12" t="s">
        <v>246</v>
      </c>
      <c r="B4" s="48" t="s">
        <v>247</v>
      </c>
      <c r="C4" s="67">
        <v>22377.64</v>
      </c>
      <c r="D4" s="68">
        <v>212.07</v>
      </c>
      <c r="E4" s="68">
        <v>674.82</v>
      </c>
      <c r="F4" s="68">
        <v>2173.89</v>
      </c>
      <c r="G4" s="69">
        <f aca="true" t="shared" si="0" ref="G4:G35">C4+D4+E4+F4</f>
        <v>25438.42</v>
      </c>
      <c r="I4" s="3"/>
      <c r="K4" s="3"/>
      <c r="L4" s="3"/>
    </row>
    <row r="5" spans="1:12" ht="13.5" thickBot="1">
      <c r="A5" s="17" t="s">
        <v>248</v>
      </c>
      <c r="B5" s="49" t="s">
        <v>249</v>
      </c>
      <c r="C5" s="14">
        <v>10480.23</v>
      </c>
      <c r="D5" s="15">
        <v>107.46</v>
      </c>
      <c r="E5" s="15">
        <v>250.81</v>
      </c>
      <c r="F5" s="15">
        <v>612.03</v>
      </c>
      <c r="G5" s="69">
        <f t="shared" si="0"/>
        <v>11450.529999999999</v>
      </c>
      <c r="I5" s="3"/>
      <c r="K5" s="3"/>
      <c r="L5" s="3"/>
    </row>
    <row r="6" spans="1:12" ht="13.5" thickBot="1">
      <c r="A6" s="17" t="s">
        <v>250</v>
      </c>
      <c r="B6" s="49" t="s">
        <v>251</v>
      </c>
      <c r="C6" s="14">
        <v>19298.09</v>
      </c>
      <c r="D6" s="15">
        <v>710.87</v>
      </c>
      <c r="E6" s="15">
        <v>692.69</v>
      </c>
      <c r="F6" s="15">
        <v>0</v>
      </c>
      <c r="G6" s="69">
        <f t="shared" si="0"/>
        <v>20701.649999999998</v>
      </c>
      <c r="I6" s="3"/>
      <c r="K6" s="3"/>
      <c r="L6" s="3"/>
    </row>
    <row r="7" spans="1:12" ht="13.5" thickBot="1">
      <c r="A7" s="17" t="s">
        <v>252</v>
      </c>
      <c r="B7" s="49" t="s">
        <v>253</v>
      </c>
      <c r="C7" s="14">
        <v>30647.68</v>
      </c>
      <c r="D7" s="15">
        <v>810.88</v>
      </c>
      <c r="E7" s="15">
        <v>509.08</v>
      </c>
      <c r="F7" s="15">
        <v>0</v>
      </c>
      <c r="G7" s="69">
        <f t="shared" si="0"/>
        <v>31967.640000000003</v>
      </c>
      <c r="I7" s="3"/>
      <c r="K7" s="3"/>
      <c r="L7" s="3"/>
    </row>
    <row r="8" spans="1:12" ht="13.5" thickBot="1">
      <c r="A8" s="17" t="s">
        <v>254</v>
      </c>
      <c r="B8" s="49" t="s">
        <v>255</v>
      </c>
      <c r="C8" s="14">
        <v>329630.62</v>
      </c>
      <c r="D8" s="15">
        <v>9093.65</v>
      </c>
      <c r="E8" s="15">
        <v>13433.99</v>
      </c>
      <c r="F8" s="15">
        <v>17680.45</v>
      </c>
      <c r="G8" s="69">
        <f t="shared" si="0"/>
        <v>369838.71</v>
      </c>
      <c r="I8" s="3"/>
      <c r="K8" s="3"/>
      <c r="L8" s="3"/>
    </row>
    <row r="9" spans="1:12" ht="13.5" thickBot="1">
      <c r="A9" s="17" t="s">
        <v>13</v>
      </c>
      <c r="B9" s="49" t="s">
        <v>256</v>
      </c>
      <c r="C9" s="14">
        <v>13782.39</v>
      </c>
      <c r="D9" s="15">
        <v>312.27</v>
      </c>
      <c r="E9" s="15">
        <v>154.92</v>
      </c>
      <c r="F9" s="15">
        <v>17462.69</v>
      </c>
      <c r="G9" s="69">
        <f t="shared" si="0"/>
        <v>31712.269999999997</v>
      </c>
      <c r="I9" s="3"/>
      <c r="K9" s="3"/>
      <c r="L9" s="3"/>
    </row>
    <row r="10" spans="1:12" ht="13.5" thickBot="1">
      <c r="A10" s="17" t="s">
        <v>15</v>
      </c>
      <c r="B10" s="49" t="s">
        <v>257</v>
      </c>
      <c r="C10" s="14">
        <v>53069.33</v>
      </c>
      <c r="D10" s="15">
        <v>370.78</v>
      </c>
      <c r="E10" s="15">
        <v>1667.87</v>
      </c>
      <c r="F10" s="15">
        <v>0</v>
      </c>
      <c r="G10" s="69">
        <f t="shared" si="0"/>
        <v>55107.98</v>
      </c>
      <c r="I10" s="3"/>
      <c r="K10" s="3"/>
      <c r="L10" s="3"/>
    </row>
    <row r="11" spans="1:12" ht="13.5" thickBot="1">
      <c r="A11" s="17" t="s">
        <v>17</v>
      </c>
      <c r="B11" s="49" t="s">
        <v>258</v>
      </c>
      <c r="C11" s="14">
        <v>24338.11</v>
      </c>
      <c r="D11" s="15">
        <v>87.51</v>
      </c>
      <c r="E11" s="15">
        <v>2628.08</v>
      </c>
      <c r="F11" s="15">
        <v>0</v>
      </c>
      <c r="G11" s="69">
        <f t="shared" si="0"/>
        <v>27053.699999999997</v>
      </c>
      <c r="I11" s="3"/>
      <c r="K11" s="3"/>
      <c r="L11" s="3"/>
    </row>
    <row r="12" spans="1:12" ht="13.5" thickBot="1">
      <c r="A12" s="17" t="s">
        <v>19</v>
      </c>
      <c r="B12" s="49" t="s">
        <v>259</v>
      </c>
      <c r="C12" s="14">
        <v>54783.4</v>
      </c>
      <c r="D12" s="15">
        <v>513.63</v>
      </c>
      <c r="E12" s="15">
        <v>322.43</v>
      </c>
      <c r="F12" s="15">
        <v>213.36</v>
      </c>
      <c r="G12" s="69">
        <f t="shared" si="0"/>
        <v>55832.82</v>
      </c>
      <c r="I12" s="3"/>
      <c r="K12" s="3"/>
      <c r="L12" s="3"/>
    </row>
    <row r="13" spans="1:12" ht="13.5" thickBot="1">
      <c r="A13" s="17" t="s">
        <v>21</v>
      </c>
      <c r="B13" s="49" t="s">
        <v>260</v>
      </c>
      <c r="C13" s="14">
        <v>31657.33</v>
      </c>
      <c r="D13" s="15">
        <v>1280.14</v>
      </c>
      <c r="E13" s="15">
        <v>1462.24</v>
      </c>
      <c r="F13" s="15">
        <v>530.99</v>
      </c>
      <c r="G13" s="69">
        <f t="shared" si="0"/>
        <v>34930.7</v>
      </c>
      <c r="I13" s="3"/>
      <c r="K13" s="3"/>
      <c r="L13" s="3"/>
    </row>
    <row r="14" spans="1:12" ht="13.5" thickBot="1">
      <c r="A14" s="17" t="s">
        <v>23</v>
      </c>
      <c r="B14" s="49" t="s">
        <v>261</v>
      </c>
      <c r="C14" s="14">
        <v>239082.68</v>
      </c>
      <c r="D14" s="15">
        <v>898.92</v>
      </c>
      <c r="E14" s="15">
        <v>19032.97</v>
      </c>
      <c r="F14" s="15">
        <v>170873.73</v>
      </c>
      <c r="G14" s="69">
        <f t="shared" si="0"/>
        <v>429888.30000000005</v>
      </c>
      <c r="I14" s="3"/>
      <c r="K14" s="3"/>
      <c r="L14" s="3"/>
    </row>
    <row r="15" spans="1:12" ht="13.5" thickBot="1">
      <c r="A15" s="17" t="s">
        <v>25</v>
      </c>
      <c r="B15" s="49" t="s">
        <v>262</v>
      </c>
      <c r="C15" s="14">
        <v>32260.1</v>
      </c>
      <c r="D15" s="15">
        <v>117.62</v>
      </c>
      <c r="E15" s="15">
        <v>1254.53</v>
      </c>
      <c r="F15" s="15">
        <v>953.5</v>
      </c>
      <c r="G15" s="69">
        <f t="shared" si="0"/>
        <v>34585.75</v>
      </c>
      <c r="I15" s="3"/>
      <c r="K15" s="3"/>
      <c r="L15" s="3"/>
    </row>
    <row r="16" spans="1:12" ht="13.5" thickBot="1">
      <c r="A16" s="17" t="s">
        <v>27</v>
      </c>
      <c r="B16" s="49" t="s">
        <v>263</v>
      </c>
      <c r="C16" s="14">
        <v>59044.17</v>
      </c>
      <c r="D16" s="15">
        <v>356.77</v>
      </c>
      <c r="E16" s="15">
        <v>5163.66</v>
      </c>
      <c r="F16" s="15">
        <v>56924.25</v>
      </c>
      <c r="G16" s="69">
        <f t="shared" si="0"/>
        <v>121488.84999999999</v>
      </c>
      <c r="I16" s="3"/>
      <c r="K16" s="3"/>
      <c r="L16" s="3"/>
    </row>
    <row r="17" spans="1:12" ht="13.5" thickBot="1">
      <c r="A17" s="17" t="s">
        <v>29</v>
      </c>
      <c r="B17" s="49" t="s">
        <v>264</v>
      </c>
      <c r="C17" s="14">
        <v>74262.77</v>
      </c>
      <c r="D17" s="15">
        <v>2974.62</v>
      </c>
      <c r="E17" s="15">
        <v>2569.88</v>
      </c>
      <c r="F17" s="15">
        <v>15715.16</v>
      </c>
      <c r="G17" s="69">
        <f t="shared" si="0"/>
        <v>95522.43000000001</v>
      </c>
      <c r="I17" s="3"/>
      <c r="K17" s="3"/>
      <c r="L17" s="3"/>
    </row>
    <row r="18" spans="1:12" ht="13.5" thickBot="1">
      <c r="A18" s="17" t="s">
        <v>31</v>
      </c>
      <c r="B18" s="49" t="s">
        <v>265</v>
      </c>
      <c r="C18" s="14">
        <v>91613.1</v>
      </c>
      <c r="D18" s="15">
        <v>2537.33</v>
      </c>
      <c r="E18" s="15">
        <v>3906.36</v>
      </c>
      <c r="F18" s="15">
        <v>14805.71</v>
      </c>
      <c r="G18" s="69">
        <f t="shared" si="0"/>
        <v>112862.5</v>
      </c>
      <c r="I18" s="3"/>
      <c r="K18" s="3"/>
      <c r="L18" s="3"/>
    </row>
    <row r="19" spans="1:12" ht="13.5" thickBot="1">
      <c r="A19" s="17" t="s">
        <v>33</v>
      </c>
      <c r="B19" s="49" t="s">
        <v>266</v>
      </c>
      <c r="C19" s="14">
        <v>76553.16</v>
      </c>
      <c r="D19" s="15">
        <v>3351.2</v>
      </c>
      <c r="E19" s="15">
        <v>1415.84</v>
      </c>
      <c r="F19" s="15">
        <v>0</v>
      </c>
      <c r="G19" s="69">
        <f t="shared" si="0"/>
        <v>81320.2</v>
      </c>
      <c r="I19" s="3"/>
      <c r="K19" s="3"/>
      <c r="L19" s="3"/>
    </row>
    <row r="20" spans="1:12" ht="13.5" thickBot="1">
      <c r="A20" s="17" t="s">
        <v>35</v>
      </c>
      <c r="B20" s="49" t="s">
        <v>267</v>
      </c>
      <c r="C20" s="14">
        <v>60678.75</v>
      </c>
      <c r="D20" s="15">
        <v>249.22</v>
      </c>
      <c r="E20" s="15">
        <v>3617.96</v>
      </c>
      <c r="F20" s="15">
        <v>20785.53</v>
      </c>
      <c r="G20" s="69">
        <f t="shared" si="0"/>
        <v>85331.45999999999</v>
      </c>
      <c r="I20" s="3"/>
      <c r="K20" s="3"/>
      <c r="L20" s="3"/>
    </row>
    <row r="21" spans="1:12" ht="13.5" thickBot="1">
      <c r="A21" s="17" t="s">
        <v>37</v>
      </c>
      <c r="B21" s="49" t="s">
        <v>268</v>
      </c>
      <c r="C21" s="14">
        <v>41642.71</v>
      </c>
      <c r="D21" s="15">
        <v>320.82</v>
      </c>
      <c r="E21" s="15">
        <v>2397.22</v>
      </c>
      <c r="F21" s="15">
        <v>2919.78</v>
      </c>
      <c r="G21" s="69">
        <f t="shared" si="0"/>
        <v>47280.53</v>
      </c>
      <c r="I21" s="3"/>
      <c r="K21" s="3"/>
      <c r="L21" s="3"/>
    </row>
    <row r="22" spans="1:12" ht="13.5" thickBot="1">
      <c r="A22" s="17" t="s">
        <v>39</v>
      </c>
      <c r="B22" s="49" t="s">
        <v>269</v>
      </c>
      <c r="C22" s="14">
        <v>200985.12</v>
      </c>
      <c r="D22" s="15">
        <v>461.2</v>
      </c>
      <c r="E22" s="15">
        <v>10636.53</v>
      </c>
      <c r="F22" s="15">
        <v>110095.99</v>
      </c>
      <c r="G22" s="69">
        <f t="shared" si="0"/>
        <v>322178.84</v>
      </c>
      <c r="I22" s="3"/>
      <c r="K22" s="3"/>
      <c r="L22" s="3"/>
    </row>
    <row r="23" spans="1:12" ht="13.5" thickBot="1">
      <c r="A23" s="17" t="s">
        <v>41</v>
      </c>
      <c r="B23" s="49" t="s">
        <v>270</v>
      </c>
      <c r="C23" s="14">
        <v>203608.31</v>
      </c>
      <c r="D23" s="15">
        <v>2241.56</v>
      </c>
      <c r="E23" s="15">
        <v>6358.64</v>
      </c>
      <c r="F23" s="15">
        <v>1025.7</v>
      </c>
      <c r="G23" s="69">
        <f t="shared" si="0"/>
        <v>213234.21000000002</v>
      </c>
      <c r="I23" s="3"/>
      <c r="K23" s="3"/>
      <c r="L23" s="3"/>
    </row>
    <row r="24" spans="1:12" ht="13.5" thickBot="1">
      <c r="A24" s="17" t="s">
        <v>43</v>
      </c>
      <c r="B24" s="49" t="s">
        <v>271</v>
      </c>
      <c r="C24" s="14">
        <v>754230.14</v>
      </c>
      <c r="D24" s="15">
        <v>11432.41</v>
      </c>
      <c r="E24" s="15">
        <v>48472.18</v>
      </c>
      <c r="F24" s="15">
        <v>179849.9</v>
      </c>
      <c r="G24" s="69">
        <f t="shared" si="0"/>
        <v>993984.6300000001</v>
      </c>
      <c r="I24" s="3"/>
      <c r="K24" s="3"/>
      <c r="L24" s="3"/>
    </row>
    <row r="25" spans="1:12" ht="13.5" thickBot="1">
      <c r="A25" s="17" t="s">
        <v>45</v>
      </c>
      <c r="B25" s="49" t="s">
        <v>272</v>
      </c>
      <c r="C25" s="14">
        <v>277383.39</v>
      </c>
      <c r="D25" s="15">
        <v>941.02</v>
      </c>
      <c r="E25" s="15">
        <v>7123.31</v>
      </c>
      <c r="F25" s="15">
        <v>31677.24</v>
      </c>
      <c r="G25" s="69">
        <f t="shared" si="0"/>
        <v>317124.96</v>
      </c>
      <c r="I25" s="3"/>
      <c r="K25" s="3"/>
      <c r="L25" s="3"/>
    </row>
    <row r="26" spans="1:12" ht="13.5" thickBot="1">
      <c r="A26" s="17" t="s">
        <v>47</v>
      </c>
      <c r="B26" s="49" t="s">
        <v>273</v>
      </c>
      <c r="C26" s="14">
        <v>0</v>
      </c>
      <c r="D26" s="15">
        <v>0</v>
      </c>
      <c r="E26" s="15">
        <v>0</v>
      </c>
      <c r="F26" s="15">
        <v>0</v>
      </c>
      <c r="G26" s="69">
        <f t="shared" si="0"/>
        <v>0</v>
      </c>
      <c r="I26" s="3"/>
      <c r="K26" s="3"/>
      <c r="L26" s="3"/>
    </row>
    <row r="27" spans="1:12" ht="13.5" thickBot="1">
      <c r="A27" s="17" t="s">
        <v>49</v>
      </c>
      <c r="B27" s="49" t="s">
        <v>274</v>
      </c>
      <c r="C27" s="14">
        <v>56317.09</v>
      </c>
      <c r="D27" s="15">
        <v>3645.16</v>
      </c>
      <c r="E27" s="15">
        <v>4450.08</v>
      </c>
      <c r="F27" s="15">
        <v>1448.22</v>
      </c>
      <c r="G27" s="69">
        <f t="shared" si="0"/>
        <v>65860.55</v>
      </c>
      <c r="I27" s="3"/>
      <c r="K27" s="3"/>
      <c r="L27" s="3"/>
    </row>
    <row r="28" spans="1:12" ht="13.5" thickBot="1">
      <c r="A28" s="17" t="s">
        <v>51</v>
      </c>
      <c r="B28" s="49" t="s">
        <v>275</v>
      </c>
      <c r="C28" s="14">
        <v>34217.9</v>
      </c>
      <c r="D28" s="15">
        <v>1081.03</v>
      </c>
      <c r="E28" s="15">
        <v>1697.05</v>
      </c>
      <c r="F28" s="15">
        <v>103.43</v>
      </c>
      <c r="G28" s="69">
        <f t="shared" si="0"/>
        <v>37099.41</v>
      </c>
      <c r="I28" s="3"/>
      <c r="K28" s="3"/>
      <c r="L28" s="3"/>
    </row>
    <row r="29" spans="1:12" ht="13.5" thickBot="1">
      <c r="A29" s="17" t="s">
        <v>53</v>
      </c>
      <c r="B29" s="49" t="s">
        <v>276</v>
      </c>
      <c r="C29" s="14">
        <v>0</v>
      </c>
      <c r="D29" s="15">
        <v>0</v>
      </c>
      <c r="E29" s="15">
        <v>0</v>
      </c>
      <c r="F29" s="15">
        <v>0</v>
      </c>
      <c r="G29" s="69">
        <f t="shared" si="0"/>
        <v>0</v>
      </c>
      <c r="I29" s="3"/>
      <c r="K29" s="3"/>
      <c r="L29" s="3"/>
    </row>
    <row r="30" spans="1:12" ht="13.5" thickBot="1">
      <c r="A30" s="17" t="s">
        <v>55</v>
      </c>
      <c r="B30" s="49" t="s">
        <v>277</v>
      </c>
      <c r="C30" s="14">
        <v>15967.03</v>
      </c>
      <c r="D30" s="15">
        <v>338.17</v>
      </c>
      <c r="E30" s="15">
        <v>425.96</v>
      </c>
      <c r="F30" s="15">
        <v>0</v>
      </c>
      <c r="G30" s="69">
        <f t="shared" si="0"/>
        <v>16731.16</v>
      </c>
      <c r="I30" s="3"/>
      <c r="K30" s="3"/>
      <c r="L30" s="3"/>
    </row>
    <row r="31" spans="1:12" ht="13.5" thickBot="1">
      <c r="A31" s="17" t="s">
        <v>57</v>
      </c>
      <c r="B31" s="49" t="s">
        <v>278</v>
      </c>
      <c r="C31" s="14">
        <v>36911.79</v>
      </c>
      <c r="D31" s="15">
        <v>285.08</v>
      </c>
      <c r="E31" s="15">
        <v>1721.27</v>
      </c>
      <c r="F31" s="15">
        <v>0</v>
      </c>
      <c r="G31" s="69">
        <f t="shared" si="0"/>
        <v>38918.14</v>
      </c>
      <c r="I31" s="3"/>
      <c r="K31" s="3"/>
      <c r="L31" s="3"/>
    </row>
    <row r="32" spans="1:12" ht="13.5" thickBot="1">
      <c r="A32" s="17" t="s">
        <v>59</v>
      </c>
      <c r="B32" s="49" t="s">
        <v>279</v>
      </c>
      <c r="C32" s="14">
        <v>48561.61</v>
      </c>
      <c r="D32" s="15">
        <v>134.82</v>
      </c>
      <c r="E32" s="15">
        <v>2088.7</v>
      </c>
      <c r="F32" s="15">
        <v>2236.83</v>
      </c>
      <c r="G32" s="69">
        <f t="shared" si="0"/>
        <v>53021.96</v>
      </c>
      <c r="I32" s="3"/>
      <c r="K32" s="3"/>
      <c r="L32" s="3"/>
    </row>
    <row r="33" spans="1:12" ht="13.5" thickBot="1">
      <c r="A33" s="17" t="s">
        <v>61</v>
      </c>
      <c r="B33" s="49" t="s">
        <v>280</v>
      </c>
      <c r="C33" s="14">
        <v>37520.13</v>
      </c>
      <c r="D33" s="15">
        <v>892.09</v>
      </c>
      <c r="E33" s="15">
        <v>1103.48</v>
      </c>
      <c r="F33" s="15">
        <v>2495.16</v>
      </c>
      <c r="G33" s="69">
        <f t="shared" si="0"/>
        <v>42010.86</v>
      </c>
      <c r="I33" s="3"/>
      <c r="K33" s="3"/>
      <c r="L33" s="3"/>
    </row>
    <row r="34" spans="1:12" ht="13.5" thickBot="1">
      <c r="A34" s="17" t="s">
        <v>63</v>
      </c>
      <c r="B34" s="49" t="s">
        <v>281</v>
      </c>
      <c r="C34" s="14">
        <v>0</v>
      </c>
      <c r="D34" s="15">
        <v>0</v>
      </c>
      <c r="E34" s="15">
        <v>0</v>
      </c>
      <c r="F34" s="15">
        <v>0</v>
      </c>
      <c r="G34" s="69">
        <f t="shared" si="0"/>
        <v>0</v>
      </c>
      <c r="I34" s="3"/>
      <c r="K34" s="3"/>
      <c r="L34" s="3"/>
    </row>
    <row r="35" spans="1:12" ht="13.5" thickBot="1">
      <c r="A35" s="17" t="s">
        <v>65</v>
      </c>
      <c r="B35" s="49" t="s">
        <v>282</v>
      </c>
      <c r="C35" s="14">
        <v>58128.01</v>
      </c>
      <c r="D35" s="15">
        <v>900.74</v>
      </c>
      <c r="E35" s="15">
        <v>1944.68</v>
      </c>
      <c r="F35" s="15">
        <v>5876.35</v>
      </c>
      <c r="G35" s="69">
        <f t="shared" si="0"/>
        <v>66849.78</v>
      </c>
      <c r="I35" s="3"/>
      <c r="K35" s="3"/>
      <c r="L35" s="3"/>
    </row>
    <row r="36" spans="1:12" ht="13.5" thickBot="1">
      <c r="A36" s="17" t="s">
        <v>67</v>
      </c>
      <c r="B36" s="49" t="s">
        <v>283</v>
      </c>
      <c r="C36" s="14">
        <v>121287.33</v>
      </c>
      <c r="D36" s="15">
        <v>4637.25</v>
      </c>
      <c r="E36" s="15">
        <v>11210.16</v>
      </c>
      <c r="F36" s="15">
        <v>13649.95</v>
      </c>
      <c r="G36" s="69">
        <f aca="true" t="shared" si="1" ref="G36:G67">C36+D36+E36+F36</f>
        <v>150784.69</v>
      </c>
      <c r="I36" s="3"/>
      <c r="K36" s="3"/>
      <c r="L36" s="3"/>
    </row>
    <row r="37" spans="1:12" ht="13.5" thickBot="1">
      <c r="A37" s="17" t="s">
        <v>69</v>
      </c>
      <c r="B37" s="49" t="s">
        <v>284</v>
      </c>
      <c r="C37" s="14">
        <v>147715.57</v>
      </c>
      <c r="D37" s="15">
        <v>4126.54</v>
      </c>
      <c r="E37" s="15">
        <v>8010.52</v>
      </c>
      <c r="F37" s="15">
        <v>16261.47</v>
      </c>
      <c r="G37" s="69">
        <f t="shared" si="1"/>
        <v>176114.1</v>
      </c>
      <c r="I37" s="3"/>
      <c r="K37" s="3"/>
      <c r="L37" s="3"/>
    </row>
    <row r="38" spans="1:12" ht="13.5" thickBot="1">
      <c r="A38" s="17" t="s">
        <v>71</v>
      </c>
      <c r="B38" s="49" t="s">
        <v>285</v>
      </c>
      <c r="C38" s="14">
        <v>34051.92</v>
      </c>
      <c r="D38" s="15">
        <v>1557.03</v>
      </c>
      <c r="E38" s="15">
        <v>1464.35</v>
      </c>
      <c r="F38" s="15">
        <v>0</v>
      </c>
      <c r="G38" s="69">
        <f t="shared" si="1"/>
        <v>37073.299999999996</v>
      </c>
      <c r="I38" s="3"/>
      <c r="K38" s="3"/>
      <c r="L38" s="3"/>
    </row>
    <row r="39" spans="1:12" ht="13.5" thickBot="1">
      <c r="A39" s="17" t="s">
        <v>73</v>
      </c>
      <c r="B39" s="49" t="s">
        <v>286</v>
      </c>
      <c r="C39" s="14">
        <v>159926.1</v>
      </c>
      <c r="D39" s="15">
        <v>3952.35</v>
      </c>
      <c r="E39" s="15">
        <v>3315.04</v>
      </c>
      <c r="F39" s="15">
        <v>3858.78</v>
      </c>
      <c r="G39" s="69">
        <f t="shared" si="1"/>
        <v>171052.27000000002</v>
      </c>
      <c r="I39" s="3"/>
      <c r="K39" s="3"/>
      <c r="L39" s="3"/>
    </row>
    <row r="40" spans="1:12" ht="13.5" thickBot="1">
      <c r="A40" s="17" t="s">
        <v>75</v>
      </c>
      <c r="B40" s="49" t="s">
        <v>287</v>
      </c>
      <c r="C40" s="14">
        <v>75575.09</v>
      </c>
      <c r="D40" s="15">
        <v>4306.09</v>
      </c>
      <c r="E40" s="15">
        <v>2462.15</v>
      </c>
      <c r="F40" s="15">
        <v>0</v>
      </c>
      <c r="G40" s="69">
        <f t="shared" si="1"/>
        <v>82343.32999999999</v>
      </c>
      <c r="I40" s="3"/>
      <c r="K40" s="3"/>
      <c r="L40" s="3"/>
    </row>
    <row r="41" spans="1:12" ht="13.5" thickBot="1">
      <c r="A41" s="17" t="s">
        <v>77</v>
      </c>
      <c r="B41" s="49" t="s">
        <v>288</v>
      </c>
      <c r="C41" s="14">
        <v>0</v>
      </c>
      <c r="D41" s="15">
        <v>0</v>
      </c>
      <c r="E41" s="15">
        <v>0</v>
      </c>
      <c r="F41" s="15">
        <v>0</v>
      </c>
      <c r="G41" s="69">
        <f t="shared" si="1"/>
        <v>0</v>
      </c>
      <c r="I41" s="3"/>
      <c r="K41" s="3"/>
      <c r="L41" s="3"/>
    </row>
    <row r="42" spans="1:12" ht="13.5" thickBot="1">
      <c r="A42" s="17" t="s">
        <v>79</v>
      </c>
      <c r="B42" s="49" t="s">
        <v>289</v>
      </c>
      <c r="C42" s="14">
        <v>385582.39</v>
      </c>
      <c r="D42" s="15">
        <v>5653.57</v>
      </c>
      <c r="E42" s="15">
        <v>40158.07</v>
      </c>
      <c r="F42" s="15">
        <v>330801.11</v>
      </c>
      <c r="G42" s="69">
        <f t="shared" si="1"/>
        <v>762195.14</v>
      </c>
      <c r="I42" s="3"/>
      <c r="K42" s="3"/>
      <c r="L42" s="3"/>
    </row>
    <row r="43" spans="1:12" ht="13.5" thickBot="1">
      <c r="A43" s="17" t="s">
        <v>81</v>
      </c>
      <c r="B43" s="49" t="s">
        <v>290</v>
      </c>
      <c r="C43" s="14">
        <v>15469.89</v>
      </c>
      <c r="D43" s="15">
        <v>594.93</v>
      </c>
      <c r="E43" s="15">
        <v>2018.76</v>
      </c>
      <c r="F43" s="15">
        <v>0</v>
      </c>
      <c r="G43" s="69">
        <f t="shared" si="1"/>
        <v>18083.579999999998</v>
      </c>
      <c r="I43" s="3"/>
      <c r="K43" s="3"/>
      <c r="L43" s="3"/>
    </row>
    <row r="44" spans="1:12" ht="13.5" thickBot="1">
      <c r="A44" s="17" t="s">
        <v>83</v>
      </c>
      <c r="B44" s="49" t="s">
        <v>291</v>
      </c>
      <c r="C44" s="14">
        <v>48861.69</v>
      </c>
      <c r="D44" s="15">
        <v>327.6</v>
      </c>
      <c r="E44" s="15">
        <v>3781.93</v>
      </c>
      <c r="F44" s="15">
        <v>50420.29</v>
      </c>
      <c r="G44" s="69">
        <f t="shared" si="1"/>
        <v>103391.51000000001</v>
      </c>
      <c r="H44" s="19"/>
      <c r="I44" s="3"/>
      <c r="K44" s="3"/>
      <c r="L44" s="3"/>
    </row>
    <row r="45" spans="1:12" ht="13.5" thickBot="1">
      <c r="A45" s="17" t="s">
        <v>85</v>
      </c>
      <c r="B45" s="49" t="s">
        <v>292</v>
      </c>
      <c r="C45" s="14">
        <v>167229.21</v>
      </c>
      <c r="D45" s="15">
        <v>7380.97</v>
      </c>
      <c r="E45" s="15">
        <v>4026.1</v>
      </c>
      <c r="F45" s="15">
        <v>934.67</v>
      </c>
      <c r="G45" s="69">
        <f t="shared" si="1"/>
        <v>179570.95</v>
      </c>
      <c r="H45" s="19"/>
      <c r="I45" s="3"/>
      <c r="K45" s="3"/>
      <c r="L45" s="3"/>
    </row>
    <row r="46" spans="1:12" ht="13.5" thickBot="1">
      <c r="A46" s="17" t="s">
        <v>87</v>
      </c>
      <c r="B46" s="49" t="s">
        <v>293</v>
      </c>
      <c r="C46" s="14">
        <v>53775.75</v>
      </c>
      <c r="D46" s="15">
        <v>1089.07</v>
      </c>
      <c r="E46" s="15">
        <v>3089.97</v>
      </c>
      <c r="F46" s="15">
        <v>289.79</v>
      </c>
      <c r="G46" s="69">
        <f t="shared" si="1"/>
        <v>58244.58</v>
      </c>
      <c r="I46" s="3"/>
      <c r="K46" s="3"/>
      <c r="L46" s="3"/>
    </row>
    <row r="47" spans="1:12" ht="13.5" thickBot="1">
      <c r="A47" s="17" t="s">
        <v>89</v>
      </c>
      <c r="B47" s="49" t="s">
        <v>294</v>
      </c>
      <c r="C47" s="14">
        <v>54678.8</v>
      </c>
      <c r="D47" s="15">
        <v>2019.23</v>
      </c>
      <c r="E47" s="15">
        <v>2132.59</v>
      </c>
      <c r="F47" s="15">
        <v>0</v>
      </c>
      <c r="G47" s="69">
        <f t="shared" si="1"/>
        <v>58830.62000000001</v>
      </c>
      <c r="I47" s="3"/>
      <c r="K47" s="3"/>
      <c r="L47" s="3"/>
    </row>
    <row r="48" spans="1:12" ht="13.5" thickBot="1">
      <c r="A48" s="17" t="s">
        <v>91</v>
      </c>
      <c r="B48" s="49" t="s">
        <v>295</v>
      </c>
      <c r="C48" s="14">
        <v>79513.75</v>
      </c>
      <c r="D48" s="15">
        <v>1644.53</v>
      </c>
      <c r="E48" s="15">
        <v>3804.58</v>
      </c>
      <c r="F48" s="15">
        <v>420.83</v>
      </c>
      <c r="G48" s="69">
        <f t="shared" si="1"/>
        <v>85383.69</v>
      </c>
      <c r="I48" s="3"/>
      <c r="K48" s="3"/>
      <c r="L48" s="3"/>
    </row>
    <row r="49" spans="1:12" ht="13.5" thickBot="1">
      <c r="A49" s="17" t="s">
        <v>93</v>
      </c>
      <c r="B49" s="49" t="s">
        <v>296</v>
      </c>
      <c r="C49" s="14">
        <v>32148.47</v>
      </c>
      <c r="D49" s="15">
        <v>2060.07</v>
      </c>
      <c r="E49" s="15">
        <v>1459.04</v>
      </c>
      <c r="F49" s="15">
        <v>0</v>
      </c>
      <c r="G49" s="69">
        <f t="shared" si="1"/>
        <v>35667.58</v>
      </c>
      <c r="I49" s="3"/>
      <c r="K49" s="3"/>
      <c r="L49" s="3"/>
    </row>
    <row r="50" spans="1:12" ht="13.5" thickBot="1">
      <c r="A50" s="17" t="s">
        <v>95</v>
      </c>
      <c r="B50" s="49" t="s">
        <v>297</v>
      </c>
      <c r="C50" s="14">
        <v>0</v>
      </c>
      <c r="D50" s="15">
        <v>0</v>
      </c>
      <c r="E50" s="15">
        <v>0</v>
      </c>
      <c r="F50" s="15">
        <v>0</v>
      </c>
      <c r="G50" s="69">
        <f t="shared" si="1"/>
        <v>0</v>
      </c>
      <c r="I50" s="3"/>
      <c r="K50" s="3"/>
      <c r="L50" s="3"/>
    </row>
    <row r="51" spans="1:12" ht="13.5" thickBot="1">
      <c r="A51" s="17" t="s">
        <v>97</v>
      </c>
      <c r="B51" s="49" t="s">
        <v>298</v>
      </c>
      <c r="C51" s="14">
        <v>16544.53</v>
      </c>
      <c r="D51" s="15">
        <v>209.59</v>
      </c>
      <c r="E51" s="15">
        <v>571.69</v>
      </c>
      <c r="F51" s="15">
        <v>0</v>
      </c>
      <c r="G51" s="69">
        <f t="shared" si="1"/>
        <v>17325.809999999998</v>
      </c>
      <c r="I51" s="3"/>
      <c r="K51" s="3"/>
      <c r="L51" s="3"/>
    </row>
    <row r="52" spans="1:12" ht="13.5" thickBot="1">
      <c r="A52" s="17" t="s">
        <v>99</v>
      </c>
      <c r="B52" s="49" t="s">
        <v>299</v>
      </c>
      <c r="C52" s="14">
        <v>20858.52</v>
      </c>
      <c r="D52" s="15">
        <v>343.71</v>
      </c>
      <c r="E52" s="15">
        <v>435.43</v>
      </c>
      <c r="F52" s="15">
        <v>0</v>
      </c>
      <c r="G52" s="69">
        <f t="shared" si="1"/>
        <v>21637.66</v>
      </c>
      <c r="I52" s="3"/>
      <c r="K52" s="3"/>
      <c r="L52" s="3"/>
    </row>
    <row r="53" spans="1:12" ht="13.5" thickBot="1">
      <c r="A53" s="17" t="s">
        <v>101</v>
      </c>
      <c r="B53" s="49" t="s">
        <v>300</v>
      </c>
      <c r="C53" s="14">
        <v>13680.81</v>
      </c>
      <c r="D53" s="15">
        <v>513.57</v>
      </c>
      <c r="E53" s="15">
        <v>357.09</v>
      </c>
      <c r="F53" s="15">
        <v>0</v>
      </c>
      <c r="G53" s="69">
        <f t="shared" si="1"/>
        <v>14551.47</v>
      </c>
      <c r="I53" s="3"/>
      <c r="K53" s="3"/>
      <c r="L53" s="3"/>
    </row>
    <row r="54" spans="1:12" ht="13.5" thickBot="1">
      <c r="A54" s="17" t="s">
        <v>103</v>
      </c>
      <c r="B54" s="49" t="s">
        <v>301</v>
      </c>
      <c r="C54" s="14">
        <v>20926.8</v>
      </c>
      <c r="D54" s="15">
        <v>999.89</v>
      </c>
      <c r="E54" s="15">
        <v>1237.11</v>
      </c>
      <c r="F54" s="15">
        <v>0</v>
      </c>
      <c r="G54" s="69">
        <f t="shared" si="1"/>
        <v>23163.8</v>
      </c>
      <c r="I54" s="3"/>
      <c r="K54" s="3"/>
      <c r="L54" s="3"/>
    </row>
    <row r="55" spans="1:12" ht="13.5" thickBot="1">
      <c r="A55" s="17" t="s">
        <v>105</v>
      </c>
      <c r="B55" s="49" t="s">
        <v>302</v>
      </c>
      <c r="C55" s="14">
        <v>15609.72</v>
      </c>
      <c r="D55" s="15">
        <v>353.41</v>
      </c>
      <c r="E55" s="15">
        <v>536.38</v>
      </c>
      <c r="F55" s="15">
        <v>0</v>
      </c>
      <c r="G55" s="69">
        <f t="shared" si="1"/>
        <v>16499.51</v>
      </c>
      <c r="I55" s="3"/>
      <c r="K55" s="3"/>
      <c r="L55" s="3"/>
    </row>
    <row r="56" spans="1:12" ht="13.5" thickBot="1">
      <c r="A56" s="17" t="s">
        <v>107</v>
      </c>
      <c r="B56" s="49" t="s">
        <v>303</v>
      </c>
      <c r="C56" s="14">
        <v>10848.42</v>
      </c>
      <c r="D56" s="15">
        <v>275.65</v>
      </c>
      <c r="E56" s="15">
        <v>521.79</v>
      </c>
      <c r="F56" s="15">
        <v>0</v>
      </c>
      <c r="G56" s="69">
        <f t="shared" si="1"/>
        <v>11645.86</v>
      </c>
      <c r="I56" s="3"/>
      <c r="K56" s="3"/>
      <c r="L56" s="3"/>
    </row>
    <row r="57" spans="1:12" ht="13.5" thickBot="1">
      <c r="A57" s="17" t="s">
        <v>109</v>
      </c>
      <c r="B57" s="49" t="s">
        <v>304</v>
      </c>
      <c r="C57" s="14">
        <v>6538.57</v>
      </c>
      <c r="D57" s="15">
        <v>44.56</v>
      </c>
      <c r="E57" s="15">
        <v>356.06</v>
      </c>
      <c r="F57" s="15">
        <v>0</v>
      </c>
      <c r="G57" s="69">
        <f t="shared" si="1"/>
        <v>6939.1900000000005</v>
      </c>
      <c r="I57" s="3"/>
      <c r="K57" s="3"/>
      <c r="L57" s="3"/>
    </row>
    <row r="58" spans="1:12" ht="13.5" thickBot="1">
      <c r="A58" s="17" t="s">
        <v>113</v>
      </c>
      <c r="B58" s="49" t="s">
        <v>305</v>
      </c>
      <c r="C58" s="14">
        <v>256206.94</v>
      </c>
      <c r="D58" s="15">
        <v>4449.32</v>
      </c>
      <c r="E58" s="15">
        <v>32894.92</v>
      </c>
      <c r="F58" s="15">
        <v>92594.79</v>
      </c>
      <c r="G58" s="69">
        <f t="shared" si="1"/>
        <v>386145.97</v>
      </c>
      <c r="I58" s="3"/>
      <c r="K58" s="3"/>
      <c r="L58" s="3"/>
    </row>
    <row r="59" spans="1:12" ht="13.5" thickBot="1">
      <c r="A59" s="17" t="s">
        <v>115</v>
      </c>
      <c r="B59" s="49" t="s">
        <v>306</v>
      </c>
      <c r="C59" s="14">
        <v>0</v>
      </c>
      <c r="D59" s="15">
        <v>0</v>
      </c>
      <c r="E59" s="15">
        <v>0</v>
      </c>
      <c r="F59" s="15">
        <v>0</v>
      </c>
      <c r="G59" s="69">
        <f t="shared" si="1"/>
        <v>0</v>
      </c>
      <c r="I59" s="3"/>
      <c r="K59" s="3"/>
      <c r="L59" s="3"/>
    </row>
    <row r="60" spans="1:12" ht="13.5" thickBot="1">
      <c r="A60" s="17" t="s">
        <v>119</v>
      </c>
      <c r="B60" s="49" t="s">
        <v>307</v>
      </c>
      <c r="C60" s="14">
        <v>0</v>
      </c>
      <c r="D60" s="15">
        <v>0</v>
      </c>
      <c r="E60" s="15">
        <v>0</v>
      </c>
      <c r="F60" s="15">
        <v>0</v>
      </c>
      <c r="G60" s="69">
        <f t="shared" si="1"/>
        <v>0</v>
      </c>
      <c r="I60" s="3"/>
      <c r="K60" s="3"/>
      <c r="L60" s="3"/>
    </row>
    <row r="61" spans="1:12" ht="13.5" thickBot="1">
      <c r="A61" s="17" t="s">
        <v>121</v>
      </c>
      <c r="B61" s="49" t="s">
        <v>308</v>
      </c>
      <c r="C61" s="14">
        <v>159357.43</v>
      </c>
      <c r="D61" s="15">
        <v>4849.9</v>
      </c>
      <c r="E61" s="15">
        <v>4638.06</v>
      </c>
      <c r="F61" s="15">
        <v>14640.44</v>
      </c>
      <c r="G61" s="69">
        <f t="shared" si="1"/>
        <v>183485.83</v>
      </c>
      <c r="I61" s="3"/>
      <c r="K61" s="3"/>
      <c r="L61" s="3"/>
    </row>
    <row r="62" spans="1:12" ht="13.5" thickBot="1">
      <c r="A62" s="17" t="s">
        <v>123</v>
      </c>
      <c r="B62" s="49" t="s">
        <v>309</v>
      </c>
      <c r="C62" s="14">
        <v>0</v>
      </c>
      <c r="D62" s="15">
        <v>0</v>
      </c>
      <c r="E62" s="15">
        <v>0</v>
      </c>
      <c r="F62" s="15">
        <v>0</v>
      </c>
      <c r="G62" s="69">
        <f t="shared" si="1"/>
        <v>0</v>
      </c>
      <c r="I62" s="3"/>
      <c r="K62" s="3"/>
      <c r="L62" s="3"/>
    </row>
    <row r="63" spans="1:12" ht="13.5" thickBot="1">
      <c r="A63" s="17" t="s">
        <v>125</v>
      </c>
      <c r="B63" s="49" t="s">
        <v>310</v>
      </c>
      <c r="C63" s="14">
        <v>328156.79</v>
      </c>
      <c r="D63" s="15">
        <v>5547.75</v>
      </c>
      <c r="E63" s="15">
        <v>26982.41</v>
      </c>
      <c r="F63" s="15">
        <v>97442.67</v>
      </c>
      <c r="G63" s="69">
        <f t="shared" si="1"/>
        <v>458129.61999999994</v>
      </c>
      <c r="I63" s="3"/>
      <c r="K63" s="3"/>
      <c r="L63" s="3"/>
    </row>
    <row r="64" spans="1:12" ht="13.5" thickBot="1">
      <c r="A64" s="17" t="s">
        <v>127</v>
      </c>
      <c r="B64" s="49" t="s">
        <v>311</v>
      </c>
      <c r="C64" s="14">
        <v>9311.14</v>
      </c>
      <c r="D64" s="15">
        <v>29.82</v>
      </c>
      <c r="E64" s="15">
        <v>0</v>
      </c>
      <c r="F64" s="15">
        <v>0</v>
      </c>
      <c r="G64" s="69">
        <f t="shared" si="1"/>
        <v>9340.96</v>
      </c>
      <c r="I64" s="3"/>
      <c r="K64" s="3"/>
      <c r="L64" s="3"/>
    </row>
    <row r="65" spans="1:12" ht="13.5" thickBot="1">
      <c r="A65" s="17" t="s">
        <v>129</v>
      </c>
      <c r="B65" s="49" t="s">
        <v>130</v>
      </c>
      <c r="C65" s="14">
        <v>0</v>
      </c>
      <c r="D65" s="15">
        <v>0</v>
      </c>
      <c r="E65" s="15">
        <v>0</v>
      </c>
      <c r="F65" s="15">
        <v>0</v>
      </c>
      <c r="G65" s="69">
        <f t="shared" si="1"/>
        <v>0</v>
      </c>
      <c r="I65" s="3"/>
      <c r="K65" s="3"/>
      <c r="L65" s="3"/>
    </row>
    <row r="66" spans="1:12" ht="13.5" thickBot="1">
      <c r="A66" s="17" t="s">
        <v>131</v>
      </c>
      <c r="B66" s="49" t="s">
        <v>132</v>
      </c>
      <c r="C66" s="14">
        <v>179068.23</v>
      </c>
      <c r="D66" s="15">
        <v>2892.83</v>
      </c>
      <c r="E66" s="15">
        <v>6953.94</v>
      </c>
      <c r="F66" s="15">
        <v>51071.9</v>
      </c>
      <c r="G66" s="69">
        <f t="shared" si="1"/>
        <v>239986.9</v>
      </c>
      <c r="I66" s="3"/>
      <c r="K66" s="3"/>
      <c r="L66" s="3"/>
    </row>
    <row r="67" spans="1:12" ht="13.5" thickBot="1">
      <c r="A67" s="17" t="s">
        <v>133</v>
      </c>
      <c r="B67" s="49" t="s">
        <v>134</v>
      </c>
      <c r="C67" s="14">
        <v>0</v>
      </c>
      <c r="D67" s="15">
        <v>0</v>
      </c>
      <c r="E67" s="15">
        <v>0</v>
      </c>
      <c r="F67" s="15">
        <v>0</v>
      </c>
      <c r="G67" s="69">
        <f t="shared" si="1"/>
        <v>0</v>
      </c>
      <c r="I67" s="3"/>
      <c r="K67" s="3"/>
      <c r="L67" s="3"/>
    </row>
    <row r="68" spans="1:12" ht="13.5" thickBot="1">
      <c r="A68" s="17" t="s">
        <v>218</v>
      </c>
      <c r="B68" s="49" t="s">
        <v>312</v>
      </c>
      <c r="C68" s="14">
        <v>139094.36</v>
      </c>
      <c r="D68" s="15">
        <v>1208.59</v>
      </c>
      <c r="E68" s="15">
        <v>15758.9</v>
      </c>
      <c r="F68" s="15">
        <v>71821.99</v>
      </c>
      <c r="G68" s="69">
        <f aca="true" t="shared" si="2" ref="G68:G97">C68+D68+E68+F68</f>
        <v>227883.83999999997</v>
      </c>
      <c r="I68" s="3"/>
      <c r="K68" s="3"/>
      <c r="L68" s="3"/>
    </row>
    <row r="69" spans="1:12" ht="13.5" thickBot="1">
      <c r="A69" s="17" t="s">
        <v>135</v>
      </c>
      <c r="B69" s="49" t="s">
        <v>136</v>
      </c>
      <c r="C69" s="14">
        <v>11044.49</v>
      </c>
      <c r="D69" s="15">
        <v>58.91</v>
      </c>
      <c r="E69" s="15">
        <v>0</v>
      </c>
      <c r="F69" s="15">
        <v>689.31</v>
      </c>
      <c r="G69" s="69">
        <f t="shared" si="2"/>
        <v>11792.71</v>
      </c>
      <c r="I69" s="3"/>
      <c r="K69" s="3"/>
      <c r="L69" s="3"/>
    </row>
    <row r="70" spans="1:12" ht="13.5" thickBot="1">
      <c r="A70" s="17" t="s">
        <v>137</v>
      </c>
      <c r="B70" s="49" t="s">
        <v>138</v>
      </c>
      <c r="C70" s="14">
        <v>5845.21</v>
      </c>
      <c r="D70" s="15">
        <v>44.73</v>
      </c>
      <c r="E70" s="15">
        <v>267</v>
      </c>
      <c r="F70" s="15">
        <v>376.91</v>
      </c>
      <c r="G70" s="69">
        <f t="shared" si="2"/>
        <v>6533.849999999999</v>
      </c>
      <c r="I70" s="3"/>
      <c r="K70" s="3"/>
      <c r="L70" s="3"/>
    </row>
    <row r="71" spans="1:12" ht="13.5" thickBot="1">
      <c r="A71" s="17" t="s">
        <v>139</v>
      </c>
      <c r="B71" s="49" t="s">
        <v>140</v>
      </c>
      <c r="C71" s="14">
        <v>11815.19</v>
      </c>
      <c r="D71" s="15">
        <v>21.07</v>
      </c>
      <c r="E71" s="15">
        <v>695.1</v>
      </c>
      <c r="F71" s="15">
        <v>0</v>
      </c>
      <c r="G71" s="69">
        <f t="shared" si="2"/>
        <v>12531.36</v>
      </c>
      <c r="I71" s="3"/>
      <c r="K71" s="3"/>
      <c r="L71" s="3"/>
    </row>
    <row r="72" spans="1:12" ht="13.5" thickBot="1">
      <c r="A72" s="17" t="s">
        <v>141</v>
      </c>
      <c r="B72" s="49" t="s">
        <v>142</v>
      </c>
      <c r="C72" s="14">
        <v>45292.23</v>
      </c>
      <c r="D72" s="15">
        <v>342.03</v>
      </c>
      <c r="E72" s="15">
        <v>477.19</v>
      </c>
      <c r="F72" s="15">
        <v>0</v>
      </c>
      <c r="G72" s="69">
        <f t="shared" si="2"/>
        <v>46111.450000000004</v>
      </c>
      <c r="I72" s="3"/>
      <c r="K72" s="3"/>
      <c r="L72" s="3"/>
    </row>
    <row r="73" spans="1:12" ht="13.5" thickBot="1">
      <c r="A73" s="20" t="s">
        <v>143</v>
      </c>
      <c r="B73" s="21" t="s">
        <v>144</v>
      </c>
      <c r="C73" s="14">
        <v>10215.51</v>
      </c>
      <c r="D73" s="15">
        <v>677.96</v>
      </c>
      <c r="E73" s="15">
        <v>188.13</v>
      </c>
      <c r="F73" s="15">
        <v>0</v>
      </c>
      <c r="G73" s="69">
        <f t="shared" si="2"/>
        <v>11081.6</v>
      </c>
      <c r="I73" s="3"/>
      <c r="K73" s="3"/>
      <c r="L73" s="3"/>
    </row>
    <row r="74" spans="1:12" ht="13.5" thickBot="1">
      <c r="A74" s="22" t="s">
        <v>145</v>
      </c>
      <c r="B74" s="23" t="s">
        <v>146</v>
      </c>
      <c r="C74" s="14">
        <v>22708.54</v>
      </c>
      <c r="D74" s="15">
        <v>1236.48</v>
      </c>
      <c r="E74" s="15">
        <v>760.49</v>
      </c>
      <c r="F74" s="15">
        <v>0</v>
      </c>
      <c r="G74" s="69">
        <f t="shared" si="2"/>
        <v>24705.510000000002</v>
      </c>
      <c r="I74" s="3"/>
      <c r="K74" s="3"/>
      <c r="L74" s="3"/>
    </row>
    <row r="75" spans="1:12" ht="13.5" thickBot="1">
      <c r="A75" s="22" t="s">
        <v>147</v>
      </c>
      <c r="B75" s="23" t="s">
        <v>148</v>
      </c>
      <c r="C75" s="14">
        <v>13057.9</v>
      </c>
      <c r="D75" s="15">
        <v>707.9</v>
      </c>
      <c r="E75" s="15">
        <v>408.28</v>
      </c>
      <c r="F75" s="15">
        <v>0</v>
      </c>
      <c r="G75" s="69">
        <f t="shared" si="2"/>
        <v>14174.08</v>
      </c>
      <c r="I75" s="3"/>
      <c r="K75" s="3"/>
      <c r="L75" s="3"/>
    </row>
    <row r="76" spans="1:12" ht="13.5" thickBot="1">
      <c r="A76" s="22" t="s">
        <v>149</v>
      </c>
      <c r="B76" s="23" t="s">
        <v>150</v>
      </c>
      <c r="C76" s="14">
        <v>19823.67</v>
      </c>
      <c r="D76" s="15">
        <v>320.42</v>
      </c>
      <c r="E76" s="15">
        <v>1416.22</v>
      </c>
      <c r="F76" s="15">
        <v>0</v>
      </c>
      <c r="G76" s="69">
        <f t="shared" si="2"/>
        <v>21560.309999999998</v>
      </c>
      <c r="I76" s="3"/>
      <c r="K76" s="3"/>
      <c r="L76" s="3"/>
    </row>
    <row r="77" spans="1:12" ht="13.5" thickBot="1">
      <c r="A77" s="22" t="s">
        <v>151</v>
      </c>
      <c r="B77" s="23" t="s">
        <v>152</v>
      </c>
      <c r="C77" s="14">
        <v>6500.3</v>
      </c>
      <c r="D77" s="15">
        <v>109.32</v>
      </c>
      <c r="E77" s="15">
        <v>171.59</v>
      </c>
      <c r="F77" s="15">
        <v>0</v>
      </c>
      <c r="G77" s="69">
        <f t="shared" si="2"/>
        <v>6781.21</v>
      </c>
      <c r="I77" s="3"/>
      <c r="K77" s="3"/>
      <c r="L77" s="3"/>
    </row>
    <row r="78" spans="1:12" ht="13.5" thickBot="1">
      <c r="A78" s="22" t="s">
        <v>153</v>
      </c>
      <c r="B78" s="23" t="s">
        <v>154</v>
      </c>
      <c r="C78" s="14">
        <v>35535.77</v>
      </c>
      <c r="D78" s="15">
        <v>3038.88</v>
      </c>
      <c r="E78" s="15">
        <v>1751.26</v>
      </c>
      <c r="F78" s="15">
        <v>857.61</v>
      </c>
      <c r="G78" s="69">
        <f t="shared" si="2"/>
        <v>41183.52</v>
      </c>
      <c r="I78" s="3"/>
      <c r="K78" s="3"/>
      <c r="L78" s="3"/>
    </row>
    <row r="79" spans="1:12" ht="13.5" thickBot="1">
      <c r="A79" s="22" t="s">
        <v>155</v>
      </c>
      <c r="B79" s="23" t="s">
        <v>156</v>
      </c>
      <c r="C79" s="14">
        <v>2120.69</v>
      </c>
      <c r="D79" s="15">
        <v>30.68</v>
      </c>
      <c r="E79" s="15">
        <v>89.93</v>
      </c>
      <c r="F79" s="15">
        <v>2772.31</v>
      </c>
      <c r="G79" s="69">
        <f t="shared" si="2"/>
        <v>5013.61</v>
      </c>
      <c r="I79" s="3"/>
      <c r="K79" s="3"/>
      <c r="L79" s="3"/>
    </row>
    <row r="80" spans="1:12" ht="13.5" thickBot="1">
      <c r="A80" s="24" t="s">
        <v>157</v>
      </c>
      <c r="B80" s="25" t="s">
        <v>158</v>
      </c>
      <c r="C80" s="28">
        <v>14002.53</v>
      </c>
      <c r="D80" s="15">
        <v>135.52</v>
      </c>
      <c r="E80" s="15">
        <v>159.02</v>
      </c>
      <c r="F80" s="15">
        <v>0</v>
      </c>
      <c r="G80" s="69">
        <f t="shared" si="2"/>
        <v>14297.070000000002</v>
      </c>
      <c r="I80" s="3"/>
      <c r="K80" s="3"/>
      <c r="L80" s="3"/>
    </row>
    <row r="81" spans="1:12" ht="13.5" thickBot="1">
      <c r="A81" s="24" t="s">
        <v>159</v>
      </c>
      <c r="B81" s="34" t="s">
        <v>160</v>
      </c>
      <c r="C81" s="28">
        <v>15113.92</v>
      </c>
      <c r="D81" s="15">
        <v>51.6</v>
      </c>
      <c r="E81" s="15">
        <v>2201.91</v>
      </c>
      <c r="F81" s="15">
        <v>1350.56</v>
      </c>
      <c r="G81" s="69">
        <f t="shared" si="2"/>
        <v>18717.99</v>
      </c>
      <c r="I81" s="3"/>
      <c r="K81" s="3"/>
      <c r="L81" s="3"/>
    </row>
    <row r="82" spans="1:12" ht="13.5" thickBot="1">
      <c r="A82" s="22" t="s">
        <v>161</v>
      </c>
      <c r="B82" s="23" t="s">
        <v>162</v>
      </c>
      <c r="C82" s="28">
        <v>21876.32</v>
      </c>
      <c r="D82" s="15">
        <v>190.46</v>
      </c>
      <c r="E82" s="15">
        <v>294.82</v>
      </c>
      <c r="F82" s="15">
        <v>0</v>
      </c>
      <c r="G82" s="69">
        <f t="shared" si="2"/>
        <v>22361.6</v>
      </c>
      <c r="I82" s="3"/>
      <c r="K82" s="3"/>
      <c r="L82" s="3"/>
    </row>
    <row r="83" spans="1:12" ht="13.5" thickBot="1">
      <c r="A83" s="22" t="s">
        <v>163</v>
      </c>
      <c r="B83" s="23" t="s">
        <v>164</v>
      </c>
      <c r="C83" s="28">
        <v>22615.89</v>
      </c>
      <c r="D83" s="15">
        <v>23.55</v>
      </c>
      <c r="E83" s="15">
        <v>1076.25</v>
      </c>
      <c r="F83" s="15">
        <v>103.43</v>
      </c>
      <c r="G83" s="69">
        <f t="shared" si="2"/>
        <v>23819.12</v>
      </c>
      <c r="I83" s="3"/>
      <c r="K83" s="3"/>
      <c r="L83" s="3"/>
    </row>
    <row r="84" spans="1:12" ht="13.5" thickBot="1">
      <c r="A84" s="22" t="s">
        <v>165</v>
      </c>
      <c r="B84" s="23" t="s">
        <v>166</v>
      </c>
      <c r="C84" s="30">
        <v>35199.97</v>
      </c>
      <c r="D84" s="15">
        <v>248.15</v>
      </c>
      <c r="E84" s="15">
        <v>988.36</v>
      </c>
      <c r="F84" s="15">
        <v>3790.53</v>
      </c>
      <c r="G84" s="69">
        <f t="shared" si="2"/>
        <v>40227.01</v>
      </c>
      <c r="I84" s="3"/>
      <c r="K84" s="3"/>
      <c r="L84" s="3"/>
    </row>
    <row r="85" spans="1:12" ht="13.5" thickBot="1">
      <c r="A85" s="22" t="s">
        <v>167</v>
      </c>
      <c r="B85" s="23" t="s">
        <v>168</v>
      </c>
      <c r="C85" s="28">
        <v>3272.15</v>
      </c>
      <c r="D85" s="15">
        <v>57.33</v>
      </c>
      <c r="E85" s="15">
        <v>182.25</v>
      </c>
      <c r="F85" s="15">
        <v>0</v>
      </c>
      <c r="G85" s="69">
        <f t="shared" si="2"/>
        <v>3511.73</v>
      </c>
      <c r="I85" s="3"/>
      <c r="K85" s="3"/>
      <c r="L85" s="3"/>
    </row>
    <row r="86" spans="1:12" ht="13.5" thickBot="1">
      <c r="A86" s="24" t="s">
        <v>169</v>
      </c>
      <c r="B86" s="25" t="s">
        <v>170</v>
      </c>
      <c r="C86" s="28">
        <v>0</v>
      </c>
      <c r="D86" s="15">
        <v>0</v>
      </c>
      <c r="E86" s="15">
        <v>0</v>
      </c>
      <c r="F86" s="31">
        <v>0</v>
      </c>
      <c r="G86" s="69">
        <f t="shared" si="2"/>
        <v>0</v>
      </c>
      <c r="I86" s="3"/>
      <c r="K86" s="3"/>
      <c r="L86" s="3"/>
    </row>
    <row r="87" spans="1:12" ht="13.5" thickBot="1">
      <c r="A87" s="22" t="s">
        <v>171</v>
      </c>
      <c r="B87" s="23" t="s">
        <v>172</v>
      </c>
      <c r="C87" s="28">
        <v>15304.4</v>
      </c>
      <c r="D87" s="15">
        <v>970.57</v>
      </c>
      <c r="E87" s="15">
        <v>86.93</v>
      </c>
      <c r="F87" s="31">
        <v>0</v>
      </c>
      <c r="G87" s="69">
        <f t="shared" si="2"/>
        <v>16361.9</v>
      </c>
      <c r="I87" s="3"/>
      <c r="K87" s="3"/>
      <c r="L87" s="3"/>
    </row>
    <row r="88" spans="1:12" ht="13.5" thickBot="1">
      <c r="A88" s="32" t="s">
        <v>173</v>
      </c>
      <c r="B88" s="33" t="s">
        <v>174</v>
      </c>
      <c r="C88" s="28">
        <v>15004.31</v>
      </c>
      <c r="D88" s="15">
        <v>460.22</v>
      </c>
      <c r="E88" s="15">
        <v>383.97</v>
      </c>
      <c r="F88" s="31">
        <v>0</v>
      </c>
      <c r="G88" s="69">
        <f t="shared" si="2"/>
        <v>15848.499999999998</v>
      </c>
      <c r="I88" s="3"/>
      <c r="K88" s="3"/>
      <c r="L88" s="3"/>
    </row>
    <row r="89" spans="1:12" ht="13.5" thickBot="1">
      <c r="A89" s="26" t="s">
        <v>175</v>
      </c>
      <c r="B89" s="34" t="s">
        <v>176</v>
      </c>
      <c r="C89" s="30">
        <v>6583.01</v>
      </c>
      <c r="D89" s="15">
        <v>10.72</v>
      </c>
      <c r="E89" s="15">
        <v>264.65</v>
      </c>
      <c r="F89" s="31">
        <v>0</v>
      </c>
      <c r="G89" s="69">
        <f t="shared" si="2"/>
        <v>6858.38</v>
      </c>
      <c r="I89" s="3"/>
      <c r="K89" s="3"/>
      <c r="L89" s="3"/>
    </row>
    <row r="90" spans="1:12" ht="13.5" thickBot="1">
      <c r="A90" s="32" t="s">
        <v>177</v>
      </c>
      <c r="B90" s="34" t="s">
        <v>178</v>
      </c>
      <c r="C90" s="52">
        <v>37592.59</v>
      </c>
      <c r="D90" s="15">
        <v>556.11</v>
      </c>
      <c r="E90" s="15">
        <v>1641.35</v>
      </c>
      <c r="F90" s="31">
        <v>3302.23</v>
      </c>
      <c r="G90" s="69">
        <f t="shared" si="2"/>
        <v>43092.28</v>
      </c>
      <c r="I90" s="3"/>
      <c r="K90" s="3"/>
      <c r="L90" s="3"/>
    </row>
    <row r="91" spans="1:12" ht="13.5" thickBot="1">
      <c r="A91" s="35" t="s">
        <v>179</v>
      </c>
      <c r="B91" s="36" t="s">
        <v>180</v>
      </c>
      <c r="C91" s="53">
        <v>104544.29</v>
      </c>
      <c r="D91" s="31">
        <v>2375.45</v>
      </c>
      <c r="E91" s="19">
        <v>4328.19</v>
      </c>
      <c r="F91" s="31">
        <v>3902.73</v>
      </c>
      <c r="G91" s="69">
        <f t="shared" si="2"/>
        <v>115150.65999999999</v>
      </c>
      <c r="I91" s="3"/>
      <c r="K91" s="3"/>
      <c r="L91" s="3"/>
    </row>
    <row r="92" spans="1:11" ht="13.5" thickBot="1">
      <c r="A92" s="37" t="s">
        <v>181</v>
      </c>
      <c r="B92" s="50" t="s">
        <v>313</v>
      </c>
      <c r="C92" s="52">
        <v>10686.73</v>
      </c>
      <c r="D92" s="39">
        <v>269.19</v>
      </c>
      <c r="E92" s="19">
        <v>160.98</v>
      </c>
      <c r="F92" s="39">
        <v>0</v>
      </c>
      <c r="G92" s="69">
        <f t="shared" si="2"/>
        <v>11116.9</v>
      </c>
      <c r="K92" s="3"/>
    </row>
    <row r="93" spans="1:11" ht="13.5" thickBot="1">
      <c r="A93" s="35" t="s">
        <v>183</v>
      </c>
      <c r="B93" s="23" t="s">
        <v>184</v>
      </c>
      <c r="C93" s="70">
        <v>7396.35</v>
      </c>
      <c r="D93" s="40">
        <v>540.95</v>
      </c>
      <c r="E93" s="19">
        <v>475.1</v>
      </c>
      <c r="F93" s="40">
        <v>0</v>
      </c>
      <c r="G93" s="69">
        <f t="shared" si="2"/>
        <v>8412.4</v>
      </c>
      <c r="K93" s="3"/>
    </row>
    <row r="94" spans="1:11" ht="13.5" thickBot="1">
      <c r="A94" s="41" t="s">
        <v>185</v>
      </c>
      <c r="B94" s="25" t="s">
        <v>186</v>
      </c>
      <c r="C94" s="15">
        <v>12740.12</v>
      </c>
      <c r="D94" s="59">
        <v>36.4</v>
      </c>
      <c r="E94" s="19">
        <v>241.94</v>
      </c>
      <c r="F94" s="40">
        <v>19747.7</v>
      </c>
      <c r="G94" s="69">
        <f t="shared" si="2"/>
        <v>32766.160000000003</v>
      </c>
      <c r="K94" s="3"/>
    </row>
    <row r="95" spans="1:11" ht="13.5" thickBot="1">
      <c r="A95" s="41" t="s">
        <v>319</v>
      </c>
      <c r="B95" s="74" t="s">
        <v>321</v>
      </c>
      <c r="C95" s="15">
        <v>30563.32</v>
      </c>
      <c r="D95" s="73">
        <v>190.6</v>
      </c>
      <c r="E95" s="19">
        <v>1114.46</v>
      </c>
      <c r="F95" s="72">
        <v>11236.69</v>
      </c>
      <c r="G95" s="69">
        <f t="shared" si="2"/>
        <v>43105.07</v>
      </c>
      <c r="K95" s="3"/>
    </row>
    <row r="96" spans="1:11" ht="13.5" thickBot="1">
      <c r="A96" s="41" t="s">
        <v>320</v>
      </c>
      <c r="B96" s="75" t="s">
        <v>322</v>
      </c>
      <c r="C96" s="31">
        <v>2882.43</v>
      </c>
      <c r="D96" s="73">
        <v>251.33</v>
      </c>
      <c r="E96" s="19">
        <v>839.14</v>
      </c>
      <c r="F96" s="72">
        <v>0</v>
      </c>
      <c r="G96" s="76">
        <f t="shared" si="2"/>
        <v>3972.8999999999996</v>
      </c>
      <c r="K96" s="3"/>
    </row>
    <row r="97" spans="1:11" ht="13.5" thickBot="1">
      <c r="A97" s="62"/>
      <c r="B97" s="62" t="s">
        <v>187</v>
      </c>
      <c r="C97" s="77">
        <v>6080388.83</v>
      </c>
      <c r="D97" s="60">
        <v>120683.39</v>
      </c>
      <c r="E97" s="45">
        <v>346018.78</v>
      </c>
      <c r="F97" s="65">
        <v>1448798.58</v>
      </c>
      <c r="G97" s="46">
        <f t="shared" si="2"/>
        <v>7995889.58</v>
      </c>
      <c r="K97" s="3"/>
    </row>
  </sheetData>
  <mergeCells count="1">
    <mergeCell ref="C2:G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70">
      <selection activeCell="J103" sqref="J103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6" width="14.421875" style="3" customWidth="1"/>
    <col min="7" max="7" width="13.7109375" style="3" customWidth="1"/>
    <col min="8" max="8" width="13.57421875" style="3" customWidth="1"/>
    <col min="9" max="9" width="15.57421875" style="2" customWidth="1"/>
    <col min="10" max="10" width="12.421875" style="3" customWidth="1"/>
    <col min="11" max="11" width="13.7109375" style="0" customWidth="1"/>
    <col min="12" max="12" width="12.8515625" style="0" customWidth="1"/>
    <col min="13" max="13" width="15.57421875" style="0" customWidth="1"/>
    <col min="14" max="14" width="12.140625" style="0" customWidth="1"/>
  </cols>
  <sheetData>
    <row r="1" spans="1:4" ht="13.5" thickBot="1">
      <c r="A1" s="1" t="s">
        <v>0</v>
      </c>
      <c r="C1" s="2" t="s">
        <v>328</v>
      </c>
      <c r="D1" s="2"/>
    </row>
    <row r="2" spans="1:9" ht="13.5" thickBot="1">
      <c r="A2" s="4" t="s">
        <v>1</v>
      </c>
      <c r="B2" s="5" t="s">
        <v>2</v>
      </c>
      <c r="C2" s="78"/>
      <c r="D2" s="78"/>
      <c r="E2" s="79"/>
      <c r="F2" s="79"/>
      <c r="G2" s="79"/>
      <c r="H2" s="79"/>
      <c r="I2" s="80"/>
    </row>
    <row r="3" spans="1:10" s="11" customFormat="1" ht="42" customHeight="1" thickBot="1">
      <c r="A3" s="6"/>
      <c r="B3" s="47"/>
      <c r="C3" s="8" t="s">
        <v>329</v>
      </c>
      <c r="D3" s="8" t="s">
        <v>330</v>
      </c>
      <c r="E3" s="64" t="s">
        <v>331</v>
      </c>
      <c r="F3" s="64" t="s">
        <v>332</v>
      </c>
      <c r="G3" s="64" t="s">
        <v>333</v>
      </c>
      <c r="H3" s="64" t="s">
        <v>334</v>
      </c>
      <c r="I3" s="64" t="s">
        <v>335</v>
      </c>
      <c r="J3" s="10"/>
    </row>
    <row r="4" spans="1:14" ht="13.5" thickBot="1">
      <c r="A4" s="12" t="s">
        <v>246</v>
      </c>
      <c r="B4" s="48" t="s">
        <v>247</v>
      </c>
      <c r="C4" s="67">
        <v>23467.99</v>
      </c>
      <c r="D4" s="81">
        <v>19908.42</v>
      </c>
      <c r="E4" s="68">
        <v>194.44</v>
      </c>
      <c r="F4" s="68"/>
      <c r="G4" s="68"/>
      <c r="H4" s="68"/>
      <c r="I4" s="69">
        <f aca="true" t="shared" si="0" ref="I4:I35">C4+E4+G4+H4</f>
        <v>23662.43</v>
      </c>
      <c r="K4" s="3"/>
      <c r="M4" s="3"/>
      <c r="N4" s="3"/>
    </row>
    <row r="5" spans="1:14" ht="13.5" thickBot="1">
      <c r="A5" s="17" t="s">
        <v>248</v>
      </c>
      <c r="B5" s="49" t="s">
        <v>249</v>
      </c>
      <c r="C5" s="14">
        <v>9678.4</v>
      </c>
      <c r="D5" s="55">
        <v>11492.06</v>
      </c>
      <c r="E5" s="15">
        <v>107.46</v>
      </c>
      <c r="F5" s="15"/>
      <c r="G5" s="15"/>
      <c r="H5" s="15"/>
      <c r="I5" s="69">
        <f t="shared" si="0"/>
        <v>9785.859999999999</v>
      </c>
      <c r="K5" s="3"/>
      <c r="M5" s="3"/>
      <c r="N5" s="3"/>
    </row>
    <row r="6" spans="1:14" ht="13.5" thickBot="1">
      <c r="A6" s="17" t="s">
        <v>250</v>
      </c>
      <c r="B6" s="49" t="s">
        <v>251</v>
      </c>
      <c r="C6" s="14">
        <v>20620.36</v>
      </c>
      <c r="D6" s="55">
        <v>22513.25</v>
      </c>
      <c r="E6" s="15">
        <v>977.86</v>
      </c>
      <c r="F6" s="15"/>
      <c r="G6" s="15"/>
      <c r="H6" s="15"/>
      <c r="I6" s="69">
        <f t="shared" si="0"/>
        <v>21598.22</v>
      </c>
      <c r="K6" s="3"/>
      <c r="M6" s="3"/>
      <c r="N6" s="3"/>
    </row>
    <row r="7" spans="1:14" ht="13.5" thickBot="1">
      <c r="A7" s="17" t="s">
        <v>252</v>
      </c>
      <c r="B7" s="49" t="s">
        <v>253</v>
      </c>
      <c r="C7" s="14">
        <v>32678.17</v>
      </c>
      <c r="D7" s="55">
        <v>36011.99</v>
      </c>
      <c r="E7" s="15">
        <v>443.27</v>
      </c>
      <c r="F7" s="15"/>
      <c r="G7" s="15"/>
      <c r="H7" s="15"/>
      <c r="I7" s="69">
        <f t="shared" si="0"/>
        <v>33121.439999999995</v>
      </c>
      <c r="K7" s="3"/>
      <c r="M7" s="3"/>
      <c r="N7" s="3"/>
    </row>
    <row r="8" spans="1:14" ht="13.5" thickBot="1">
      <c r="A8" s="17" t="s">
        <v>254</v>
      </c>
      <c r="B8" s="49" t="s">
        <v>255</v>
      </c>
      <c r="C8" s="14">
        <v>347946.26</v>
      </c>
      <c r="D8" s="55">
        <v>348053.93</v>
      </c>
      <c r="E8" s="15">
        <v>9588.77</v>
      </c>
      <c r="F8" s="15"/>
      <c r="G8" s="15"/>
      <c r="H8" s="15"/>
      <c r="I8" s="69">
        <f t="shared" si="0"/>
        <v>357535.03</v>
      </c>
      <c r="K8" s="3"/>
      <c r="M8" s="3"/>
      <c r="N8" s="3"/>
    </row>
    <row r="9" spans="1:14" ht="13.5" thickBot="1">
      <c r="A9" s="17" t="s">
        <v>13</v>
      </c>
      <c r="B9" s="49" t="s">
        <v>256</v>
      </c>
      <c r="C9" s="14">
        <v>14702.47</v>
      </c>
      <c r="D9" s="55">
        <v>13845.23</v>
      </c>
      <c r="E9" s="15">
        <v>350.52</v>
      </c>
      <c r="F9" s="15"/>
      <c r="G9" s="15"/>
      <c r="H9" s="15"/>
      <c r="I9" s="69">
        <f t="shared" si="0"/>
        <v>15052.99</v>
      </c>
      <c r="K9" s="3"/>
      <c r="M9" s="3"/>
      <c r="N9" s="3"/>
    </row>
    <row r="10" spans="1:14" ht="13.5" thickBot="1">
      <c r="A10" s="17" t="s">
        <v>15</v>
      </c>
      <c r="B10" s="49" t="s">
        <v>257</v>
      </c>
      <c r="C10" s="14">
        <v>31506.68</v>
      </c>
      <c r="D10" s="55">
        <v>28330.93</v>
      </c>
      <c r="E10" s="15">
        <v>331.67</v>
      </c>
      <c r="F10" s="15"/>
      <c r="G10" s="15"/>
      <c r="H10" s="15"/>
      <c r="I10" s="69">
        <f t="shared" si="0"/>
        <v>31838.35</v>
      </c>
      <c r="K10" s="3"/>
      <c r="M10" s="3"/>
      <c r="N10" s="3"/>
    </row>
    <row r="11" spans="1:14" ht="13.5" thickBot="1">
      <c r="A11" s="17" t="s">
        <v>17</v>
      </c>
      <c r="B11" s="49" t="s">
        <v>258</v>
      </c>
      <c r="C11" s="14">
        <v>28582.52</v>
      </c>
      <c r="D11" s="55">
        <v>27932.78</v>
      </c>
      <c r="E11" s="15">
        <v>37.03</v>
      </c>
      <c r="F11" s="15"/>
      <c r="G11" s="15"/>
      <c r="H11" s="15"/>
      <c r="I11" s="69">
        <f t="shared" si="0"/>
        <v>28619.55</v>
      </c>
      <c r="K11" s="3"/>
      <c r="M11" s="3"/>
      <c r="N11" s="3"/>
    </row>
    <row r="12" spans="1:14" ht="13.5" thickBot="1">
      <c r="A12" s="17" t="s">
        <v>19</v>
      </c>
      <c r="B12" s="49" t="s">
        <v>259</v>
      </c>
      <c r="C12" s="14">
        <v>69402.02</v>
      </c>
      <c r="D12" s="55">
        <v>67884.72</v>
      </c>
      <c r="E12" s="15">
        <v>414.85</v>
      </c>
      <c r="F12" s="15"/>
      <c r="G12" s="15"/>
      <c r="H12" s="15"/>
      <c r="I12" s="69">
        <f t="shared" si="0"/>
        <v>69816.87000000001</v>
      </c>
      <c r="K12" s="3"/>
      <c r="M12" s="3"/>
      <c r="N12" s="3"/>
    </row>
    <row r="13" spans="1:14" ht="13.5" thickBot="1">
      <c r="A13" s="17" t="s">
        <v>21</v>
      </c>
      <c r="B13" s="49" t="s">
        <v>260</v>
      </c>
      <c r="C13" s="14">
        <v>32352.64</v>
      </c>
      <c r="D13" s="55">
        <v>33290.51</v>
      </c>
      <c r="E13" s="15">
        <v>773.07</v>
      </c>
      <c r="F13" s="15"/>
      <c r="G13" s="15"/>
      <c r="H13" s="15"/>
      <c r="I13" s="69">
        <f t="shared" si="0"/>
        <v>33125.71</v>
      </c>
      <c r="K13" s="3"/>
      <c r="M13" s="3"/>
      <c r="N13" s="3"/>
    </row>
    <row r="14" spans="1:14" ht="13.5" thickBot="1">
      <c r="A14" s="17" t="s">
        <v>23</v>
      </c>
      <c r="B14" s="49" t="s">
        <v>261</v>
      </c>
      <c r="C14" s="14">
        <v>256252.92</v>
      </c>
      <c r="D14" s="55">
        <v>244352.5</v>
      </c>
      <c r="E14" s="15">
        <v>1389.18</v>
      </c>
      <c r="F14" s="15"/>
      <c r="G14" s="15"/>
      <c r="H14" s="15"/>
      <c r="I14" s="69">
        <f t="shared" si="0"/>
        <v>257642.1</v>
      </c>
      <c r="K14" s="3"/>
      <c r="M14" s="3"/>
      <c r="N14" s="3"/>
    </row>
    <row r="15" spans="1:14" ht="13.5" thickBot="1">
      <c r="A15" s="17" t="s">
        <v>25</v>
      </c>
      <c r="B15" s="49" t="s">
        <v>262</v>
      </c>
      <c r="C15" s="14">
        <v>35743.66</v>
      </c>
      <c r="D15" s="55">
        <v>36696.83</v>
      </c>
      <c r="E15" s="15">
        <v>405.43000000000006</v>
      </c>
      <c r="F15" s="15"/>
      <c r="G15" s="15"/>
      <c r="H15" s="15"/>
      <c r="I15" s="69">
        <f t="shared" si="0"/>
        <v>36149.090000000004</v>
      </c>
      <c r="K15" s="3"/>
      <c r="M15" s="3"/>
      <c r="N15" s="3"/>
    </row>
    <row r="16" spans="1:14" ht="13.5" thickBot="1">
      <c r="A16" s="17" t="s">
        <v>27</v>
      </c>
      <c r="B16" s="49" t="s">
        <v>263</v>
      </c>
      <c r="C16" s="14">
        <v>64576.67</v>
      </c>
      <c r="D16" s="55">
        <v>58962.58</v>
      </c>
      <c r="E16" s="15">
        <v>218.82</v>
      </c>
      <c r="F16" s="15"/>
      <c r="G16" s="15"/>
      <c r="H16" s="15"/>
      <c r="I16" s="69">
        <f t="shared" si="0"/>
        <v>64795.49</v>
      </c>
      <c r="K16" s="3"/>
      <c r="M16" s="3"/>
      <c r="N16" s="3"/>
    </row>
    <row r="17" spans="1:14" ht="13.5" thickBot="1">
      <c r="A17" s="17" t="s">
        <v>29</v>
      </c>
      <c r="B17" s="49" t="s">
        <v>264</v>
      </c>
      <c r="C17" s="14">
        <v>87581.93</v>
      </c>
      <c r="D17" s="55">
        <v>82475.93</v>
      </c>
      <c r="E17" s="15">
        <v>3174.18</v>
      </c>
      <c r="F17" s="15"/>
      <c r="G17" s="15"/>
      <c r="H17" s="15"/>
      <c r="I17" s="69">
        <f t="shared" si="0"/>
        <v>90756.10999999999</v>
      </c>
      <c r="K17" s="3"/>
      <c r="M17" s="3"/>
      <c r="N17" s="3"/>
    </row>
    <row r="18" spans="1:14" ht="13.5" thickBot="1">
      <c r="A18" s="17" t="s">
        <v>31</v>
      </c>
      <c r="B18" s="49" t="s">
        <v>265</v>
      </c>
      <c r="C18" s="14">
        <v>76618.56</v>
      </c>
      <c r="D18" s="55">
        <v>85838.57</v>
      </c>
      <c r="E18" s="15">
        <v>2253.71</v>
      </c>
      <c r="F18" s="15"/>
      <c r="G18" s="15"/>
      <c r="H18" s="15"/>
      <c r="I18" s="69">
        <f t="shared" si="0"/>
        <v>78872.27</v>
      </c>
      <c r="K18" s="3"/>
      <c r="M18" s="3"/>
      <c r="N18" s="3"/>
    </row>
    <row r="19" spans="1:14" ht="13.5" thickBot="1">
      <c r="A19" s="17" t="s">
        <v>33</v>
      </c>
      <c r="B19" s="49" t="s">
        <v>266</v>
      </c>
      <c r="C19" s="14">
        <v>82245.94</v>
      </c>
      <c r="D19" s="55">
        <v>84157.03</v>
      </c>
      <c r="E19" s="15">
        <v>3649.7</v>
      </c>
      <c r="F19" s="15"/>
      <c r="G19" s="15"/>
      <c r="H19" s="15"/>
      <c r="I19" s="69">
        <f t="shared" si="0"/>
        <v>85895.64</v>
      </c>
      <c r="K19" s="3"/>
      <c r="M19" s="3"/>
      <c r="N19" s="3"/>
    </row>
    <row r="20" spans="1:14" ht="13.5" thickBot="1">
      <c r="A20" s="17" t="s">
        <v>35</v>
      </c>
      <c r="B20" s="49" t="s">
        <v>267</v>
      </c>
      <c r="C20" s="14">
        <v>66724.85</v>
      </c>
      <c r="D20" s="55">
        <v>61313.61</v>
      </c>
      <c r="E20" s="15">
        <v>440.62</v>
      </c>
      <c r="F20" s="15"/>
      <c r="G20" s="15"/>
      <c r="H20" s="15"/>
      <c r="I20" s="69">
        <f t="shared" si="0"/>
        <v>67165.47</v>
      </c>
      <c r="K20" s="3"/>
      <c r="M20" s="3"/>
      <c r="N20" s="3"/>
    </row>
    <row r="21" spans="1:14" ht="13.5" thickBot="1">
      <c r="A21" s="17" t="s">
        <v>37</v>
      </c>
      <c r="B21" s="49" t="s">
        <v>268</v>
      </c>
      <c r="C21" s="14">
        <v>36359.35</v>
      </c>
      <c r="D21" s="55">
        <v>36358.19</v>
      </c>
      <c r="E21" s="15">
        <v>194.48000000000002</v>
      </c>
      <c r="F21" s="15"/>
      <c r="G21" s="15"/>
      <c r="H21" s="15"/>
      <c r="I21" s="69">
        <f t="shared" si="0"/>
        <v>36553.83</v>
      </c>
      <c r="K21" s="3"/>
      <c r="M21" s="3"/>
      <c r="N21" s="3"/>
    </row>
    <row r="22" spans="1:14" ht="13.5" thickBot="1">
      <c r="A22" s="17" t="s">
        <v>39</v>
      </c>
      <c r="B22" s="49" t="s">
        <v>269</v>
      </c>
      <c r="C22" s="14">
        <v>213658.83</v>
      </c>
      <c r="D22" s="55">
        <v>237110.37</v>
      </c>
      <c r="E22" s="15">
        <v>373.42</v>
      </c>
      <c r="F22" s="15"/>
      <c r="G22" s="15"/>
      <c r="H22" s="15"/>
      <c r="I22" s="69">
        <f t="shared" si="0"/>
        <v>214032.25</v>
      </c>
      <c r="K22" s="3"/>
      <c r="M22" s="3"/>
      <c r="N22" s="3"/>
    </row>
    <row r="23" spans="1:14" ht="13.5" thickBot="1">
      <c r="A23" s="17" t="s">
        <v>41</v>
      </c>
      <c r="B23" s="49" t="s">
        <v>270</v>
      </c>
      <c r="C23" s="14">
        <v>217750.56</v>
      </c>
      <c r="D23" s="55">
        <v>218924.33</v>
      </c>
      <c r="E23" s="15">
        <v>1972.52</v>
      </c>
      <c r="F23" s="15"/>
      <c r="G23" s="15"/>
      <c r="H23" s="15"/>
      <c r="I23" s="69">
        <f t="shared" si="0"/>
        <v>219723.08</v>
      </c>
      <c r="K23" s="3"/>
      <c r="M23" s="3"/>
      <c r="N23" s="3"/>
    </row>
    <row r="24" spans="1:14" ht="13.5" thickBot="1">
      <c r="A24" s="17" t="s">
        <v>43</v>
      </c>
      <c r="B24" s="49" t="s">
        <v>271</v>
      </c>
      <c r="C24" s="14">
        <v>759558.68</v>
      </c>
      <c r="D24" s="55">
        <v>807417.8</v>
      </c>
      <c r="E24" s="15">
        <v>11864.8</v>
      </c>
      <c r="F24" s="15"/>
      <c r="G24" s="15"/>
      <c r="H24" s="15"/>
      <c r="I24" s="69">
        <f t="shared" si="0"/>
        <v>771423.4800000001</v>
      </c>
      <c r="K24" s="3"/>
      <c r="M24" s="3"/>
      <c r="N24" s="3"/>
    </row>
    <row r="25" spans="1:14" ht="13.5" thickBot="1">
      <c r="A25" s="17" t="s">
        <v>45</v>
      </c>
      <c r="B25" s="49" t="s">
        <v>272</v>
      </c>
      <c r="C25" s="14">
        <v>291696.66</v>
      </c>
      <c r="D25" s="55">
        <v>273485.03</v>
      </c>
      <c r="E25" s="15">
        <v>493.76</v>
      </c>
      <c r="F25" s="15"/>
      <c r="G25" s="15"/>
      <c r="H25" s="15"/>
      <c r="I25" s="69">
        <f t="shared" si="0"/>
        <v>292190.42</v>
      </c>
      <c r="K25" s="3"/>
      <c r="M25" s="3"/>
      <c r="N25" s="3"/>
    </row>
    <row r="26" spans="1:14" ht="13.5" thickBot="1">
      <c r="A26" s="17" t="s">
        <v>47</v>
      </c>
      <c r="B26" s="49" t="s">
        <v>273</v>
      </c>
      <c r="C26" s="14">
        <v>0</v>
      </c>
      <c r="D26" s="55">
        <v>0</v>
      </c>
      <c r="E26" s="15">
        <v>0</v>
      </c>
      <c r="F26" s="15"/>
      <c r="G26" s="15"/>
      <c r="H26" s="15"/>
      <c r="I26" s="69">
        <f t="shared" si="0"/>
        <v>0</v>
      </c>
      <c r="K26" s="3"/>
      <c r="M26" s="3"/>
      <c r="N26" s="3"/>
    </row>
    <row r="27" spans="1:14" ht="13.5" thickBot="1">
      <c r="A27" s="17" t="s">
        <v>49</v>
      </c>
      <c r="B27" s="49" t="s">
        <v>274</v>
      </c>
      <c r="C27" s="14">
        <v>63667.24</v>
      </c>
      <c r="D27" s="55">
        <v>43407.12</v>
      </c>
      <c r="E27" s="15">
        <v>3768.92</v>
      </c>
      <c r="F27" s="15"/>
      <c r="G27" s="15"/>
      <c r="H27" s="15"/>
      <c r="I27" s="69">
        <f t="shared" si="0"/>
        <v>67436.16</v>
      </c>
      <c r="K27" s="3"/>
      <c r="M27" s="3"/>
      <c r="N27" s="3"/>
    </row>
    <row r="28" spans="1:14" ht="13.5" thickBot="1">
      <c r="A28" s="17" t="s">
        <v>51</v>
      </c>
      <c r="B28" s="49" t="s">
        <v>275</v>
      </c>
      <c r="C28" s="14">
        <v>33160.09</v>
      </c>
      <c r="D28" s="55">
        <v>33942.79</v>
      </c>
      <c r="E28" s="15">
        <v>1065.46</v>
      </c>
      <c r="F28" s="15"/>
      <c r="G28" s="15"/>
      <c r="H28" s="15"/>
      <c r="I28" s="69">
        <f t="shared" si="0"/>
        <v>34225.549999999996</v>
      </c>
      <c r="K28" s="3"/>
      <c r="M28" s="3"/>
      <c r="N28" s="3"/>
    </row>
    <row r="29" spans="1:14" ht="13.5" thickBot="1">
      <c r="A29" s="17" t="s">
        <v>53</v>
      </c>
      <c r="B29" s="49" t="s">
        <v>276</v>
      </c>
      <c r="C29" s="14">
        <v>0</v>
      </c>
      <c r="D29" s="55">
        <v>0</v>
      </c>
      <c r="E29" s="15">
        <v>0</v>
      </c>
      <c r="F29" s="15"/>
      <c r="G29" s="15"/>
      <c r="H29" s="15"/>
      <c r="I29" s="69">
        <f t="shared" si="0"/>
        <v>0</v>
      </c>
      <c r="K29" s="3"/>
      <c r="M29" s="3"/>
      <c r="N29" s="3"/>
    </row>
    <row r="30" spans="1:14" ht="13.5" thickBot="1">
      <c r="A30" s="17" t="s">
        <v>55</v>
      </c>
      <c r="B30" s="49" t="s">
        <v>277</v>
      </c>
      <c r="C30" s="14">
        <v>17301.59</v>
      </c>
      <c r="D30" s="55">
        <v>13889.56</v>
      </c>
      <c r="E30" s="15">
        <v>290.7</v>
      </c>
      <c r="F30" s="15"/>
      <c r="G30" s="15"/>
      <c r="H30" s="15"/>
      <c r="I30" s="69">
        <f t="shared" si="0"/>
        <v>17592.29</v>
      </c>
      <c r="K30" s="3"/>
      <c r="M30" s="3"/>
      <c r="N30" s="3"/>
    </row>
    <row r="31" spans="1:14" ht="13.5" thickBot="1">
      <c r="A31" s="17" t="s">
        <v>57</v>
      </c>
      <c r="B31" s="49" t="s">
        <v>278</v>
      </c>
      <c r="C31" s="14">
        <v>41509.27</v>
      </c>
      <c r="D31" s="55">
        <v>39397.44</v>
      </c>
      <c r="E31" s="15">
        <v>149.82</v>
      </c>
      <c r="F31" s="15"/>
      <c r="G31" s="15"/>
      <c r="H31" s="15"/>
      <c r="I31" s="69">
        <f t="shared" si="0"/>
        <v>41659.09</v>
      </c>
      <c r="K31" s="3"/>
      <c r="M31" s="3"/>
      <c r="N31" s="3"/>
    </row>
    <row r="32" spans="1:14" ht="13.5" thickBot="1">
      <c r="A32" s="17" t="s">
        <v>59</v>
      </c>
      <c r="B32" s="49" t="s">
        <v>279</v>
      </c>
      <c r="C32" s="14">
        <v>39663.33</v>
      </c>
      <c r="D32" s="55">
        <v>38633.85</v>
      </c>
      <c r="E32" s="15">
        <v>327.65</v>
      </c>
      <c r="F32" s="15"/>
      <c r="G32" s="15"/>
      <c r="H32" s="15"/>
      <c r="I32" s="69">
        <f t="shared" si="0"/>
        <v>39990.98</v>
      </c>
      <c r="K32" s="3"/>
      <c r="M32" s="3"/>
      <c r="N32" s="3"/>
    </row>
    <row r="33" spans="1:14" ht="13.5" thickBot="1">
      <c r="A33" s="17" t="s">
        <v>61</v>
      </c>
      <c r="B33" s="49" t="s">
        <v>280</v>
      </c>
      <c r="C33" s="14">
        <v>42961.81</v>
      </c>
      <c r="D33" s="55">
        <v>31500.21</v>
      </c>
      <c r="E33" s="15">
        <v>638.89</v>
      </c>
      <c r="F33" s="15"/>
      <c r="G33" s="15"/>
      <c r="H33" s="15"/>
      <c r="I33" s="69">
        <f t="shared" si="0"/>
        <v>43600.7</v>
      </c>
      <c r="K33" s="3"/>
      <c r="M33" s="3"/>
      <c r="N33" s="3"/>
    </row>
    <row r="34" spans="1:14" ht="13.5" thickBot="1">
      <c r="A34" s="17" t="s">
        <v>63</v>
      </c>
      <c r="B34" s="49" t="s">
        <v>281</v>
      </c>
      <c r="C34" s="14">
        <v>0</v>
      </c>
      <c r="D34" s="55">
        <v>0</v>
      </c>
      <c r="E34" s="15">
        <v>0</v>
      </c>
      <c r="F34" s="15"/>
      <c r="G34" s="15"/>
      <c r="H34" s="15"/>
      <c r="I34" s="69">
        <f t="shared" si="0"/>
        <v>0</v>
      </c>
      <c r="K34" s="3"/>
      <c r="M34" s="3"/>
      <c r="N34" s="3"/>
    </row>
    <row r="35" spans="1:14" ht="13.5" thickBot="1">
      <c r="A35" s="17" t="s">
        <v>65</v>
      </c>
      <c r="B35" s="49" t="s">
        <v>282</v>
      </c>
      <c r="C35" s="14">
        <v>69455.76</v>
      </c>
      <c r="D35" s="55">
        <v>67918.97</v>
      </c>
      <c r="E35" s="15">
        <v>817.86</v>
      </c>
      <c r="F35" s="15"/>
      <c r="G35" s="15"/>
      <c r="H35" s="15"/>
      <c r="I35" s="69">
        <f t="shared" si="0"/>
        <v>70273.62</v>
      </c>
      <c r="K35" s="3"/>
      <c r="M35" s="3"/>
      <c r="N35" s="3"/>
    </row>
    <row r="36" spans="1:14" ht="13.5" thickBot="1">
      <c r="A36" s="17" t="s">
        <v>67</v>
      </c>
      <c r="B36" s="49" t="s">
        <v>283</v>
      </c>
      <c r="C36" s="14">
        <v>173479.28</v>
      </c>
      <c r="D36" s="55">
        <v>161292.66</v>
      </c>
      <c r="E36" s="15">
        <v>5349.47</v>
      </c>
      <c r="F36" s="15"/>
      <c r="G36" s="15"/>
      <c r="H36" s="15"/>
      <c r="I36" s="69">
        <f aca="true" t="shared" si="1" ref="I36:I67">C36+E36+G36+H36</f>
        <v>178828.75</v>
      </c>
      <c r="K36" s="3"/>
      <c r="M36" s="3"/>
      <c r="N36" s="3"/>
    </row>
    <row r="37" spans="1:14" ht="13.5" thickBot="1">
      <c r="A37" s="17" t="s">
        <v>69</v>
      </c>
      <c r="B37" s="49" t="s">
        <v>284</v>
      </c>
      <c r="C37" s="14">
        <v>155829.98</v>
      </c>
      <c r="D37" s="55">
        <v>171568.74</v>
      </c>
      <c r="E37" s="15">
        <v>4531.02</v>
      </c>
      <c r="F37" s="15"/>
      <c r="G37" s="15"/>
      <c r="H37" s="15"/>
      <c r="I37" s="69">
        <f t="shared" si="1"/>
        <v>160361</v>
      </c>
      <c r="K37" s="3"/>
      <c r="M37" s="3"/>
      <c r="N37" s="3"/>
    </row>
    <row r="38" spans="1:14" ht="13.5" thickBot="1">
      <c r="A38" s="17" t="s">
        <v>71</v>
      </c>
      <c r="B38" s="49" t="s">
        <v>285</v>
      </c>
      <c r="C38" s="14">
        <v>31254.79</v>
      </c>
      <c r="D38" s="55">
        <v>43121.46</v>
      </c>
      <c r="E38" s="15">
        <v>826.1800000000001</v>
      </c>
      <c r="F38" s="15"/>
      <c r="G38" s="15"/>
      <c r="H38" s="15"/>
      <c r="I38" s="69">
        <f t="shared" si="1"/>
        <v>32080.97</v>
      </c>
      <c r="K38" s="3"/>
      <c r="M38" s="3"/>
      <c r="N38" s="3"/>
    </row>
    <row r="39" spans="1:14" ht="13.5" thickBot="1">
      <c r="A39" s="17" t="s">
        <v>73</v>
      </c>
      <c r="B39" s="49" t="s">
        <v>286</v>
      </c>
      <c r="C39" s="14">
        <v>158649.34</v>
      </c>
      <c r="D39" s="55">
        <v>151941.77</v>
      </c>
      <c r="E39" s="15">
        <v>4206.16</v>
      </c>
      <c r="F39" s="15"/>
      <c r="G39" s="15"/>
      <c r="H39" s="15"/>
      <c r="I39" s="69">
        <f t="shared" si="1"/>
        <v>162855.5</v>
      </c>
      <c r="K39" s="3"/>
      <c r="M39" s="3"/>
      <c r="N39" s="3"/>
    </row>
    <row r="40" spans="1:14" ht="13.5" thickBot="1">
      <c r="A40" s="17" t="s">
        <v>75</v>
      </c>
      <c r="B40" s="49" t="s">
        <v>287</v>
      </c>
      <c r="C40" s="14">
        <v>83752.49</v>
      </c>
      <c r="D40" s="55">
        <v>84237.78</v>
      </c>
      <c r="E40" s="15">
        <v>5024.360000000001</v>
      </c>
      <c r="F40" s="15"/>
      <c r="G40" s="15"/>
      <c r="H40" s="15"/>
      <c r="I40" s="69">
        <f t="shared" si="1"/>
        <v>88776.85</v>
      </c>
      <c r="K40" s="3"/>
      <c r="M40" s="3"/>
      <c r="N40" s="3"/>
    </row>
    <row r="41" spans="1:14" ht="13.5" thickBot="1">
      <c r="A41" s="17" t="s">
        <v>77</v>
      </c>
      <c r="B41" s="49" t="s">
        <v>288</v>
      </c>
      <c r="C41" s="14">
        <v>0</v>
      </c>
      <c r="D41" s="55">
        <v>0</v>
      </c>
      <c r="E41" s="15">
        <v>0</v>
      </c>
      <c r="F41" s="15"/>
      <c r="G41" s="15"/>
      <c r="H41" s="15"/>
      <c r="I41" s="69">
        <f t="shared" si="1"/>
        <v>0</v>
      </c>
      <c r="K41" s="3"/>
      <c r="M41" s="3"/>
      <c r="N41" s="3"/>
    </row>
    <row r="42" spans="1:14" ht="13.5" thickBot="1">
      <c r="A42" s="17" t="s">
        <v>79</v>
      </c>
      <c r="B42" s="49" t="s">
        <v>289</v>
      </c>
      <c r="C42" s="14">
        <v>430282.42</v>
      </c>
      <c r="D42" s="55">
        <v>447449.75</v>
      </c>
      <c r="E42" s="15">
        <v>5795.89</v>
      </c>
      <c r="F42" s="15"/>
      <c r="G42" s="15"/>
      <c r="H42" s="15"/>
      <c r="I42" s="69">
        <f t="shared" si="1"/>
        <v>436078.31</v>
      </c>
      <c r="K42" s="3"/>
      <c r="M42" s="3"/>
      <c r="N42" s="3"/>
    </row>
    <row r="43" spans="1:14" ht="13.5" thickBot="1">
      <c r="A43" s="17" t="s">
        <v>81</v>
      </c>
      <c r="B43" s="49" t="s">
        <v>290</v>
      </c>
      <c r="C43" s="14">
        <v>16623.45</v>
      </c>
      <c r="D43" s="55">
        <v>17170.97</v>
      </c>
      <c r="E43" s="15">
        <v>564.17</v>
      </c>
      <c r="F43" s="15"/>
      <c r="G43" s="15"/>
      <c r="H43" s="15"/>
      <c r="I43" s="69">
        <f t="shared" si="1"/>
        <v>17187.62</v>
      </c>
      <c r="K43" s="3"/>
      <c r="M43" s="3"/>
      <c r="N43" s="3"/>
    </row>
    <row r="44" spans="1:14" ht="13.5" thickBot="1">
      <c r="A44" s="17" t="s">
        <v>83</v>
      </c>
      <c r="B44" s="49" t="s">
        <v>291</v>
      </c>
      <c r="C44" s="14">
        <v>52953.29</v>
      </c>
      <c r="D44" s="55">
        <v>52402.14</v>
      </c>
      <c r="E44" s="15">
        <v>785.99</v>
      </c>
      <c r="F44" s="15"/>
      <c r="G44" s="15"/>
      <c r="H44" s="15"/>
      <c r="I44" s="69">
        <f t="shared" si="1"/>
        <v>53739.28</v>
      </c>
      <c r="J44" s="19"/>
      <c r="K44" s="3"/>
      <c r="M44" s="3"/>
      <c r="N44" s="3"/>
    </row>
    <row r="45" spans="1:14" ht="13.5" thickBot="1">
      <c r="A45" s="17" t="s">
        <v>85</v>
      </c>
      <c r="B45" s="49" t="s">
        <v>292</v>
      </c>
      <c r="C45" s="14">
        <v>164915.19</v>
      </c>
      <c r="D45" s="55">
        <v>161197.83</v>
      </c>
      <c r="E45" s="15">
        <v>7840.12</v>
      </c>
      <c r="F45" s="15"/>
      <c r="G45" s="15"/>
      <c r="H45" s="15"/>
      <c r="I45" s="69">
        <f t="shared" si="1"/>
        <v>172755.31</v>
      </c>
      <c r="J45" s="19"/>
      <c r="K45" s="3"/>
      <c r="M45" s="3"/>
      <c r="N45" s="3"/>
    </row>
    <row r="46" spans="1:14" ht="13.5" thickBot="1">
      <c r="A46" s="17" t="s">
        <v>87</v>
      </c>
      <c r="B46" s="49" t="s">
        <v>293</v>
      </c>
      <c r="C46" s="14">
        <v>57968.18</v>
      </c>
      <c r="D46" s="55">
        <v>61552.28</v>
      </c>
      <c r="E46" s="15">
        <v>1185.91</v>
      </c>
      <c r="F46" s="15"/>
      <c r="G46" s="15"/>
      <c r="H46" s="15"/>
      <c r="I46" s="69">
        <f t="shared" si="1"/>
        <v>59154.090000000004</v>
      </c>
      <c r="K46" s="3"/>
      <c r="M46" s="3"/>
      <c r="N46" s="3"/>
    </row>
    <row r="47" spans="1:14" ht="13.5" thickBot="1">
      <c r="A47" s="17" t="s">
        <v>89</v>
      </c>
      <c r="B47" s="49" t="s">
        <v>294</v>
      </c>
      <c r="C47" s="14">
        <v>56103.59</v>
      </c>
      <c r="D47" s="55">
        <v>56157.32</v>
      </c>
      <c r="E47" s="15">
        <v>2333.16</v>
      </c>
      <c r="F47" s="15"/>
      <c r="G47" s="15"/>
      <c r="H47" s="15"/>
      <c r="I47" s="69">
        <f t="shared" si="1"/>
        <v>58436.75</v>
      </c>
      <c r="K47" s="3"/>
      <c r="M47" s="3"/>
      <c r="N47" s="3"/>
    </row>
    <row r="48" spans="1:14" ht="13.5" thickBot="1">
      <c r="A48" s="17" t="s">
        <v>91</v>
      </c>
      <c r="B48" s="49" t="s">
        <v>295</v>
      </c>
      <c r="C48" s="14">
        <v>87011.57</v>
      </c>
      <c r="D48" s="55">
        <v>87376.32</v>
      </c>
      <c r="E48" s="15">
        <v>2034.8</v>
      </c>
      <c r="F48" s="15"/>
      <c r="G48" s="15"/>
      <c r="H48" s="15"/>
      <c r="I48" s="69">
        <f t="shared" si="1"/>
        <v>89046.37000000001</v>
      </c>
      <c r="K48" s="3"/>
      <c r="M48" s="3"/>
      <c r="N48" s="3"/>
    </row>
    <row r="49" spans="1:14" ht="13.5" thickBot="1">
      <c r="A49" s="17" t="s">
        <v>93</v>
      </c>
      <c r="B49" s="49" t="s">
        <v>296</v>
      </c>
      <c r="C49" s="14">
        <v>33769.55</v>
      </c>
      <c r="D49" s="55">
        <v>34807.88</v>
      </c>
      <c r="E49" s="15">
        <v>1798.67</v>
      </c>
      <c r="F49" s="15"/>
      <c r="G49" s="15"/>
      <c r="H49" s="15"/>
      <c r="I49" s="69">
        <f t="shared" si="1"/>
        <v>35568.22</v>
      </c>
      <c r="K49" s="3"/>
      <c r="M49" s="3"/>
      <c r="N49" s="3"/>
    </row>
    <row r="50" spans="1:14" ht="13.5" thickBot="1">
      <c r="A50" s="17" t="s">
        <v>95</v>
      </c>
      <c r="B50" s="49" t="s">
        <v>297</v>
      </c>
      <c r="C50" s="14">
        <v>0</v>
      </c>
      <c r="D50" s="55">
        <v>0</v>
      </c>
      <c r="E50" s="15">
        <v>0</v>
      </c>
      <c r="F50" s="15"/>
      <c r="G50" s="15"/>
      <c r="H50" s="15"/>
      <c r="I50" s="69">
        <f t="shared" si="1"/>
        <v>0</v>
      </c>
      <c r="K50" s="3"/>
      <c r="M50" s="3"/>
      <c r="N50" s="3"/>
    </row>
    <row r="51" spans="1:14" ht="13.5" thickBot="1">
      <c r="A51" s="17" t="s">
        <v>97</v>
      </c>
      <c r="B51" s="49" t="s">
        <v>298</v>
      </c>
      <c r="C51" s="14">
        <v>14874.81</v>
      </c>
      <c r="D51" s="55">
        <v>16597.69</v>
      </c>
      <c r="E51" s="15">
        <v>168.37</v>
      </c>
      <c r="F51" s="15"/>
      <c r="G51" s="15"/>
      <c r="H51" s="15"/>
      <c r="I51" s="69">
        <f t="shared" si="1"/>
        <v>15043.18</v>
      </c>
      <c r="K51" s="3"/>
      <c r="M51" s="3"/>
      <c r="N51" s="3"/>
    </row>
    <row r="52" spans="1:14" ht="13.5" thickBot="1">
      <c r="A52" s="17" t="s">
        <v>99</v>
      </c>
      <c r="B52" s="49" t="s">
        <v>299</v>
      </c>
      <c r="C52" s="14">
        <v>21239.36</v>
      </c>
      <c r="D52" s="55">
        <v>20555.82</v>
      </c>
      <c r="E52" s="15">
        <v>232.58</v>
      </c>
      <c r="F52" s="15"/>
      <c r="G52" s="15"/>
      <c r="H52" s="15"/>
      <c r="I52" s="69">
        <f t="shared" si="1"/>
        <v>21471.940000000002</v>
      </c>
      <c r="K52" s="3"/>
      <c r="M52" s="3"/>
      <c r="N52" s="3"/>
    </row>
    <row r="53" spans="1:14" ht="13.5" thickBot="1">
      <c r="A53" s="17" t="s">
        <v>101</v>
      </c>
      <c r="B53" s="49" t="s">
        <v>300</v>
      </c>
      <c r="C53" s="14">
        <v>10752.6</v>
      </c>
      <c r="D53" s="55">
        <v>12822.25</v>
      </c>
      <c r="E53" s="15">
        <v>213.37</v>
      </c>
      <c r="F53" s="15"/>
      <c r="G53" s="15"/>
      <c r="H53" s="15"/>
      <c r="I53" s="69">
        <f t="shared" si="1"/>
        <v>10965.970000000001</v>
      </c>
      <c r="K53" s="3"/>
      <c r="M53" s="3"/>
      <c r="N53" s="3"/>
    </row>
    <row r="54" spans="1:14" ht="13.5" thickBot="1">
      <c r="A54" s="17" t="s">
        <v>103</v>
      </c>
      <c r="B54" s="49" t="s">
        <v>301</v>
      </c>
      <c r="C54" s="14">
        <v>20968.56</v>
      </c>
      <c r="D54" s="55">
        <v>23044.58</v>
      </c>
      <c r="E54" s="15">
        <v>907.26</v>
      </c>
      <c r="F54" s="15"/>
      <c r="G54" s="15"/>
      <c r="H54" s="15"/>
      <c r="I54" s="69">
        <f t="shared" si="1"/>
        <v>21875.82</v>
      </c>
      <c r="K54" s="3"/>
      <c r="M54" s="3"/>
      <c r="N54" s="3"/>
    </row>
    <row r="55" spans="1:14" ht="13.5" thickBot="1">
      <c r="A55" s="17" t="s">
        <v>105</v>
      </c>
      <c r="B55" s="49" t="s">
        <v>302</v>
      </c>
      <c r="C55" s="14">
        <v>19303.36</v>
      </c>
      <c r="D55" s="55">
        <v>17164.61</v>
      </c>
      <c r="E55" s="15">
        <v>293.83</v>
      </c>
      <c r="F55" s="15"/>
      <c r="G55" s="15"/>
      <c r="H55" s="15"/>
      <c r="I55" s="69">
        <f t="shared" si="1"/>
        <v>19597.190000000002</v>
      </c>
      <c r="K55" s="3"/>
      <c r="M55" s="3"/>
      <c r="N55" s="3"/>
    </row>
    <row r="56" spans="1:14" ht="13.5" thickBot="1">
      <c r="A56" s="17" t="s">
        <v>107</v>
      </c>
      <c r="B56" s="49" t="s">
        <v>303</v>
      </c>
      <c r="C56" s="14">
        <v>12491.35</v>
      </c>
      <c r="D56" s="55">
        <v>14495.19</v>
      </c>
      <c r="E56" s="15">
        <v>384.51</v>
      </c>
      <c r="F56" s="15"/>
      <c r="G56" s="15"/>
      <c r="H56" s="15"/>
      <c r="I56" s="69">
        <f t="shared" si="1"/>
        <v>12875.86</v>
      </c>
      <c r="K56" s="3"/>
      <c r="M56" s="3"/>
      <c r="N56" s="3"/>
    </row>
    <row r="57" spans="1:14" ht="13.5" thickBot="1">
      <c r="A57" s="17" t="s">
        <v>109</v>
      </c>
      <c r="B57" s="49" t="s">
        <v>304</v>
      </c>
      <c r="C57" s="14">
        <v>5862.21</v>
      </c>
      <c r="D57" s="55">
        <v>6145</v>
      </c>
      <c r="E57" s="15">
        <v>48.37</v>
      </c>
      <c r="F57" s="15"/>
      <c r="G57" s="15"/>
      <c r="H57" s="15"/>
      <c r="I57" s="69">
        <f t="shared" si="1"/>
        <v>5910.58</v>
      </c>
      <c r="K57" s="3"/>
      <c r="M57" s="3"/>
      <c r="N57" s="3"/>
    </row>
    <row r="58" spans="1:14" ht="13.5" thickBot="1">
      <c r="A58" s="17" t="s">
        <v>113</v>
      </c>
      <c r="B58" s="49" t="s">
        <v>305</v>
      </c>
      <c r="C58" s="14">
        <v>272877.47</v>
      </c>
      <c r="D58" s="55">
        <v>313289.1</v>
      </c>
      <c r="E58" s="15">
        <v>4297.16</v>
      </c>
      <c r="F58" s="15"/>
      <c r="G58" s="15"/>
      <c r="H58" s="15"/>
      <c r="I58" s="69">
        <f t="shared" si="1"/>
        <v>277174.62999999995</v>
      </c>
      <c r="K58" s="3"/>
      <c r="M58" s="3"/>
      <c r="N58" s="3"/>
    </row>
    <row r="59" spans="1:14" ht="13.5" thickBot="1">
      <c r="A59" s="17" t="s">
        <v>115</v>
      </c>
      <c r="B59" s="49" t="s">
        <v>306</v>
      </c>
      <c r="C59" s="14">
        <v>0</v>
      </c>
      <c r="D59" s="55">
        <v>0</v>
      </c>
      <c r="E59" s="15">
        <v>0</v>
      </c>
      <c r="F59" s="15"/>
      <c r="G59" s="15"/>
      <c r="H59" s="15"/>
      <c r="I59" s="69">
        <f t="shared" si="1"/>
        <v>0</v>
      </c>
      <c r="K59" s="3"/>
      <c r="M59" s="3"/>
      <c r="N59" s="3"/>
    </row>
    <row r="60" spans="1:14" ht="13.5" thickBot="1">
      <c r="A60" s="17" t="s">
        <v>119</v>
      </c>
      <c r="B60" s="49" t="s">
        <v>307</v>
      </c>
      <c r="C60" s="14">
        <v>0</v>
      </c>
      <c r="D60" s="55">
        <v>0</v>
      </c>
      <c r="E60" s="15">
        <v>0</v>
      </c>
      <c r="F60" s="15"/>
      <c r="G60" s="15"/>
      <c r="H60" s="15"/>
      <c r="I60" s="69">
        <f t="shared" si="1"/>
        <v>0</v>
      </c>
      <c r="K60" s="3"/>
      <c r="M60" s="3"/>
      <c r="N60" s="3"/>
    </row>
    <row r="61" spans="1:14" ht="13.5" thickBot="1">
      <c r="A61" s="17" t="s">
        <v>121</v>
      </c>
      <c r="B61" s="49" t="s">
        <v>308</v>
      </c>
      <c r="C61" s="14">
        <v>175535.46</v>
      </c>
      <c r="D61" s="55">
        <v>181284.32</v>
      </c>
      <c r="E61" s="15">
        <v>5498.9</v>
      </c>
      <c r="F61" s="15"/>
      <c r="G61" s="15"/>
      <c r="H61" s="15"/>
      <c r="I61" s="69">
        <f t="shared" si="1"/>
        <v>181034.36</v>
      </c>
      <c r="K61" s="3"/>
      <c r="M61" s="3"/>
      <c r="N61" s="3"/>
    </row>
    <row r="62" spans="1:14" ht="13.5" thickBot="1">
      <c r="A62" s="17" t="s">
        <v>123</v>
      </c>
      <c r="B62" s="49" t="s">
        <v>309</v>
      </c>
      <c r="C62" s="14">
        <v>0</v>
      </c>
      <c r="D62" s="55">
        <v>0</v>
      </c>
      <c r="E62" s="15">
        <v>0</v>
      </c>
      <c r="F62" s="15"/>
      <c r="G62" s="15"/>
      <c r="H62" s="15"/>
      <c r="I62" s="69">
        <f t="shared" si="1"/>
        <v>0</v>
      </c>
      <c r="K62" s="3"/>
      <c r="M62" s="3"/>
      <c r="N62" s="3"/>
    </row>
    <row r="63" spans="1:14" ht="13.5" thickBot="1">
      <c r="A63" s="17" t="s">
        <v>125</v>
      </c>
      <c r="B63" s="49" t="s">
        <v>310</v>
      </c>
      <c r="C63" s="14">
        <v>338395.26</v>
      </c>
      <c r="D63" s="55">
        <v>343155.64</v>
      </c>
      <c r="E63" s="15">
        <v>7350.719999999999</v>
      </c>
      <c r="F63" s="15"/>
      <c r="G63" s="15"/>
      <c r="H63" s="15"/>
      <c r="I63" s="69">
        <f t="shared" si="1"/>
        <v>345745.98</v>
      </c>
      <c r="K63" s="3"/>
      <c r="M63" s="3"/>
      <c r="N63" s="3"/>
    </row>
    <row r="64" spans="1:14" ht="13.5" thickBot="1">
      <c r="A64" s="17" t="s">
        <v>127</v>
      </c>
      <c r="B64" s="49" t="s">
        <v>311</v>
      </c>
      <c r="C64" s="14">
        <v>9335.99</v>
      </c>
      <c r="D64" s="55">
        <v>13359.25</v>
      </c>
      <c r="E64" s="15">
        <v>123.88999999999999</v>
      </c>
      <c r="F64" s="15"/>
      <c r="G64" s="15"/>
      <c r="H64" s="15"/>
      <c r="I64" s="69">
        <f t="shared" si="1"/>
        <v>9459.88</v>
      </c>
      <c r="K64" s="3"/>
      <c r="M64" s="3"/>
      <c r="N64" s="3"/>
    </row>
    <row r="65" spans="1:14" ht="13.5" thickBot="1">
      <c r="A65" s="17" t="s">
        <v>129</v>
      </c>
      <c r="B65" s="49" t="s">
        <v>130</v>
      </c>
      <c r="C65" s="14">
        <v>0</v>
      </c>
      <c r="D65" s="55">
        <v>0</v>
      </c>
      <c r="E65" s="15">
        <v>0</v>
      </c>
      <c r="F65" s="15"/>
      <c r="G65" s="15"/>
      <c r="H65" s="15"/>
      <c r="I65" s="69">
        <f t="shared" si="1"/>
        <v>0</v>
      </c>
      <c r="K65" s="3"/>
      <c r="M65" s="3"/>
      <c r="N65" s="3"/>
    </row>
    <row r="66" spans="1:14" ht="13.5" thickBot="1">
      <c r="A66" s="17" t="s">
        <v>131</v>
      </c>
      <c r="B66" s="49" t="s">
        <v>132</v>
      </c>
      <c r="C66" s="14">
        <v>178598.38</v>
      </c>
      <c r="D66" s="55">
        <v>173264.4</v>
      </c>
      <c r="E66" s="15">
        <v>3088.52</v>
      </c>
      <c r="F66" s="15"/>
      <c r="G66" s="15"/>
      <c r="H66" s="15"/>
      <c r="I66" s="69">
        <f t="shared" si="1"/>
        <v>181686.9</v>
      </c>
      <c r="K66" s="3"/>
      <c r="M66" s="3"/>
      <c r="N66" s="3"/>
    </row>
    <row r="67" spans="1:14" ht="13.5" thickBot="1">
      <c r="A67" s="17" t="s">
        <v>133</v>
      </c>
      <c r="B67" s="49" t="s">
        <v>134</v>
      </c>
      <c r="C67" s="14">
        <v>0</v>
      </c>
      <c r="D67" s="55">
        <v>0</v>
      </c>
      <c r="E67" s="15">
        <v>0</v>
      </c>
      <c r="F67" s="15"/>
      <c r="G67" s="15"/>
      <c r="H67" s="15"/>
      <c r="I67" s="69">
        <f t="shared" si="1"/>
        <v>0</v>
      </c>
      <c r="K67" s="3"/>
      <c r="M67" s="3"/>
      <c r="N67" s="3"/>
    </row>
    <row r="68" spans="1:14" ht="13.5" thickBot="1">
      <c r="A68" s="17" t="s">
        <v>218</v>
      </c>
      <c r="B68" s="49" t="s">
        <v>312</v>
      </c>
      <c r="C68" s="14">
        <v>152195.76</v>
      </c>
      <c r="D68" s="55">
        <v>150500.21</v>
      </c>
      <c r="E68" s="15">
        <v>1120.08</v>
      </c>
      <c r="F68" s="15"/>
      <c r="G68" s="15"/>
      <c r="H68" s="15"/>
      <c r="I68" s="69">
        <f aca="true" t="shared" si="2" ref="I68:I101">C68+E68+G68+H68</f>
        <v>153315.84</v>
      </c>
      <c r="K68" s="3"/>
      <c r="M68" s="3"/>
      <c r="N68" s="3"/>
    </row>
    <row r="69" spans="1:14" ht="13.5" thickBot="1">
      <c r="A69" s="17" t="s">
        <v>135</v>
      </c>
      <c r="B69" s="49" t="s">
        <v>136</v>
      </c>
      <c r="C69" s="14">
        <f>6728.67-2062.25</f>
        <v>4666.42</v>
      </c>
      <c r="D69" s="55">
        <v>6410.77</v>
      </c>
      <c r="E69" s="15">
        <v>55.98</v>
      </c>
      <c r="F69" s="15"/>
      <c r="G69" s="15"/>
      <c r="H69" s="15"/>
      <c r="I69" s="69">
        <f t="shared" si="2"/>
        <v>4722.4</v>
      </c>
      <c r="K69" s="3"/>
      <c r="M69" s="3"/>
      <c r="N69" s="3"/>
    </row>
    <row r="70" spans="1:14" ht="13.5" thickBot="1">
      <c r="A70" s="17" t="s">
        <v>137</v>
      </c>
      <c r="B70" s="49" t="s">
        <v>138</v>
      </c>
      <c r="C70" s="14">
        <v>5057.71</v>
      </c>
      <c r="D70" s="55">
        <v>1006.9</v>
      </c>
      <c r="E70" s="15">
        <v>26.36</v>
      </c>
      <c r="F70" s="15"/>
      <c r="G70" s="15"/>
      <c r="H70" s="15"/>
      <c r="I70" s="69">
        <f t="shared" si="2"/>
        <v>5084.07</v>
      </c>
      <c r="K70" s="3"/>
      <c r="M70" s="3"/>
      <c r="N70" s="3"/>
    </row>
    <row r="71" spans="1:14" ht="13.5" thickBot="1">
      <c r="A71" s="17" t="s">
        <v>139</v>
      </c>
      <c r="B71" s="49" t="s">
        <v>140</v>
      </c>
      <c r="C71" s="14">
        <v>10737.95</v>
      </c>
      <c r="D71" s="55">
        <v>11337.65</v>
      </c>
      <c r="E71" s="15">
        <v>23.48</v>
      </c>
      <c r="F71" s="15"/>
      <c r="G71" s="15"/>
      <c r="H71" s="15"/>
      <c r="I71" s="69">
        <f t="shared" si="2"/>
        <v>10761.43</v>
      </c>
      <c r="K71" s="3"/>
      <c r="M71" s="3"/>
      <c r="N71" s="3"/>
    </row>
    <row r="72" spans="1:14" ht="13.5" thickBot="1">
      <c r="A72" s="17" t="s">
        <v>141</v>
      </c>
      <c r="B72" s="49" t="s">
        <v>142</v>
      </c>
      <c r="C72" s="14">
        <v>48343.51</v>
      </c>
      <c r="D72" s="55">
        <v>52097.48</v>
      </c>
      <c r="E72" s="15">
        <v>284.52</v>
      </c>
      <c r="F72" s="15"/>
      <c r="G72" s="15"/>
      <c r="H72" s="15"/>
      <c r="I72" s="69">
        <f t="shared" si="2"/>
        <v>48628.03</v>
      </c>
      <c r="K72" s="3"/>
      <c r="M72" s="3"/>
      <c r="N72" s="3"/>
    </row>
    <row r="73" spans="1:14" ht="13.5" thickBot="1">
      <c r="A73" s="20" t="s">
        <v>143</v>
      </c>
      <c r="B73" s="21" t="s">
        <v>144</v>
      </c>
      <c r="C73" s="14">
        <v>11619.82</v>
      </c>
      <c r="D73" s="55">
        <v>10325.86</v>
      </c>
      <c r="E73" s="15">
        <v>733.48</v>
      </c>
      <c r="F73" s="15"/>
      <c r="G73" s="15"/>
      <c r="H73" s="15"/>
      <c r="I73" s="69">
        <f t="shared" si="2"/>
        <v>12353.3</v>
      </c>
      <c r="K73" s="3"/>
      <c r="M73" s="3"/>
      <c r="N73" s="3"/>
    </row>
    <row r="74" spans="1:14" ht="13.5" thickBot="1">
      <c r="A74" s="22" t="s">
        <v>145</v>
      </c>
      <c r="B74" s="23" t="s">
        <v>146</v>
      </c>
      <c r="C74" s="14">
        <v>25767.11</v>
      </c>
      <c r="D74" s="55">
        <v>21698.18</v>
      </c>
      <c r="E74" s="15">
        <v>1355.43</v>
      </c>
      <c r="F74" s="15"/>
      <c r="G74" s="15"/>
      <c r="H74" s="15"/>
      <c r="I74" s="69">
        <f t="shared" si="2"/>
        <v>27122.54</v>
      </c>
      <c r="K74" s="3"/>
      <c r="M74" s="3"/>
      <c r="N74" s="3"/>
    </row>
    <row r="75" spans="1:14" ht="13.5" thickBot="1">
      <c r="A75" s="22" t="s">
        <v>147</v>
      </c>
      <c r="B75" s="23" t="s">
        <v>148</v>
      </c>
      <c r="C75" s="14">
        <v>12697</v>
      </c>
      <c r="D75" s="55">
        <v>13820.32</v>
      </c>
      <c r="E75" s="15">
        <v>769.14</v>
      </c>
      <c r="F75" s="15"/>
      <c r="G75" s="15"/>
      <c r="H75" s="15"/>
      <c r="I75" s="69">
        <f t="shared" si="2"/>
        <v>13466.14</v>
      </c>
      <c r="K75" s="3"/>
      <c r="M75" s="3"/>
      <c r="N75" s="3"/>
    </row>
    <row r="76" spans="1:14" ht="13.5" thickBot="1">
      <c r="A76" s="22" t="s">
        <v>149</v>
      </c>
      <c r="B76" s="23" t="s">
        <v>150</v>
      </c>
      <c r="C76" s="14">
        <v>21900.13</v>
      </c>
      <c r="D76" s="55">
        <v>27681.04</v>
      </c>
      <c r="E76" s="15">
        <v>308.74</v>
      </c>
      <c r="F76" s="15"/>
      <c r="G76" s="15"/>
      <c r="H76" s="15"/>
      <c r="I76" s="69">
        <f t="shared" si="2"/>
        <v>22208.870000000003</v>
      </c>
      <c r="K76" s="3"/>
      <c r="M76" s="3"/>
      <c r="N76" s="3"/>
    </row>
    <row r="77" spans="1:14" ht="13.5" thickBot="1">
      <c r="A77" s="22" t="s">
        <v>151</v>
      </c>
      <c r="B77" s="23" t="s">
        <v>152</v>
      </c>
      <c r="C77" s="14">
        <v>6753.17</v>
      </c>
      <c r="D77" s="55">
        <v>6396.47</v>
      </c>
      <c r="E77" s="15">
        <v>102.25</v>
      </c>
      <c r="F77" s="15"/>
      <c r="G77" s="15"/>
      <c r="H77" s="15"/>
      <c r="I77" s="69">
        <f t="shared" si="2"/>
        <v>6855.42</v>
      </c>
      <c r="K77" s="3"/>
      <c r="M77" s="3"/>
      <c r="N77" s="3"/>
    </row>
    <row r="78" spans="1:14" ht="13.5" thickBot="1">
      <c r="A78" s="22" t="s">
        <v>153</v>
      </c>
      <c r="B78" s="23" t="s">
        <v>154</v>
      </c>
      <c r="C78" s="14">
        <v>39707.99</v>
      </c>
      <c r="D78" s="55">
        <v>44161.32</v>
      </c>
      <c r="E78" s="15">
        <v>2859.54</v>
      </c>
      <c r="F78" s="15"/>
      <c r="G78" s="15"/>
      <c r="H78" s="15"/>
      <c r="I78" s="69">
        <f t="shared" si="2"/>
        <v>42567.53</v>
      </c>
      <c r="K78" s="3"/>
      <c r="M78" s="3"/>
      <c r="N78" s="3"/>
    </row>
    <row r="79" spans="1:14" ht="13.5" thickBot="1">
      <c r="A79" s="22" t="s">
        <v>155</v>
      </c>
      <c r="B79" s="23" t="s">
        <v>156</v>
      </c>
      <c r="C79" s="14">
        <v>3307.57</v>
      </c>
      <c r="D79" s="55">
        <v>886.74</v>
      </c>
      <c r="E79" s="15">
        <v>20.13</v>
      </c>
      <c r="F79" s="15"/>
      <c r="G79" s="15"/>
      <c r="H79" s="15"/>
      <c r="I79" s="69">
        <f t="shared" si="2"/>
        <v>3327.7000000000003</v>
      </c>
      <c r="K79" s="3"/>
      <c r="M79" s="3"/>
      <c r="N79" s="3"/>
    </row>
    <row r="80" spans="1:14" ht="13.5" thickBot="1">
      <c r="A80" s="24" t="s">
        <v>157</v>
      </c>
      <c r="B80" s="25" t="s">
        <v>158</v>
      </c>
      <c r="C80" s="28">
        <v>11807.81</v>
      </c>
      <c r="D80" s="56">
        <v>15935.8</v>
      </c>
      <c r="E80" s="15">
        <v>64.72</v>
      </c>
      <c r="F80" s="15"/>
      <c r="G80" s="15"/>
      <c r="H80" s="15"/>
      <c r="I80" s="69">
        <f t="shared" si="2"/>
        <v>11872.529999999999</v>
      </c>
      <c r="K80" s="3"/>
      <c r="M80" s="3"/>
      <c r="N80" s="3"/>
    </row>
    <row r="81" spans="1:14" ht="13.5" thickBot="1">
      <c r="A81" s="24" t="s">
        <v>159</v>
      </c>
      <c r="B81" s="34" t="s">
        <v>160</v>
      </c>
      <c r="C81" s="28">
        <v>18941.98</v>
      </c>
      <c r="D81" s="56">
        <v>18712.31</v>
      </c>
      <c r="E81" s="15">
        <v>254.28</v>
      </c>
      <c r="F81" s="15"/>
      <c r="G81" s="15"/>
      <c r="H81" s="15"/>
      <c r="I81" s="69">
        <f t="shared" si="2"/>
        <v>19196.26</v>
      </c>
      <c r="K81" s="3"/>
      <c r="M81" s="3"/>
      <c r="N81" s="3"/>
    </row>
    <row r="82" spans="1:14" ht="13.5" thickBot="1">
      <c r="A82" s="22" t="s">
        <v>161</v>
      </c>
      <c r="B82" s="23" t="s">
        <v>162</v>
      </c>
      <c r="C82" s="28">
        <v>23959.75</v>
      </c>
      <c r="D82" s="56">
        <v>24474.54</v>
      </c>
      <c r="E82" s="15">
        <v>216.38</v>
      </c>
      <c r="F82" s="15"/>
      <c r="G82" s="15"/>
      <c r="H82" s="15"/>
      <c r="I82" s="69">
        <f t="shared" si="2"/>
        <v>24176.13</v>
      </c>
      <c r="K82" s="3"/>
      <c r="M82" s="3"/>
      <c r="N82" s="3"/>
    </row>
    <row r="83" spans="1:14" ht="13.5" thickBot="1">
      <c r="A83" s="22" t="s">
        <v>163</v>
      </c>
      <c r="B83" s="23" t="s">
        <v>164</v>
      </c>
      <c r="C83" s="28">
        <v>24500.59</v>
      </c>
      <c r="D83" s="56">
        <v>24649.78</v>
      </c>
      <c r="E83" s="15">
        <v>61.54</v>
      </c>
      <c r="F83" s="15"/>
      <c r="G83" s="15"/>
      <c r="H83" s="15"/>
      <c r="I83" s="69">
        <f t="shared" si="2"/>
        <v>24562.13</v>
      </c>
      <c r="K83" s="3"/>
      <c r="M83" s="3"/>
      <c r="N83" s="3"/>
    </row>
    <row r="84" spans="1:14" ht="13.5" thickBot="1">
      <c r="A84" s="22" t="s">
        <v>165</v>
      </c>
      <c r="B84" s="23" t="s">
        <v>166</v>
      </c>
      <c r="C84" s="30">
        <v>34572.15</v>
      </c>
      <c r="D84" s="57">
        <v>38617.21</v>
      </c>
      <c r="E84" s="15">
        <v>287.07</v>
      </c>
      <c r="F84" s="15"/>
      <c r="G84" s="15"/>
      <c r="H84" s="15"/>
      <c r="I84" s="69">
        <f t="shared" si="2"/>
        <v>34859.22</v>
      </c>
      <c r="K84" s="3"/>
      <c r="M84" s="3"/>
      <c r="N84" s="3"/>
    </row>
    <row r="85" spans="1:14" ht="13.5" thickBot="1">
      <c r="A85" s="22" t="s">
        <v>167</v>
      </c>
      <c r="B85" s="23" t="s">
        <v>168</v>
      </c>
      <c r="C85" s="28">
        <f>2685.18-18.23</f>
        <v>2666.95</v>
      </c>
      <c r="D85" s="56">
        <v>3139.68</v>
      </c>
      <c r="E85" s="15">
        <v>57.33</v>
      </c>
      <c r="F85" s="15"/>
      <c r="G85" s="15"/>
      <c r="H85" s="15"/>
      <c r="I85" s="69">
        <f t="shared" si="2"/>
        <v>2724.2799999999997</v>
      </c>
      <c r="K85" s="3"/>
      <c r="M85" s="3"/>
      <c r="N85" s="3"/>
    </row>
    <row r="86" spans="1:14" ht="13.5" thickBot="1">
      <c r="A86" s="24" t="s">
        <v>169</v>
      </c>
      <c r="B86" s="25" t="s">
        <v>170</v>
      </c>
      <c r="C86" s="28">
        <v>0</v>
      </c>
      <c r="D86" s="56">
        <v>0</v>
      </c>
      <c r="E86" s="15">
        <v>0</v>
      </c>
      <c r="F86" s="15"/>
      <c r="G86" s="15"/>
      <c r="H86" s="31"/>
      <c r="I86" s="69">
        <f t="shared" si="2"/>
        <v>0</v>
      </c>
      <c r="K86" s="3"/>
      <c r="M86" s="3"/>
      <c r="N86" s="3"/>
    </row>
    <row r="87" spans="1:14" ht="13.5" thickBot="1">
      <c r="A87" s="22" t="s">
        <v>171</v>
      </c>
      <c r="B87" s="23" t="s">
        <v>172</v>
      </c>
      <c r="C87" s="28">
        <v>14467.64</v>
      </c>
      <c r="D87" s="56">
        <v>13218.91</v>
      </c>
      <c r="E87" s="15">
        <v>543.97</v>
      </c>
      <c r="F87" s="15"/>
      <c r="G87" s="15"/>
      <c r="H87" s="31"/>
      <c r="I87" s="69">
        <f t="shared" si="2"/>
        <v>15011.609999999999</v>
      </c>
      <c r="K87" s="3"/>
      <c r="M87" s="3"/>
      <c r="N87" s="3"/>
    </row>
    <row r="88" spans="1:14" ht="13.5" thickBot="1">
      <c r="A88" s="32" t="s">
        <v>173</v>
      </c>
      <c r="B88" s="33" t="s">
        <v>174</v>
      </c>
      <c r="C88" s="28">
        <v>15356.33</v>
      </c>
      <c r="D88" s="56">
        <v>18597.14</v>
      </c>
      <c r="E88" s="15">
        <v>345.51</v>
      </c>
      <c r="F88" s="15"/>
      <c r="G88" s="15"/>
      <c r="H88" s="31"/>
      <c r="I88" s="69">
        <f t="shared" si="2"/>
        <v>15701.84</v>
      </c>
      <c r="K88" s="3"/>
      <c r="M88" s="3"/>
      <c r="N88" s="3"/>
    </row>
    <row r="89" spans="1:14" ht="13.5" thickBot="1">
      <c r="A89" s="26" t="s">
        <v>175</v>
      </c>
      <c r="B89" s="34" t="s">
        <v>176</v>
      </c>
      <c r="C89" s="30">
        <v>5396.63</v>
      </c>
      <c r="D89" s="57">
        <v>7498.61</v>
      </c>
      <c r="E89" s="15">
        <v>36.7</v>
      </c>
      <c r="F89" s="15"/>
      <c r="G89" s="15"/>
      <c r="H89" s="31"/>
      <c r="I89" s="69">
        <f t="shared" si="2"/>
        <v>5433.33</v>
      </c>
      <c r="K89" s="3"/>
      <c r="M89" s="3"/>
      <c r="N89" s="3"/>
    </row>
    <row r="90" spans="1:14" ht="13.5" thickBot="1">
      <c r="A90" s="32" t="s">
        <v>177</v>
      </c>
      <c r="B90" s="34" t="s">
        <v>178</v>
      </c>
      <c r="C90" s="52">
        <v>34525.37</v>
      </c>
      <c r="D90" s="58">
        <v>40800.8</v>
      </c>
      <c r="E90" s="15">
        <v>641.82</v>
      </c>
      <c r="F90" s="15"/>
      <c r="G90" s="15"/>
      <c r="H90" s="31"/>
      <c r="I90" s="69">
        <f t="shared" si="2"/>
        <v>35167.19</v>
      </c>
      <c r="K90" s="3"/>
      <c r="M90" s="3"/>
      <c r="N90" s="3"/>
    </row>
    <row r="91" spans="1:14" ht="13.5" thickBot="1">
      <c r="A91" s="35" t="s">
        <v>179</v>
      </c>
      <c r="B91" s="36" t="s">
        <v>180</v>
      </c>
      <c r="C91" s="53">
        <v>109624.27</v>
      </c>
      <c r="D91" s="59">
        <v>110852.02</v>
      </c>
      <c r="E91" s="31">
        <v>2386.15</v>
      </c>
      <c r="F91" s="19"/>
      <c r="G91" s="19"/>
      <c r="H91" s="31"/>
      <c r="I91" s="69">
        <f t="shared" si="2"/>
        <v>112010.42</v>
      </c>
      <c r="K91" s="3"/>
      <c r="M91" s="3"/>
      <c r="N91" s="3"/>
    </row>
    <row r="92" spans="1:13" ht="13.5" thickBot="1">
      <c r="A92" s="37" t="s">
        <v>181</v>
      </c>
      <c r="B92" s="50" t="s">
        <v>313</v>
      </c>
      <c r="C92" s="52">
        <v>9851.28</v>
      </c>
      <c r="D92" s="58">
        <v>11531.02</v>
      </c>
      <c r="E92" s="39">
        <v>370.93</v>
      </c>
      <c r="F92" s="85"/>
      <c r="G92" s="19"/>
      <c r="H92" s="39"/>
      <c r="I92" s="69">
        <f t="shared" si="2"/>
        <v>10222.210000000001</v>
      </c>
      <c r="M92" s="3"/>
    </row>
    <row r="93" spans="1:13" ht="13.5" thickBot="1">
      <c r="A93" s="35" t="s">
        <v>183</v>
      </c>
      <c r="B93" s="23" t="s">
        <v>184</v>
      </c>
      <c r="C93" s="70">
        <v>8139.97</v>
      </c>
      <c r="D93" s="82">
        <v>9381.75</v>
      </c>
      <c r="E93" s="40">
        <v>462.96</v>
      </c>
      <c r="F93" s="85"/>
      <c r="G93" s="19"/>
      <c r="H93" s="40"/>
      <c r="I93" s="69">
        <f t="shared" si="2"/>
        <v>8602.93</v>
      </c>
      <c r="M93" s="3"/>
    </row>
    <row r="94" spans="1:13" ht="13.5" thickBot="1">
      <c r="A94" s="41" t="s">
        <v>185</v>
      </c>
      <c r="B94" s="25" t="s">
        <v>186</v>
      </c>
      <c r="C94" s="15">
        <v>12375.27</v>
      </c>
      <c r="D94" s="57">
        <v>15061.41</v>
      </c>
      <c r="E94" s="59">
        <v>115.87</v>
      </c>
      <c r="F94" s="85"/>
      <c r="G94" s="19"/>
      <c r="H94" s="40"/>
      <c r="I94" s="69">
        <f t="shared" si="2"/>
        <v>12491.140000000001</v>
      </c>
      <c r="M94" s="3"/>
    </row>
    <row r="95" spans="1:13" ht="13.5" thickBot="1">
      <c r="A95" s="41" t="s">
        <v>319</v>
      </c>
      <c r="B95" s="74" t="s">
        <v>321</v>
      </c>
      <c r="C95" s="15">
        <v>32760.51</v>
      </c>
      <c r="D95" s="83">
        <v>27083.54</v>
      </c>
      <c r="E95" s="73">
        <v>398.48</v>
      </c>
      <c r="F95" s="85"/>
      <c r="G95" s="19"/>
      <c r="H95" s="72"/>
      <c r="I95" s="69">
        <f t="shared" si="2"/>
        <v>33158.99</v>
      </c>
      <c r="M95" s="3"/>
    </row>
    <row r="96" spans="1:13" ht="13.5" thickBot="1">
      <c r="A96" s="41" t="s">
        <v>320</v>
      </c>
      <c r="B96" s="75" t="s">
        <v>322</v>
      </c>
      <c r="C96" s="31">
        <v>4327.73</v>
      </c>
      <c r="D96" s="83">
        <v>4808.21</v>
      </c>
      <c r="E96" s="73">
        <v>251.53</v>
      </c>
      <c r="F96" s="85"/>
      <c r="G96" s="19"/>
      <c r="H96" s="72"/>
      <c r="I96" s="76">
        <f t="shared" si="2"/>
        <v>4579.259999999999</v>
      </c>
      <c r="M96" s="3"/>
    </row>
    <row r="97" spans="1:13" ht="13.5" thickBot="1">
      <c r="A97" s="86" t="s">
        <v>336</v>
      </c>
      <c r="B97" s="87" t="s">
        <v>338</v>
      </c>
      <c r="C97" s="77">
        <v>0</v>
      </c>
      <c r="D97" s="83">
        <v>23.41</v>
      </c>
      <c r="E97" s="73">
        <v>0</v>
      </c>
      <c r="F97" s="85"/>
      <c r="G97" s="19"/>
      <c r="H97" s="72"/>
      <c r="I97" s="76">
        <f t="shared" si="2"/>
        <v>0</v>
      </c>
      <c r="M97" s="3"/>
    </row>
    <row r="98" spans="1:13" ht="13.5" thickBot="1">
      <c r="A98" s="86" t="s">
        <v>337</v>
      </c>
      <c r="B98" s="88" t="s">
        <v>339</v>
      </c>
      <c r="C98" s="3">
        <v>1603.48</v>
      </c>
      <c r="D98" s="83">
        <v>4586.67</v>
      </c>
      <c r="E98" s="73">
        <v>0</v>
      </c>
      <c r="F98" s="85"/>
      <c r="G98" s="19"/>
      <c r="H98" s="72"/>
      <c r="I98" s="76">
        <f t="shared" si="2"/>
        <v>1603.48</v>
      </c>
      <c r="M98" s="3"/>
    </row>
    <row r="99" spans="1:13" ht="13.5" thickBot="1">
      <c r="A99" s="62"/>
      <c r="B99" s="62" t="s">
        <v>187</v>
      </c>
      <c r="C99" s="89">
        <f>SUM(C4:C98)</f>
        <v>6397884.989999999</v>
      </c>
      <c r="D99" s="84">
        <v>6505797.03</v>
      </c>
      <c r="E99" s="60">
        <v>125746.61</v>
      </c>
      <c r="F99" s="60"/>
      <c r="G99" s="45"/>
      <c r="H99" s="65"/>
      <c r="I99" s="66">
        <f t="shared" si="2"/>
        <v>6523631.6</v>
      </c>
      <c r="M99" s="3"/>
    </row>
  </sheetData>
  <mergeCells count="1">
    <mergeCell ref="C2:I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5.7109375" style="3" customWidth="1"/>
    <col min="4" max="4" width="15.140625" style="3" customWidth="1"/>
    <col min="5" max="5" width="13.7109375" style="3" customWidth="1"/>
    <col min="6" max="6" width="16.7109375" style="3" customWidth="1"/>
    <col min="7" max="7" width="14.0039062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194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47"/>
      <c r="C3" s="8" t="s">
        <v>195</v>
      </c>
      <c r="D3" s="9" t="s">
        <v>196</v>
      </c>
      <c r="E3" s="9" t="s">
        <v>197</v>
      </c>
      <c r="F3" s="9" t="s">
        <v>198</v>
      </c>
      <c r="G3" s="9" t="s">
        <v>199</v>
      </c>
      <c r="H3" s="10"/>
    </row>
    <row r="4" spans="1:12" ht="12.75">
      <c r="A4" s="12" t="s">
        <v>3</v>
      </c>
      <c r="B4" s="48" t="s">
        <v>4</v>
      </c>
      <c r="C4" s="14">
        <v>18085.17</v>
      </c>
      <c r="D4" s="15">
        <v>70.35</v>
      </c>
      <c r="E4" s="15">
        <v>1115.46</v>
      </c>
      <c r="F4" s="15">
        <v>2803.18</v>
      </c>
      <c r="G4" s="16">
        <f>C4+D4+E4+F4</f>
        <v>22074.159999999996</v>
      </c>
      <c r="I4" s="3"/>
      <c r="K4" s="3"/>
      <c r="L4" s="3"/>
    </row>
    <row r="5" spans="1:12" ht="12.75">
      <c r="A5" s="17" t="s">
        <v>5</v>
      </c>
      <c r="B5" s="49" t="s">
        <v>6</v>
      </c>
      <c r="C5" s="14">
        <v>12027.01</v>
      </c>
      <c r="D5" s="15">
        <v>185.8</v>
      </c>
      <c r="E5" s="15">
        <v>270.6</v>
      </c>
      <c r="F5" s="15">
        <v>1758.17</v>
      </c>
      <c r="G5" s="16">
        <f aca="true" t="shared" si="0" ref="G5:G68">C5+D5+E5+F5</f>
        <v>14241.58</v>
      </c>
      <c r="I5" s="3"/>
      <c r="K5" s="3"/>
      <c r="L5" s="3"/>
    </row>
    <row r="6" spans="1:12" ht="12.75">
      <c r="A6" s="17" t="s">
        <v>7</v>
      </c>
      <c r="B6" s="49" t="s">
        <v>8</v>
      </c>
      <c r="C6" s="14">
        <v>17033.31</v>
      </c>
      <c r="D6" s="15">
        <v>951.48</v>
      </c>
      <c r="E6" s="15">
        <v>905.67</v>
      </c>
      <c r="F6" s="15">
        <v>0</v>
      </c>
      <c r="G6" s="16">
        <f t="shared" si="0"/>
        <v>18890.46</v>
      </c>
      <c r="I6" s="3"/>
      <c r="K6" s="3"/>
      <c r="L6" s="3"/>
    </row>
    <row r="7" spans="1:12" ht="12.75">
      <c r="A7" s="17" t="s">
        <v>9</v>
      </c>
      <c r="B7" s="49" t="s">
        <v>10</v>
      </c>
      <c r="C7" s="14">
        <v>27145.91</v>
      </c>
      <c r="D7" s="15">
        <v>676.16</v>
      </c>
      <c r="E7" s="15">
        <v>1050.94</v>
      </c>
      <c r="F7" s="15">
        <v>0</v>
      </c>
      <c r="G7" s="16">
        <f t="shared" si="0"/>
        <v>28873.01</v>
      </c>
      <c r="I7" s="3"/>
      <c r="K7" s="3"/>
      <c r="L7" s="3"/>
    </row>
    <row r="8" spans="1:12" ht="12.75">
      <c r="A8" s="17" t="s">
        <v>11</v>
      </c>
      <c r="B8" s="49" t="s">
        <v>12</v>
      </c>
      <c r="C8" s="14">
        <v>243363.24</v>
      </c>
      <c r="D8" s="15">
        <v>7753.88</v>
      </c>
      <c r="E8" s="15">
        <v>11721.62</v>
      </c>
      <c r="F8" s="15">
        <v>27889.3</v>
      </c>
      <c r="G8" s="16">
        <f t="shared" si="0"/>
        <v>290728.04</v>
      </c>
      <c r="I8" s="3"/>
      <c r="K8" s="3"/>
      <c r="L8" s="3"/>
    </row>
    <row r="9" spans="1:12" ht="12.75">
      <c r="A9" s="17" t="s">
        <v>13</v>
      </c>
      <c r="B9" s="49" t="s">
        <v>14</v>
      </c>
      <c r="C9" s="14">
        <v>8557.77</v>
      </c>
      <c r="D9" s="15">
        <v>102.51</v>
      </c>
      <c r="E9" s="15">
        <v>8.32</v>
      </c>
      <c r="F9" s="15">
        <v>7536.91</v>
      </c>
      <c r="G9" s="16">
        <f t="shared" si="0"/>
        <v>16205.51</v>
      </c>
      <c r="I9" s="3"/>
      <c r="K9" s="3"/>
      <c r="L9" s="3"/>
    </row>
    <row r="10" spans="1:12" ht="12.75">
      <c r="A10" s="17" t="s">
        <v>15</v>
      </c>
      <c r="B10" s="49" t="s">
        <v>16</v>
      </c>
      <c r="C10" s="14">
        <v>51008.42</v>
      </c>
      <c r="D10" s="15">
        <v>938.4</v>
      </c>
      <c r="E10" s="15">
        <v>1312.97</v>
      </c>
      <c r="F10" s="15">
        <v>0</v>
      </c>
      <c r="G10" s="16">
        <f t="shared" si="0"/>
        <v>53259.79</v>
      </c>
      <c r="I10" s="3"/>
      <c r="K10" s="3"/>
      <c r="L10" s="3"/>
    </row>
    <row r="11" spans="1:12" ht="12.75">
      <c r="A11" s="17" t="s">
        <v>17</v>
      </c>
      <c r="B11" s="49" t="s">
        <v>18</v>
      </c>
      <c r="C11" s="14">
        <v>19630.63</v>
      </c>
      <c r="D11" s="15">
        <v>41.95</v>
      </c>
      <c r="E11" s="15">
        <v>922.96</v>
      </c>
      <c r="F11" s="15">
        <v>0</v>
      </c>
      <c r="G11" s="16">
        <f t="shared" si="0"/>
        <v>20595.54</v>
      </c>
      <c r="I11" s="3"/>
      <c r="K11" s="3"/>
      <c r="L11" s="3"/>
    </row>
    <row r="12" spans="1:12" ht="12.75">
      <c r="A12" s="17" t="s">
        <v>19</v>
      </c>
      <c r="B12" s="49" t="s">
        <v>20</v>
      </c>
      <c r="C12" s="14">
        <v>60204.59</v>
      </c>
      <c r="D12" s="15">
        <v>592.08</v>
      </c>
      <c r="E12" s="15">
        <v>1061.21</v>
      </c>
      <c r="F12" s="15">
        <v>2301.23</v>
      </c>
      <c r="G12" s="16">
        <f t="shared" si="0"/>
        <v>64159.11</v>
      </c>
      <c r="I12" s="3"/>
      <c r="K12" s="3"/>
      <c r="L12" s="3"/>
    </row>
    <row r="13" spans="1:12" ht="12.75">
      <c r="A13" s="17" t="s">
        <v>21</v>
      </c>
      <c r="B13" s="49" t="s">
        <v>22</v>
      </c>
      <c r="C13" s="14">
        <v>33375.78</v>
      </c>
      <c r="D13" s="15">
        <v>817.98</v>
      </c>
      <c r="E13" s="15">
        <v>936.66</v>
      </c>
      <c r="F13" s="15">
        <v>0</v>
      </c>
      <c r="G13" s="16">
        <f t="shared" si="0"/>
        <v>35130.420000000006</v>
      </c>
      <c r="I13" s="3"/>
      <c r="K13" s="3"/>
      <c r="L13" s="3"/>
    </row>
    <row r="14" spans="1:12" ht="12.75">
      <c r="A14" s="17" t="s">
        <v>23</v>
      </c>
      <c r="B14" s="49" t="s">
        <v>24</v>
      </c>
      <c r="C14" s="14">
        <v>200521.67</v>
      </c>
      <c r="D14" s="15">
        <v>947.74</v>
      </c>
      <c r="E14" s="15">
        <v>14625.62</v>
      </c>
      <c r="F14" s="15">
        <v>127273.89</v>
      </c>
      <c r="G14" s="16">
        <f t="shared" si="0"/>
        <v>343368.92</v>
      </c>
      <c r="I14" s="3"/>
      <c r="K14" s="3"/>
      <c r="L14" s="3"/>
    </row>
    <row r="15" spans="1:12" ht="12.75">
      <c r="A15" s="17" t="s">
        <v>25</v>
      </c>
      <c r="B15" s="49" t="s">
        <v>26</v>
      </c>
      <c r="C15" s="14">
        <v>32918.7</v>
      </c>
      <c r="D15" s="15">
        <v>222.56</v>
      </c>
      <c r="E15" s="15">
        <v>1112.85</v>
      </c>
      <c r="F15" s="15">
        <v>0</v>
      </c>
      <c r="G15" s="16">
        <f t="shared" si="0"/>
        <v>34254.10999999999</v>
      </c>
      <c r="I15" s="3"/>
      <c r="K15" s="3"/>
      <c r="L15" s="3"/>
    </row>
    <row r="16" spans="1:12" ht="12.75">
      <c r="A16" s="17" t="s">
        <v>27</v>
      </c>
      <c r="B16" s="49" t="s">
        <v>28</v>
      </c>
      <c r="C16" s="14">
        <v>42141.44</v>
      </c>
      <c r="D16" s="15">
        <v>462.72</v>
      </c>
      <c r="E16" s="15">
        <v>1674.1</v>
      </c>
      <c r="F16" s="15">
        <v>51429.42</v>
      </c>
      <c r="G16" s="16">
        <f t="shared" si="0"/>
        <v>95707.68</v>
      </c>
      <c r="I16" s="3"/>
      <c r="K16" s="3"/>
      <c r="L16" s="3"/>
    </row>
    <row r="17" spans="1:12" ht="12.75">
      <c r="A17" s="17" t="s">
        <v>29</v>
      </c>
      <c r="B17" s="49" t="s">
        <v>30</v>
      </c>
      <c r="C17" s="14">
        <v>58693.89</v>
      </c>
      <c r="D17" s="15">
        <v>2847.77</v>
      </c>
      <c r="E17" s="15">
        <v>1506.39</v>
      </c>
      <c r="F17" s="15">
        <v>0</v>
      </c>
      <c r="G17" s="16">
        <f t="shared" si="0"/>
        <v>63048.049999999996</v>
      </c>
      <c r="I17" s="3"/>
      <c r="K17" s="3"/>
      <c r="L17" s="3"/>
    </row>
    <row r="18" spans="1:12" ht="12.75">
      <c r="A18" s="17" t="s">
        <v>31</v>
      </c>
      <c r="B18" s="49" t="s">
        <v>32</v>
      </c>
      <c r="C18" s="14">
        <v>84056.09</v>
      </c>
      <c r="D18" s="15">
        <v>2741.1</v>
      </c>
      <c r="E18" s="15">
        <v>2976.45</v>
      </c>
      <c r="F18" s="15">
        <v>13111.84</v>
      </c>
      <c r="G18" s="16">
        <f t="shared" si="0"/>
        <v>102885.48</v>
      </c>
      <c r="I18" s="3"/>
      <c r="K18" s="3"/>
      <c r="L18" s="3"/>
    </row>
    <row r="19" spans="1:12" ht="12.75">
      <c r="A19" s="17" t="s">
        <v>33</v>
      </c>
      <c r="B19" s="49" t="s">
        <v>34</v>
      </c>
      <c r="C19" s="14">
        <v>77450.84</v>
      </c>
      <c r="D19" s="15">
        <v>4742.22</v>
      </c>
      <c r="E19" s="15">
        <v>1813.63</v>
      </c>
      <c r="F19" s="15">
        <v>93.65</v>
      </c>
      <c r="G19" s="16">
        <f t="shared" si="0"/>
        <v>84100.34</v>
      </c>
      <c r="I19" s="3"/>
      <c r="K19" s="3"/>
      <c r="L19" s="3"/>
    </row>
    <row r="20" spans="1:12" ht="12.75">
      <c r="A20" s="17" t="s">
        <v>35</v>
      </c>
      <c r="B20" s="49" t="s">
        <v>36</v>
      </c>
      <c r="C20" s="14">
        <v>70669.17</v>
      </c>
      <c r="D20" s="15">
        <v>489.58</v>
      </c>
      <c r="E20" s="15">
        <v>3298.14</v>
      </c>
      <c r="F20" s="15">
        <v>23785.77</v>
      </c>
      <c r="G20" s="16">
        <f t="shared" si="0"/>
        <v>98242.66</v>
      </c>
      <c r="I20" s="3"/>
      <c r="K20" s="3"/>
      <c r="L20" s="3"/>
    </row>
    <row r="21" spans="1:12" ht="12.75">
      <c r="A21" s="17" t="s">
        <v>37</v>
      </c>
      <c r="B21" s="49" t="s">
        <v>38</v>
      </c>
      <c r="C21" s="14">
        <v>40443.53</v>
      </c>
      <c r="D21" s="15">
        <v>395.05</v>
      </c>
      <c r="E21" s="15">
        <v>1550.07</v>
      </c>
      <c r="F21" s="15">
        <v>5820.75</v>
      </c>
      <c r="G21" s="16">
        <f t="shared" si="0"/>
        <v>48209.4</v>
      </c>
      <c r="I21" s="3"/>
      <c r="K21" s="3"/>
      <c r="L21" s="3"/>
    </row>
    <row r="22" spans="1:12" ht="12.75">
      <c r="A22" s="17" t="s">
        <v>39</v>
      </c>
      <c r="B22" s="49" t="s">
        <v>40</v>
      </c>
      <c r="C22" s="14">
        <v>200988.42</v>
      </c>
      <c r="D22" s="15">
        <v>284.89</v>
      </c>
      <c r="E22" s="15">
        <v>9499.37</v>
      </c>
      <c r="F22" s="15">
        <v>104305.97</v>
      </c>
      <c r="G22" s="16">
        <f t="shared" si="0"/>
        <v>315078.65</v>
      </c>
      <c r="I22" s="3"/>
      <c r="K22" s="3"/>
      <c r="L22" s="3"/>
    </row>
    <row r="23" spans="1:12" ht="12.75">
      <c r="A23" s="17" t="s">
        <v>41</v>
      </c>
      <c r="B23" s="49" t="s">
        <v>42</v>
      </c>
      <c r="C23" s="14">
        <v>180308.53</v>
      </c>
      <c r="D23" s="15">
        <v>3360.29</v>
      </c>
      <c r="E23" s="15">
        <v>2731.43</v>
      </c>
      <c r="F23" s="15">
        <v>682.08</v>
      </c>
      <c r="G23" s="16">
        <f t="shared" si="0"/>
        <v>187082.33</v>
      </c>
      <c r="I23" s="3"/>
      <c r="K23" s="3"/>
      <c r="L23" s="3"/>
    </row>
    <row r="24" spans="1:12" ht="12.75">
      <c r="A24" s="17" t="s">
        <v>43</v>
      </c>
      <c r="B24" s="49" t="s">
        <v>44</v>
      </c>
      <c r="C24" s="14">
        <v>726086.39</v>
      </c>
      <c r="D24" s="15">
        <v>14521.33</v>
      </c>
      <c r="E24" s="15">
        <v>41471.849999999904</v>
      </c>
      <c r="F24" s="15">
        <v>144155.64</v>
      </c>
      <c r="G24" s="16">
        <f t="shared" si="0"/>
        <v>926235.2099999998</v>
      </c>
      <c r="I24" s="3"/>
      <c r="K24" s="3"/>
      <c r="L24" s="3"/>
    </row>
    <row r="25" spans="1:12" ht="12.75">
      <c r="A25" s="17" t="s">
        <v>45</v>
      </c>
      <c r="B25" s="49" t="s">
        <v>46</v>
      </c>
      <c r="C25" s="14">
        <v>182035.31</v>
      </c>
      <c r="D25" s="15">
        <v>1123.37</v>
      </c>
      <c r="E25" s="15">
        <v>9820.560000000009</v>
      </c>
      <c r="F25" s="15">
        <v>40022.43</v>
      </c>
      <c r="G25" s="16">
        <f t="shared" si="0"/>
        <v>233001.66999999998</v>
      </c>
      <c r="I25" s="3"/>
      <c r="K25" s="3"/>
      <c r="L25" s="3"/>
    </row>
    <row r="26" spans="1:12" ht="12.75">
      <c r="A26" s="17" t="s">
        <v>47</v>
      </c>
      <c r="B26" s="49" t="s">
        <v>48</v>
      </c>
      <c r="C26" s="14">
        <v>22498.54</v>
      </c>
      <c r="D26" s="15">
        <v>154.09</v>
      </c>
      <c r="E26" s="15">
        <v>539.46</v>
      </c>
      <c r="F26" s="15">
        <v>0</v>
      </c>
      <c r="G26" s="16">
        <f t="shared" si="0"/>
        <v>23192.09</v>
      </c>
      <c r="I26" s="3"/>
      <c r="K26" s="3"/>
      <c r="L26" s="3"/>
    </row>
    <row r="27" spans="1:12" ht="12.75">
      <c r="A27" s="17" t="s">
        <v>49</v>
      </c>
      <c r="B27" s="49" t="s">
        <v>50</v>
      </c>
      <c r="C27" s="14">
        <v>43020.33</v>
      </c>
      <c r="D27" s="15">
        <v>221.27</v>
      </c>
      <c r="E27" s="15">
        <v>500.59</v>
      </c>
      <c r="F27" s="15">
        <v>0</v>
      </c>
      <c r="G27" s="16">
        <f t="shared" si="0"/>
        <v>43742.189999999995</v>
      </c>
      <c r="I27" s="3"/>
      <c r="K27" s="3"/>
      <c r="L27" s="3"/>
    </row>
    <row r="28" spans="1:12" ht="12.75">
      <c r="A28" s="17" t="s">
        <v>51</v>
      </c>
      <c r="B28" s="49" t="s">
        <v>52</v>
      </c>
      <c r="C28" s="14">
        <v>35254.93</v>
      </c>
      <c r="D28" s="15">
        <v>1259.26</v>
      </c>
      <c r="E28" s="15">
        <v>827.72</v>
      </c>
      <c r="F28" s="15">
        <v>425.11</v>
      </c>
      <c r="G28" s="16">
        <f t="shared" si="0"/>
        <v>37767.020000000004</v>
      </c>
      <c r="I28" s="3"/>
      <c r="K28" s="3"/>
      <c r="L28" s="3"/>
    </row>
    <row r="29" spans="1:12" ht="12.75">
      <c r="A29" s="17" t="s">
        <v>53</v>
      </c>
      <c r="B29" s="49" t="s">
        <v>54</v>
      </c>
      <c r="C29" s="14">
        <v>18656.81</v>
      </c>
      <c r="D29" s="15">
        <v>431.1</v>
      </c>
      <c r="E29" s="15">
        <v>813.06</v>
      </c>
      <c r="F29" s="15">
        <v>2199.71</v>
      </c>
      <c r="G29" s="16">
        <f t="shared" si="0"/>
        <v>22100.68</v>
      </c>
      <c r="I29" s="3"/>
      <c r="K29" s="3"/>
      <c r="L29" s="3"/>
    </row>
    <row r="30" spans="1:12" ht="12.75">
      <c r="A30" s="17" t="s">
        <v>55</v>
      </c>
      <c r="B30" s="49" t="s">
        <v>56</v>
      </c>
      <c r="C30" s="14">
        <v>10372.18</v>
      </c>
      <c r="D30" s="15">
        <v>322.96</v>
      </c>
      <c r="E30" s="15">
        <v>740.63</v>
      </c>
      <c r="F30" s="15">
        <v>0</v>
      </c>
      <c r="G30" s="16">
        <f t="shared" si="0"/>
        <v>11435.769999999999</v>
      </c>
      <c r="I30" s="3"/>
      <c r="K30" s="3"/>
      <c r="L30" s="3"/>
    </row>
    <row r="31" spans="1:12" ht="12.75">
      <c r="A31" s="17" t="s">
        <v>57</v>
      </c>
      <c r="B31" s="49" t="s">
        <v>58</v>
      </c>
      <c r="C31" s="14">
        <v>39850.08</v>
      </c>
      <c r="D31" s="15">
        <v>215.85</v>
      </c>
      <c r="E31" s="15">
        <v>1332.46</v>
      </c>
      <c r="F31" s="15">
        <v>1804.05</v>
      </c>
      <c r="G31" s="16">
        <f t="shared" si="0"/>
        <v>43202.44</v>
      </c>
      <c r="I31" s="3"/>
      <c r="K31" s="3"/>
      <c r="L31" s="3"/>
    </row>
    <row r="32" spans="1:12" ht="12.75">
      <c r="A32" s="17" t="s">
        <v>59</v>
      </c>
      <c r="B32" s="49" t="s">
        <v>60</v>
      </c>
      <c r="C32" s="14">
        <v>41278.26</v>
      </c>
      <c r="D32" s="15">
        <v>241.59</v>
      </c>
      <c r="E32" s="15">
        <v>2105.1</v>
      </c>
      <c r="F32" s="15">
        <v>4982.84</v>
      </c>
      <c r="G32" s="16">
        <f t="shared" si="0"/>
        <v>48607.78999999999</v>
      </c>
      <c r="I32" s="3"/>
      <c r="K32" s="3"/>
      <c r="L32" s="3"/>
    </row>
    <row r="33" spans="1:12" ht="12.75">
      <c r="A33" s="17" t="s">
        <v>61</v>
      </c>
      <c r="B33" s="49" t="s">
        <v>62</v>
      </c>
      <c r="C33" s="14">
        <v>36537.26</v>
      </c>
      <c r="D33" s="15">
        <v>708.42</v>
      </c>
      <c r="E33" s="15">
        <v>373.7</v>
      </c>
      <c r="F33" s="15">
        <v>1375.14</v>
      </c>
      <c r="G33" s="16">
        <f t="shared" si="0"/>
        <v>38994.52</v>
      </c>
      <c r="I33" s="3"/>
      <c r="K33" s="3"/>
      <c r="L33" s="3"/>
    </row>
    <row r="34" spans="1:12" ht="12.75">
      <c r="A34" s="17" t="s">
        <v>63</v>
      </c>
      <c r="B34" s="49" t="s">
        <v>64</v>
      </c>
      <c r="C34" s="14">
        <v>35190.04</v>
      </c>
      <c r="D34" s="15">
        <v>1526.75</v>
      </c>
      <c r="E34" s="15">
        <v>1659.84</v>
      </c>
      <c r="F34" s="15">
        <v>0</v>
      </c>
      <c r="G34" s="16">
        <f t="shared" si="0"/>
        <v>38376.63</v>
      </c>
      <c r="I34" s="3"/>
      <c r="K34" s="3"/>
      <c r="L34" s="3"/>
    </row>
    <row r="35" spans="1:12" ht="12.75">
      <c r="A35" s="17" t="s">
        <v>65</v>
      </c>
      <c r="B35" s="49" t="s">
        <v>66</v>
      </c>
      <c r="C35" s="14">
        <v>57328.37</v>
      </c>
      <c r="D35" s="15">
        <v>1197.07</v>
      </c>
      <c r="E35" s="15">
        <v>3945.42</v>
      </c>
      <c r="F35" s="15">
        <v>5175.22</v>
      </c>
      <c r="G35" s="16">
        <f t="shared" si="0"/>
        <v>67646.08</v>
      </c>
      <c r="I35" s="3"/>
      <c r="K35" s="3"/>
      <c r="L35" s="3"/>
    </row>
    <row r="36" spans="1:12" ht="12.75">
      <c r="A36" s="17" t="s">
        <v>67</v>
      </c>
      <c r="B36" s="49" t="s">
        <v>68</v>
      </c>
      <c r="C36" s="14">
        <v>166392.77</v>
      </c>
      <c r="D36" s="15">
        <v>7318.18</v>
      </c>
      <c r="E36" s="15">
        <v>12319.85</v>
      </c>
      <c r="F36" s="15">
        <v>13357.92</v>
      </c>
      <c r="G36" s="16">
        <f t="shared" si="0"/>
        <v>199388.72</v>
      </c>
      <c r="I36" s="3"/>
      <c r="K36" s="3"/>
      <c r="L36" s="3"/>
    </row>
    <row r="37" spans="1:12" ht="12.75">
      <c r="A37" s="17" t="s">
        <v>69</v>
      </c>
      <c r="B37" s="49" t="s">
        <v>70</v>
      </c>
      <c r="C37" s="14">
        <v>120246.43</v>
      </c>
      <c r="D37" s="15">
        <v>5199.05</v>
      </c>
      <c r="E37" s="15">
        <v>7146.2</v>
      </c>
      <c r="F37" s="15">
        <v>14474.13</v>
      </c>
      <c r="G37" s="16">
        <f t="shared" si="0"/>
        <v>147065.81</v>
      </c>
      <c r="I37" s="3"/>
      <c r="K37" s="3"/>
      <c r="L37" s="3"/>
    </row>
    <row r="38" spans="1:12" ht="12.75">
      <c r="A38" s="17" t="s">
        <v>71</v>
      </c>
      <c r="B38" s="49" t="s">
        <v>72</v>
      </c>
      <c r="C38" s="14">
        <v>25537.39</v>
      </c>
      <c r="D38" s="15">
        <v>1886.51</v>
      </c>
      <c r="E38" s="15">
        <v>1745.21</v>
      </c>
      <c r="F38" s="15">
        <v>0</v>
      </c>
      <c r="G38" s="16">
        <f t="shared" si="0"/>
        <v>29169.109999999997</v>
      </c>
      <c r="I38" s="3"/>
      <c r="K38" s="3"/>
      <c r="L38" s="3"/>
    </row>
    <row r="39" spans="1:12" ht="12.75">
      <c r="A39" s="17" t="s">
        <v>73</v>
      </c>
      <c r="B39" s="49" t="s">
        <v>74</v>
      </c>
      <c r="C39" s="14">
        <v>143914.5</v>
      </c>
      <c r="D39" s="15">
        <v>4496.5</v>
      </c>
      <c r="E39" s="15">
        <v>4852.36</v>
      </c>
      <c r="F39" s="15">
        <v>2874.9</v>
      </c>
      <c r="G39" s="16">
        <f t="shared" si="0"/>
        <v>156138.25999999998</v>
      </c>
      <c r="I39" s="3"/>
      <c r="K39" s="3"/>
      <c r="L39" s="3"/>
    </row>
    <row r="40" spans="1:12" ht="12.75">
      <c r="A40" s="17" t="s">
        <v>75</v>
      </c>
      <c r="B40" s="49" t="s">
        <v>76</v>
      </c>
      <c r="C40" s="14">
        <v>53942.95</v>
      </c>
      <c r="D40" s="15">
        <v>3789.46</v>
      </c>
      <c r="E40" s="15">
        <v>3191.03</v>
      </c>
      <c r="F40" s="15">
        <v>0</v>
      </c>
      <c r="G40" s="16">
        <f t="shared" si="0"/>
        <v>60923.439999999995</v>
      </c>
      <c r="I40" s="3"/>
      <c r="K40" s="3"/>
      <c r="L40" s="3"/>
    </row>
    <row r="41" spans="1:12" ht="12.75">
      <c r="A41" s="17" t="s">
        <v>77</v>
      </c>
      <c r="B41" s="49" t="s">
        <v>78</v>
      </c>
      <c r="C41" s="14">
        <v>1122.91</v>
      </c>
      <c r="D41" s="15">
        <v>16.73</v>
      </c>
      <c r="E41" s="15">
        <v>0</v>
      </c>
      <c r="F41" s="15">
        <v>0</v>
      </c>
      <c r="G41" s="16">
        <f t="shared" si="0"/>
        <v>1139.64</v>
      </c>
      <c r="I41" s="3"/>
      <c r="K41" s="3"/>
      <c r="L41" s="3"/>
    </row>
    <row r="42" spans="1:12" ht="12.75">
      <c r="A42" s="17" t="s">
        <v>79</v>
      </c>
      <c r="B42" s="49" t="s">
        <v>80</v>
      </c>
      <c r="C42" s="14">
        <v>313441.54</v>
      </c>
      <c r="D42" s="15">
        <v>4430.22</v>
      </c>
      <c r="E42" s="15">
        <v>24963.46</v>
      </c>
      <c r="F42" s="15">
        <v>374421.24</v>
      </c>
      <c r="G42" s="16">
        <f t="shared" si="0"/>
        <v>717256.46</v>
      </c>
      <c r="I42" s="3"/>
      <c r="K42" s="3"/>
      <c r="L42" s="3"/>
    </row>
    <row r="43" spans="1:12" ht="12.75">
      <c r="A43" s="17" t="s">
        <v>81</v>
      </c>
      <c r="B43" s="49" t="s">
        <v>82</v>
      </c>
      <c r="C43" s="14">
        <v>13426.92</v>
      </c>
      <c r="D43" s="15">
        <v>423.19</v>
      </c>
      <c r="E43" s="15">
        <v>2015.25</v>
      </c>
      <c r="F43" s="15">
        <v>2361.24</v>
      </c>
      <c r="G43" s="16">
        <f t="shared" si="0"/>
        <v>18226.6</v>
      </c>
      <c r="I43" s="3"/>
      <c r="K43" s="3"/>
      <c r="L43" s="3"/>
    </row>
    <row r="44" spans="1:12" ht="12.75">
      <c r="A44" s="17" t="s">
        <v>83</v>
      </c>
      <c r="B44" s="49" t="s">
        <v>84</v>
      </c>
      <c r="C44" s="14">
        <v>62309.04</v>
      </c>
      <c r="D44" s="15">
        <v>1288.88</v>
      </c>
      <c r="E44" s="15">
        <v>1514.47</v>
      </c>
      <c r="F44" s="15">
        <v>53504.16</v>
      </c>
      <c r="G44" s="16">
        <f t="shared" si="0"/>
        <v>118616.55</v>
      </c>
      <c r="H44" s="19"/>
      <c r="I44" s="3"/>
      <c r="K44" s="3"/>
      <c r="L44" s="3"/>
    </row>
    <row r="45" spans="1:12" ht="12.75">
      <c r="A45" s="17" t="s">
        <v>85</v>
      </c>
      <c r="B45" s="49" t="s">
        <v>86</v>
      </c>
      <c r="C45" s="14">
        <v>133333.9</v>
      </c>
      <c r="D45" s="15">
        <v>7476.76</v>
      </c>
      <c r="E45" s="15">
        <v>4620.03</v>
      </c>
      <c r="F45" s="15">
        <v>5942.73</v>
      </c>
      <c r="G45" s="16">
        <f t="shared" si="0"/>
        <v>151373.42</v>
      </c>
      <c r="H45" s="19"/>
      <c r="I45" s="3"/>
      <c r="K45" s="3"/>
      <c r="L45" s="3"/>
    </row>
    <row r="46" spans="1:12" ht="12.75">
      <c r="A46" s="17" t="s">
        <v>87</v>
      </c>
      <c r="B46" s="49" t="s">
        <v>88</v>
      </c>
      <c r="C46" s="14">
        <v>58866.26</v>
      </c>
      <c r="D46" s="15">
        <v>1241.79</v>
      </c>
      <c r="E46" s="15">
        <v>1869.39</v>
      </c>
      <c r="F46" s="15">
        <v>2168.37</v>
      </c>
      <c r="G46" s="16">
        <f t="shared" si="0"/>
        <v>64145.810000000005</v>
      </c>
      <c r="I46" s="3"/>
      <c r="K46" s="3"/>
      <c r="L46" s="3"/>
    </row>
    <row r="47" spans="1:12" ht="12.75">
      <c r="A47" s="17" t="s">
        <v>89</v>
      </c>
      <c r="B47" s="49" t="s">
        <v>90</v>
      </c>
      <c r="C47" s="14">
        <v>48852.43</v>
      </c>
      <c r="D47" s="15">
        <v>2442.56</v>
      </c>
      <c r="E47" s="15">
        <v>2586.51</v>
      </c>
      <c r="F47" s="15">
        <v>0</v>
      </c>
      <c r="G47" s="16">
        <f t="shared" si="0"/>
        <v>53881.5</v>
      </c>
      <c r="I47" s="3"/>
      <c r="K47" s="3"/>
      <c r="L47" s="3"/>
    </row>
    <row r="48" spans="1:12" ht="12.75">
      <c r="A48" s="17" t="s">
        <v>91</v>
      </c>
      <c r="B48" s="49" t="s">
        <v>92</v>
      </c>
      <c r="C48" s="14">
        <v>96358.07</v>
      </c>
      <c r="D48" s="15">
        <v>1844.54</v>
      </c>
      <c r="E48" s="15">
        <v>2865.59</v>
      </c>
      <c r="F48" s="15">
        <v>1164.96</v>
      </c>
      <c r="G48" s="16">
        <f t="shared" si="0"/>
        <v>102233.16</v>
      </c>
      <c r="I48" s="3"/>
      <c r="K48" s="3"/>
      <c r="L48" s="3"/>
    </row>
    <row r="49" spans="1:12" ht="12.75">
      <c r="A49" s="17" t="s">
        <v>93</v>
      </c>
      <c r="B49" s="49" t="s">
        <v>94</v>
      </c>
      <c r="C49" s="14">
        <v>25784.37</v>
      </c>
      <c r="D49" s="15">
        <v>1463.28</v>
      </c>
      <c r="E49" s="15">
        <v>809.11</v>
      </c>
      <c r="F49" s="15">
        <v>0</v>
      </c>
      <c r="G49" s="16">
        <f t="shared" si="0"/>
        <v>28056.76</v>
      </c>
      <c r="I49" s="3"/>
      <c r="K49" s="3"/>
      <c r="L49" s="3"/>
    </row>
    <row r="50" spans="1:12" ht="12.75">
      <c r="A50" s="17" t="s">
        <v>95</v>
      </c>
      <c r="B50" s="49" t="s">
        <v>96</v>
      </c>
      <c r="C50" s="14">
        <v>24083.21</v>
      </c>
      <c r="D50" s="15">
        <v>2244.98</v>
      </c>
      <c r="E50" s="15">
        <v>1189.93</v>
      </c>
      <c r="F50" s="15">
        <v>443.48</v>
      </c>
      <c r="G50" s="16">
        <f t="shared" si="0"/>
        <v>27961.6</v>
      </c>
      <c r="I50" s="3"/>
      <c r="K50" s="3"/>
      <c r="L50" s="3"/>
    </row>
    <row r="51" spans="1:12" ht="12.75">
      <c r="A51" s="17" t="s">
        <v>97</v>
      </c>
      <c r="B51" s="49" t="s">
        <v>98</v>
      </c>
      <c r="C51" s="14">
        <v>18529.46</v>
      </c>
      <c r="D51" s="15">
        <v>283.47</v>
      </c>
      <c r="E51" s="15">
        <v>969.01</v>
      </c>
      <c r="F51" s="15">
        <v>0</v>
      </c>
      <c r="G51" s="16">
        <f t="shared" si="0"/>
        <v>19781.94</v>
      </c>
      <c r="I51" s="3"/>
      <c r="K51" s="3"/>
      <c r="L51" s="3"/>
    </row>
    <row r="52" spans="1:12" ht="12.75">
      <c r="A52" s="17" t="s">
        <v>99</v>
      </c>
      <c r="B52" s="49" t="s">
        <v>100</v>
      </c>
      <c r="C52" s="14">
        <v>17430.31</v>
      </c>
      <c r="D52" s="15">
        <v>205.68</v>
      </c>
      <c r="E52" s="15">
        <v>492.26</v>
      </c>
      <c r="F52" s="15">
        <v>1282.63</v>
      </c>
      <c r="G52" s="16">
        <f t="shared" si="0"/>
        <v>19410.88</v>
      </c>
      <c r="I52" s="3"/>
      <c r="K52" s="3"/>
      <c r="L52" s="3"/>
    </row>
    <row r="53" spans="1:12" ht="12.75">
      <c r="A53" s="17" t="s">
        <v>101</v>
      </c>
      <c r="B53" s="49" t="s">
        <v>102</v>
      </c>
      <c r="C53" s="14">
        <v>11240.85</v>
      </c>
      <c r="D53" s="15">
        <f>358.38+4.17</f>
        <v>362.55</v>
      </c>
      <c r="E53" s="15">
        <v>385.83</v>
      </c>
      <c r="F53" s="15">
        <v>0</v>
      </c>
      <c r="G53" s="16">
        <f t="shared" si="0"/>
        <v>11989.23</v>
      </c>
      <c r="I53" s="3"/>
      <c r="K53" s="3"/>
      <c r="L53" s="3"/>
    </row>
    <row r="54" spans="1:12" ht="12.75">
      <c r="A54" s="17" t="s">
        <v>103</v>
      </c>
      <c r="B54" s="49" t="s">
        <v>104</v>
      </c>
      <c r="C54" s="14">
        <v>24808.72</v>
      </c>
      <c r="D54" s="15">
        <v>947.56</v>
      </c>
      <c r="E54" s="15">
        <v>2221.27</v>
      </c>
      <c r="F54" s="15">
        <v>0</v>
      </c>
      <c r="G54" s="16">
        <f t="shared" si="0"/>
        <v>27977.550000000003</v>
      </c>
      <c r="I54" s="3"/>
      <c r="K54" s="3"/>
      <c r="L54" s="3"/>
    </row>
    <row r="55" spans="1:12" ht="12.75">
      <c r="A55" s="17" t="s">
        <v>105</v>
      </c>
      <c r="B55" s="49" t="s">
        <v>106</v>
      </c>
      <c r="C55" s="14">
        <v>18816.78</v>
      </c>
      <c r="D55" s="15">
        <v>307.36</v>
      </c>
      <c r="E55" s="15">
        <v>110.83</v>
      </c>
      <c r="F55" s="15">
        <v>0</v>
      </c>
      <c r="G55" s="16">
        <f t="shared" si="0"/>
        <v>19234.97</v>
      </c>
      <c r="I55" s="3"/>
      <c r="K55" s="3"/>
      <c r="L55" s="3"/>
    </row>
    <row r="56" spans="1:12" ht="12.75">
      <c r="A56" s="17" t="s">
        <v>107</v>
      </c>
      <c r="B56" s="49" t="s">
        <v>108</v>
      </c>
      <c r="C56" s="14">
        <v>11448.2</v>
      </c>
      <c r="D56" s="15">
        <v>455.86</v>
      </c>
      <c r="E56" s="15">
        <v>350.6</v>
      </c>
      <c r="F56" s="15">
        <v>0</v>
      </c>
      <c r="G56" s="16">
        <f t="shared" si="0"/>
        <v>12254.660000000002</v>
      </c>
      <c r="I56" s="3"/>
      <c r="K56" s="3"/>
      <c r="L56" s="3"/>
    </row>
    <row r="57" spans="1:12" ht="12.75">
      <c r="A57" s="17" t="s">
        <v>109</v>
      </c>
      <c r="B57" s="49" t="s">
        <v>110</v>
      </c>
      <c r="C57" s="14">
        <v>7284.99</v>
      </c>
      <c r="D57" s="15">
        <v>100.95</v>
      </c>
      <c r="E57" s="15">
        <v>336.66</v>
      </c>
      <c r="F57" s="15">
        <v>0</v>
      </c>
      <c r="G57" s="16">
        <f t="shared" si="0"/>
        <v>7722.599999999999</v>
      </c>
      <c r="I57" s="3"/>
      <c r="K57" s="3"/>
      <c r="L57" s="3"/>
    </row>
    <row r="58" spans="1:12" ht="12.75">
      <c r="A58" s="17" t="s">
        <v>111</v>
      </c>
      <c r="B58" s="49" t="s">
        <v>112</v>
      </c>
      <c r="C58" s="14">
        <v>0</v>
      </c>
      <c r="D58" s="15">
        <v>0</v>
      </c>
      <c r="E58" s="15">
        <v>0</v>
      </c>
      <c r="F58" s="15">
        <v>0</v>
      </c>
      <c r="G58" s="16">
        <f t="shared" si="0"/>
        <v>0</v>
      </c>
      <c r="I58" s="3"/>
      <c r="K58" s="3"/>
      <c r="L58" s="3"/>
    </row>
    <row r="59" spans="1:12" ht="12.75">
      <c r="A59" s="17" t="s">
        <v>113</v>
      </c>
      <c r="B59" s="49" t="s">
        <v>114</v>
      </c>
      <c r="C59" s="14">
        <v>246603.78</v>
      </c>
      <c r="D59" s="15">
        <v>4520.82</v>
      </c>
      <c r="E59" s="15">
        <v>24187.71</v>
      </c>
      <c r="F59" s="15">
        <v>63109.98</v>
      </c>
      <c r="G59" s="16">
        <f t="shared" si="0"/>
        <v>338422.29</v>
      </c>
      <c r="I59" s="3"/>
      <c r="K59" s="3"/>
      <c r="L59" s="3"/>
    </row>
    <row r="60" spans="1:12" ht="12.75">
      <c r="A60" s="17" t="s">
        <v>115</v>
      </c>
      <c r="B60" s="49" t="s">
        <v>116</v>
      </c>
      <c r="C60" s="14">
        <v>35423.99</v>
      </c>
      <c r="D60" s="15">
        <v>477.11</v>
      </c>
      <c r="E60" s="15">
        <v>2118.53</v>
      </c>
      <c r="F60" s="15">
        <v>15962.24</v>
      </c>
      <c r="G60" s="16">
        <f t="shared" si="0"/>
        <v>53981.869999999995</v>
      </c>
      <c r="I60" s="3"/>
      <c r="K60" s="3"/>
      <c r="L60" s="3"/>
    </row>
    <row r="61" spans="1:12" ht="12.75">
      <c r="A61" s="17" t="s">
        <v>117</v>
      </c>
      <c r="B61" s="49" t="s">
        <v>118</v>
      </c>
      <c r="C61" s="14">
        <v>0</v>
      </c>
      <c r="D61" s="15">
        <v>0</v>
      </c>
      <c r="E61" s="15">
        <v>0</v>
      </c>
      <c r="F61" s="15">
        <v>0</v>
      </c>
      <c r="G61" s="16">
        <f t="shared" si="0"/>
        <v>0</v>
      </c>
      <c r="I61" s="3"/>
      <c r="K61" s="3"/>
      <c r="L61" s="3"/>
    </row>
    <row r="62" spans="1:12" ht="12.75">
      <c r="A62" s="17" t="s">
        <v>119</v>
      </c>
      <c r="B62" s="49" t="s">
        <v>120</v>
      </c>
      <c r="C62" s="14">
        <v>9602.21</v>
      </c>
      <c r="D62" s="15">
        <v>625.02</v>
      </c>
      <c r="E62" s="15">
        <v>122.26</v>
      </c>
      <c r="F62" s="15">
        <v>0</v>
      </c>
      <c r="G62" s="16">
        <f t="shared" si="0"/>
        <v>10349.49</v>
      </c>
      <c r="I62" s="3"/>
      <c r="K62" s="3"/>
      <c r="L62" s="3"/>
    </row>
    <row r="63" spans="1:12" ht="12.75">
      <c r="A63" s="17" t="s">
        <v>121</v>
      </c>
      <c r="B63" s="49" t="s">
        <v>122</v>
      </c>
      <c r="C63" s="14">
        <v>132875.43</v>
      </c>
      <c r="D63" s="15">
        <v>4394.65</v>
      </c>
      <c r="E63" s="15">
        <v>5545.82</v>
      </c>
      <c r="F63" s="15">
        <v>15996.84</v>
      </c>
      <c r="G63" s="16">
        <f t="shared" si="0"/>
        <v>158812.74</v>
      </c>
      <c r="I63" s="3"/>
      <c r="K63" s="3"/>
      <c r="L63" s="3"/>
    </row>
    <row r="64" spans="1:12" ht="12.75">
      <c r="A64" s="17" t="s">
        <v>123</v>
      </c>
      <c r="B64" s="49" t="s">
        <v>124</v>
      </c>
      <c r="C64" s="14">
        <v>5871.38</v>
      </c>
      <c r="D64" s="15">
        <v>116.21</v>
      </c>
      <c r="E64" s="15">
        <v>48.11</v>
      </c>
      <c r="F64" s="15">
        <v>647.07</v>
      </c>
      <c r="G64" s="16">
        <f t="shared" si="0"/>
        <v>6682.7699999999995</v>
      </c>
      <c r="I64" s="3"/>
      <c r="K64" s="3"/>
      <c r="L64" s="3"/>
    </row>
    <row r="65" spans="1:12" ht="12.75">
      <c r="A65" s="17" t="s">
        <v>125</v>
      </c>
      <c r="B65" s="49" t="s">
        <v>126</v>
      </c>
      <c r="C65" s="14">
        <v>300823.12</v>
      </c>
      <c r="D65" s="15">
        <v>7754.5</v>
      </c>
      <c r="E65" s="15">
        <v>25782.21</v>
      </c>
      <c r="F65" s="15">
        <v>94660.56</v>
      </c>
      <c r="G65" s="16">
        <f t="shared" si="0"/>
        <v>429020.39</v>
      </c>
      <c r="I65" s="3"/>
      <c r="K65" s="3"/>
      <c r="L65" s="3"/>
    </row>
    <row r="66" spans="1:12" ht="12.75">
      <c r="A66" s="17" t="s">
        <v>127</v>
      </c>
      <c r="B66" s="49" t="s">
        <v>128</v>
      </c>
      <c r="C66" s="14">
        <v>11923.76</v>
      </c>
      <c r="D66" s="15">
        <v>66.66</v>
      </c>
      <c r="E66" s="15">
        <v>0</v>
      </c>
      <c r="F66" s="15">
        <v>0</v>
      </c>
      <c r="G66" s="16">
        <f t="shared" si="0"/>
        <v>11990.42</v>
      </c>
      <c r="I66" s="3"/>
      <c r="K66" s="3"/>
      <c r="L66" s="3"/>
    </row>
    <row r="67" spans="1:12" ht="12.75">
      <c r="A67" s="17" t="s">
        <v>129</v>
      </c>
      <c r="B67" s="49" t="s">
        <v>130</v>
      </c>
      <c r="C67" s="14">
        <v>114.25</v>
      </c>
      <c r="D67" s="15">
        <v>0</v>
      </c>
      <c r="E67" s="15">
        <v>62.03</v>
      </c>
      <c r="F67" s="15">
        <v>0</v>
      </c>
      <c r="G67" s="16">
        <f t="shared" si="0"/>
        <v>176.28</v>
      </c>
      <c r="I67" s="3"/>
      <c r="K67" s="3"/>
      <c r="L67" s="3"/>
    </row>
    <row r="68" spans="1:12" ht="12.75">
      <c r="A68" s="17" t="s">
        <v>131</v>
      </c>
      <c r="B68" s="49" t="s">
        <v>132</v>
      </c>
      <c r="C68" s="14">
        <v>114429.83</v>
      </c>
      <c r="D68" s="15">
        <v>2101.2</v>
      </c>
      <c r="E68" s="15">
        <v>5263.1</v>
      </c>
      <c r="F68" s="15">
        <v>73904.37</v>
      </c>
      <c r="G68" s="16">
        <f t="shared" si="0"/>
        <v>195698.5</v>
      </c>
      <c r="I68" s="3"/>
      <c r="K68" s="3"/>
      <c r="L68" s="3"/>
    </row>
    <row r="69" spans="1:12" ht="12.75">
      <c r="A69" s="17" t="s">
        <v>133</v>
      </c>
      <c r="B69" s="49" t="s">
        <v>134</v>
      </c>
      <c r="C69" s="14">
        <v>200509.99</v>
      </c>
      <c r="D69" s="15">
        <v>1588.09</v>
      </c>
      <c r="E69" s="15">
        <v>10403.85</v>
      </c>
      <c r="F69" s="15">
        <v>65127.14</v>
      </c>
      <c r="G69" s="16">
        <f aca="true" t="shared" si="1" ref="G69:G96">C69+D69+E69+F69</f>
        <v>277629.07</v>
      </c>
      <c r="I69" s="3"/>
      <c r="K69" s="3"/>
      <c r="L69" s="3"/>
    </row>
    <row r="70" spans="1:12" ht="12.75">
      <c r="A70" s="17" t="s">
        <v>135</v>
      </c>
      <c r="B70" s="49" t="s">
        <v>136</v>
      </c>
      <c r="C70" s="14">
        <v>23046.18</v>
      </c>
      <c r="D70" s="15">
        <v>395.94</v>
      </c>
      <c r="E70" s="15">
        <v>349.77</v>
      </c>
      <c r="F70" s="15">
        <v>1818.27</v>
      </c>
      <c r="G70" s="16">
        <f t="shared" si="1"/>
        <v>25610.16</v>
      </c>
      <c r="I70" s="3"/>
      <c r="K70" s="3"/>
      <c r="L70" s="3"/>
    </row>
    <row r="71" spans="1:12" ht="12.75">
      <c r="A71" s="17" t="s">
        <v>137</v>
      </c>
      <c r="B71" s="49" t="s">
        <v>138</v>
      </c>
      <c r="C71" s="14">
        <v>47621.7</v>
      </c>
      <c r="D71" s="15">
        <v>542.72</v>
      </c>
      <c r="E71" s="15">
        <v>4068.73</v>
      </c>
      <c r="F71" s="15">
        <v>31969.25</v>
      </c>
      <c r="G71" s="16">
        <f t="shared" si="1"/>
        <v>84202.4</v>
      </c>
      <c r="I71" s="3"/>
      <c r="K71" s="3"/>
      <c r="L71" s="3"/>
    </row>
    <row r="72" spans="1:12" ht="12.75">
      <c r="A72" s="17" t="s">
        <v>139</v>
      </c>
      <c r="B72" s="49" t="s">
        <v>140</v>
      </c>
      <c r="C72" s="14">
        <v>12388.24</v>
      </c>
      <c r="D72" s="15">
        <v>28.52</v>
      </c>
      <c r="E72" s="15">
        <v>676.95</v>
      </c>
      <c r="F72" s="15">
        <v>0</v>
      </c>
      <c r="G72" s="16">
        <f t="shared" si="1"/>
        <v>13093.710000000001</v>
      </c>
      <c r="I72" s="3"/>
      <c r="K72" s="3"/>
      <c r="L72" s="3"/>
    </row>
    <row r="73" spans="1:12" ht="12.75">
      <c r="A73" s="17" t="s">
        <v>141</v>
      </c>
      <c r="B73" s="49" t="s">
        <v>142</v>
      </c>
      <c r="C73" s="14">
        <v>24762.42</v>
      </c>
      <c r="D73" s="15">
        <v>279.19</v>
      </c>
      <c r="E73" s="15">
        <v>851.85</v>
      </c>
      <c r="F73" s="15">
        <v>0</v>
      </c>
      <c r="G73" s="16">
        <f t="shared" si="1"/>
        <v>25893.459999999995</v>
      </c>
      <c r="I73" s="3"/>
      <c r="K73" s="3"/>
      <c r="L73" s="3"/>
    </row>
    <row r="74" spans="1:12" ht="12.75">
      <c r="A74" s="20" t="s">
        <v>143</v>
      </c>
      <c r="B74" s="21" t="s">
        <v>144</v>
      </c>
      <c r="C74" s="14">
        <v>10118.34</v>
      </c>
      <c r="D74" s="15">
        <v>816.36</v>
      </c>
      <c r="E74" s="15">
        <v>119.84</v>
      </c>
      <c r="F74" s="15">
        <v>0</v>
      </c>
      <c r="G74" s="16">
        <f t="shared" si="1"/>
        <v>11054.54</v>
      </c>
      <c r="I74" s="3"/>
      <c r="K74" s="3"/>
      <c r="L74" s="3"/>
    </row>
    <row r="75" spans="1:12" ht="12.75">
      <c r="A75" s="22" t="s">
        <v>145</v>
      </c>
      <c r="B75" s="23" t="s">
        <v>146</v>
      </c>
      <c r="C75" s="14">
        <v>18619.86</v>
      </c>
      <c r="D75" s="15">
        <v>1420.04</v>
      </c>
      <c r="E75" s="15">
        <v>793.02</v>
      </c>
      <c r="F75" s="15">
        <v>1030.77</v>
      </c>
      <c r="G75" s="16">
        <f t="shared" si="1"/>
        <v>21863.690000000002</v>
      </c>
      <c r="I75" s="3"/>
      <c r="K75" s="3"/>
      <c r="L75" s="3"/>
    </row>
    <row r="76" spans="1:12" ht="12.75">
      <c r="A76" s="22" t="s">
        <v>147</v>
      </c>
      <c r="B76" s="23" t="s">
        <v>148</v>
      </c>
      <c r="C76" s="14">
        <v>4953.2</v>
      </c>
      <c r="D76" s="15">
        <v>540.04</v>
      </c>
      <c r="E76" s="15">
        <v>86.56</v>
      </c>
      <c r="F76" s="15">
        <v>0</v>
      </c>
      <c r="G76" s="16">
        <f t="shared" si="1"/>
        <v>5579.8</v>
      </c>
      <c r="I76" s="3"/>
      <c r="K76" s="3"/>
      <c r="L76" s="3"/>
    </row>
    <row r="77" spans="1:12" ht="12.75">
      <c r="A77" s="22" t="s">
        <v>149</v>
      </c>
      <c r="B77" s="23" t="s">
        <v>150</v>
      </c>
      <c r="C77" s="14">
        <v>13594.21</v>
      </c>
      <c r="D77" s="15">
        <v>514.63</v>
      </c>
      <c r="E77" s="15">
        <v>243.47</v>
      </c>
      <c r="F77" s="15">
        <v>0</v>
      </c>
      <c r="G77" s="16">
        <f t="shared" si="1"/>
        <v>14352.309999999998</v>
      </c>
      <c r="I77" s="3"/>
      <c r="K77" s="3"/>
      <c r="L77" s="3"/>
    </row>
    <row r="78" spans="1:12" ht="12.75">
      <c r="A78" s="22" t="s">
        <v>151</v>
      </c>
      <c r="B78" s="23" t="s">
        <v>152</v>
      </c>
      <c r="C78" s="14">
        <v>7610.51</v>
      </c>
      <c r="D78" s="15">
        <v>225.81</v>
      </c>
      <c r="E78" s="15">
        <v>343.39</v>
      </c>
      <c r="F78" s="15">
        <v>0</v>
      </c>
      <c r="G78" s="16">
        <f t="shared" si="1"/>
        <v>8179.710000000001</v>
      </c>
      <c r="I78" s="3"/>
      <c r="K78" s="3"/>
      <c r="L78" s="3"/>
    </row>
    <row r="79" spans="1:12" ht="12.75">
      <c r="A79" s="22" t="s">
        <v>153</v>
      </c>
      <c r="B79" s="23" t="s">
        <v>154</v>
      </c>
      <c r="C79" s="14">
        <v>33630.07</v>
      </c>
      <c r="D79" s="15">
        <v>2433.9</v>
      </c>
      <c r="E79" s="15">
        <v>1742.61</v>
      </c>
      <c r="F79" s="15">
        <v>0</v>
      </c>
      <c r="G79" s="16">
        <f t="shared" si="1"/>
        <v>37806.58</v>
      </c>
      <c r="I79" s="3"/>
      <c r="K79" s="3"/>
      <c r="L79" s="3"/>
    </row>
    <row r="80" spans="1:12" ht="12.75">
      <c r="A80" s="22" t="s">
        <v>155</v>
      </c>
      <c r="B80" s="23" t="s">
        <v>156</v>
      </c>
      <c r="C80" s="14">
        <v>4477.87</v>
      </c>
      <c r="D80" s="15">
        <v>8.7</v>
      </c>
      <c r="E80" s="15">
        <v>0</v>
      </c>
      <c r="F80" s="15">
        <v>3740.14</v>
      </c>
      <c r="G80" s="16">
        <f t="shared" si="1"/>
        <v>8226.71</v>
      </c>
      <c r="I80" s="3"/>
      <c r="K80" s="3"/>
      <c r="L80" s="3"/>
    </row>
    <row r="81" spans="1:12" ht="12.75">
      <c r="A81" s="24" t="s">
        <v>157</v>
      </c>
      <c r="B81" s="25" t="s">
        <v>158</v>
      </c>
      <c r="C81" s="14">
        <v>11068.43</v>
      </c>
      <c r="D81" s="15">
        <v>17.63</v>
      </c>
      <c r="E81" s="15">
        <v>84.15</v>
      </c>
      <c r="F81" s="15">
        <v>0</v>
      </c>
      <c r="G81" s="16">
        <f t="shared" si="1"/>
        <v>11170.21</v>
      </c>
      <c r="I81" s="3"/>
      <c r="K81" s="3"/>
      <c r="L81" s="3"/>
    </row>
    <row r="82" spans="1:12" ht="12.75">
      <c r="A82" s="24" t="s">
        <v>159</v>
      </c>
      <c r="B82" s="34" t="s">
        <v>160</v>
      </c>
      <c r="C82" s="14">
        <v>7634.92</v>
      </c>
      <c r="D82" s="15">
        <v>17.91</v>
      </c>
      <c r="E82" s="15">
        <v>735.38</v>
      </c>
      <c r="F82" s="15">
        <v>1223.55</v>
      </c>
      <c r="G82" s="16">
        <f t="shared" si="1"/>
        <v>9611.759999999998</v>
      </c>
      <c r="I82" s="3"/>
      <c r="K82" s="3"/>
      <c r="L82" s="3"/>
    </row>
    <row r="83" spans="1:12" ht="12.75">
      <c r="A83" s="22" t="s">
        <v>161</v>
      </c>
      <c r="B83" s="23" t="s">
        <v>162</v>
      </c>
      <c r="C83" s="28">
        <v>14879.21</v>
      </c>
      <c r="D83" s="15">
        <v>320.4</v>
      </c>
      <c r="E83" s="15">
        <v>87.81</v>
      </c>
      <c r="F83" s="15">
        <v>4871.24</v>
      </c>
      <c r="G83" s="16">
        <f t="shared" si="1"/>
        <v>20158.659999999996</v>
      </c>
      <c r="I83" s="3"/>
      <c r="K83" s="3"/>
      <c r="L83" s="3"/>
    </row>
    <row r="84" spans="1:12" ht="12.75">
      <c r="A84" s="22" t="s">
        <v>163</v>
      </c>
      <c r="B84" s="23" t="s">
        <v>164</v>
      </c>
      <c r="C84" s="28">
        <v>12862.95</v>
      </c>
      <c r="D84" s="15">
        <v>299.66</v>
      </c>
      <c r="E84" s="15">
        <v>502.37</v>
      </c>
      <c r="F84" s="15">
        <v>0</v>
      </c>
      <c r="G84" s="16">
        <f t="shared" si="1"/>
        <v>13664.980000000001</v>
      </c>
      <c r="I84" s="3"/>
      <c r="K84" s="3"/>
      <c r="L84" s="3"/>
    </row>
    <row r="85" spans="1:12" ht="12.75">
      <c r="A85" s="22" t="s">
        <v>165</v>
      </c>
      <c r="B85" s="23" t="s">
        <v>166</v>
      </c>
      <c r="C85" s="28">
        <v>27528.29</v>
      </c>
      <c r="D85" s="15">
        <v>330.02</v>
      </c>
      <c r="E85" s="15">
        <v>1030.74</v>
      </c>
      <c r="F85" s="15">
        <v>503.62</v>
      </c>
      <c r="G85" s="16">
        <f t="shared" si="1"/>
        <v>29392.670000000002</v>
      </c>
      <c r="I85" s="3"/>
      <c r="K85" s="3"/>
      <c r="L85" s="3"/>
    </row>
    <row r="86" spans="1:12" ht="12.75">
      <c r="A86" s="22" t="s">
        <v>167</v>
      </c>
      <c r="B86" s="23" t="s">
        <v>168</v>
      </c>
      <c r="C86" s="28">
        <v>1545.17</v>
      </c>
      <c r="D86" s="15">
        <v>51.71</v>
      </c>
      <c r="E86" s="15">
        <v>67.07</v>
      </c>
      <c r="F86" s="15">
        <v>0</v>
      </c>
      <c r="G86" s="16">
        <f t="shared" si="1"/>
        <v>1663.95</v>
      </c>
      <c r="I86" s="3"/>
      <c r="K86" s="3"/>
      <c r="L86" s="3"/>
    </row>
    <row r="87" spans="1:12" ht="12.75">
      <c r="A87" s="24" t="s">
        <v>169</v>
      </c>
      <c r="B87" s="25" t="s">
        <v>170</v>
      </c>
      <c r="C87" s="30">
        <v>0</v>
      </c>
      <c r="D87" s="15">
        <v>0</v>
      </c>
      <c r="E87" s="15">
        <v>0</v>
      </c>
      <c r="F87" s="31">
        <v>0</v>
      </c>
      <c r="G87" s="16">
        <f t="shared" si="1"/>
        <v>0</v>
      </c>
      <c r="I87" s="3"/>
      <c r="K87" s="3"/>
      <c r="L87" s="3"/>
    </row>
    <row r="88" spans="1:12" ht="12.75">
      <c r="A88" s="22" t="s">
        <v>171</v>
      </c>
      <c r="B88" s="23" t="s">
        <v>172</v>
      </c>
      <c r="C88" s="28">
        <v>12028.73</v>
      </c>
      <c r="D88" s="15">
        <v>378.06</v>
      </c>
      <c r="E88" s="15">
        <v>141.32</v>
      </c>
      <c r="F88" s="31">
        <v>0</v>
      </c>
      <c r="G88" s="16">
        <f t="shared" si="1"/>
        <v>12548.109999999999</v>
      </c>
      <c r="I88" s="3"/>
      <c r="K88" s="3"/>
      <c r="L88" s="3"/>
    </row>
    <row r="89" spans="1:12" ht="12.75">
      <c r="A89" s="32" t="s">
        <v>173</v>
      </c>
      <c r="B89" s="33" t="s">
        <v>174</v>
      </c>
      <c r="C89" s="28">
        <v>12092.34</v>
      </c>
      <c r="D89" s="15">
        <v>372.88</v>
      </c>
      <c r="E89" s="15">
        <v>222.91</v>
      </c>
      <c r="F89" s="31">
        <v>0</v>
      </c>
      <c r="G89" s="16">
        <f t="shared" si="1"/>
        <v>12688.13</v>
      </c>
      <c r="I89" s="3"/>
      <c r="K89" s="3"/>
      <c r="L89" s="3"/>
    </row>
    <row r="90" spans="1:12" ht="12.75">
      <c r="A90" s="26" t="s">
        <v>175</v>
      </c>
      <c r="B90" s="34" t="s">
        <v>176</v>
      </c>
      <c r="C90" s="28">
        <v>2395.34</v>
      </c>
      <c r="D90" s="15">
        <v>64.76</v>
      </c>
      <c r="E90" s="15">
        <v>424.78</v>
      </c>
      <c r="F90" s="31">
        <v>0</v>
      </c>
      <c r="G90" s="16">
        <f t="shared" si="1"/>
        <v>2884.88</v>
      </c>
      <c r="I90" s="3"/>
      <c r="K90" s="3"/>
      <c r="L90" s="3"/>
    </row>
    <row r="91" spans="1:12" ht="12.75">
      <c r="A91" s="32" t="s">
        <v>177</v>
      </c>
      <c r="B91" s="34" t="s">
        <v>178</v>
      </c>
      <c r="C91" s="28">
        <v>19993.2</v>
      </c>
      <c r="D91" s="15">
        <v>1415.34</v>
      </c>
      <c r="E91" s="15">
        <v>552.4</v>
      </c>
      <c r="F91" s="31">
        <v>0</v>
      </c>
      <c r="G91" s="16">
        <f t="shared" si="1"/>
        <v>21960.940000000002</v>
      </c>
      <c r="I91" s="3"/>
      <c r="K91" s="3"/>
      <c r="L91" s="3"/>
    </row>
    <row r="92" spans="1:12" ht="12.75">
      <c r="A92" s="35" t="s">
        <v>179</v>
      </c>
      <c r="B92" s="36" t="s">
        <v>180</v>
      </c>
      <c r="C92" s="30">
        <v>83109.52</v>
      </c>
      <c r="D92" s="31">
        <v>2427.93</v>
      </c>
      <c r="E92" s="19">
        <v>3013.72</v>
      </c>
      <c r="F92" s="31">
        <v>4491.23</v>
      </c>
      <c r="G92" s="16">
        <f t="shared" si="1"/>
        <v>93042.4</v>
      </c>
      <c r="I92" s="3"/>
      <c r="K92" s="3"/>
      <c r="L92" s="3"/>
    </row>
    <row r="93" spans="1:11" ht="12.75">
      <c r="A93" s="37" t="s">
        <v>181</v>
      </c>
      <c r="B93" s="50" t="s">
        <v>182</v>
      </c>
      <c r="C93" s="52">
        <v>6340.62</v>
      </c>
      <c r="D93" s="39">
        <v>392.85</v>
      </c>
      <c r="E93" s="19">
        <v>304.23</v>
      </c>
      <c r="F93" s="39">
        <v>0</v>
      </c>
      <c r="G93" s="16">
        <f t="shared" si="1"/>
        <v>7037.700000000001</v>
      </c>
      <c r="K93" s="3"/>
    </row>
    <row r="94" spans="1:11" ht="12.75">
      <c r="A94" s="35" t="s">
        <v>183</v>
      </c>
      <c r="B94" s="23" t="s">
        <v>184</v>
      </c>
      <c r="C94" s="53">
        <v>8443.64</v>
      </c>
      <c r="D94" s="40">
        <v>489.85</v>
      </c>
      <c r="E94" s="19">
        <v>219.22</v>
      </c>
      <c r="F94" s="40">
        <v>0</v>
      </c>
      <c r="G94" s="16">
        <f t="shared" si="1"/>
        <v>9152.71</v>
      </c>
      <c r="K94" s="3"/>
    </row>
    <row r="95" spans="1:11" ht="13.5" thickBot="1">
      <c r="A95" s="41" t="s">
        <v>185</v>
      </c>
      <c r="B95" s="25" t="s">
        <v>186</v>
      </c>
      <c r="C95" s="53">
        <v>5012.29</v>
      </c>
      <c r="D95" s="40">
        <v>18.02</v>
      </c>
      <c r="E95" s="19">
        <v>72.37</v>
      </c>
      <c r="F95" s="40">
        <v>0</v>
      </c>
      <c r="G95" s="42">
        <f t="shared" si="1"/>
        <v>5102.68</v>
      </c>
      <c r="K95" s="3"/>
    </row>
    <row r="96" spans="1:11" ht="13.5" thickBot="1">
      <c r="A96" s="43"/>
      <c r="B96" s="51" t="s">
        <v>187</v>
      </c>
      <c r="C96" s="54">
        <v>5607839.6</v>
      </c>
      <c r="D96" s="45">
        <f>SUM(D4:D95)</f>
        <v>134220.75999999998</v>
      </c>
      <c r="E96" s="45">
        <v>291047.98</v>
      </c>
      <c r="F96" s="45">
        <v>1419984.33</v>
      </c>
      <c r="G96" s="46">
        <f t="shared" si="1"/>
        <v>7453092.67</v>
      </c>
      <c r="K96" s="3"/>
    </row>
    <row r="98" ht="12.75">
      <c r="A98" s="1">
        <v>90</v>
      </c>
    </row>
  </sheetData>
  <mergeCells count="1">
    <mergeCell ref="C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selection activeCell="K58" sqref="K58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6.57421875" style="3" customWidth="1"/>
    <col min="4" max="4" width="15.7109375" style="3" customWidth="1"/>
    <col min="5" max="5" width="18.421875" style="3" customWidth="1"/>
    <col min="6" max="6" width="13.7109375" style="3" customWidth="1"/>
    <col min="7" max="7" width="16.7109375" style="3" customWidth="1"/>
    <col min="8" max="8" width="14.00390625" style="2" customWidth="1"/>
    <col min="9" max="9" width="12.421875" style="3" customWidth="1"/>
    <col min="10" max="10" width="13.7109375" style="0" customWidth="1"/>
    <col min="11" max="11" width="12.8515625" style="0" customWidth="1"/>
    <col min="12" max="12" width="15.57421875" style="0" customWidth="1"/>
    <col min="13" max="13" width="12.140625" style="0" customWidth="1"/>
  </cols>
  <sheetData>
    <row r="1" spans="1:4" ht="13.5" thickBot="1">
      <c r="A1" s="1" t="s">
        <v>0</v>
      </c>
      <c r="C1" s="2" t="s">
        <v>200</v>
      </c>
      <c r="D1" s="2"/>
    </row>
    <row r="2" spans="1:8" ht="13.5" thickBot="1">
      <c r="A2" s="4" t="s">
        <v>1</v>
      </c>
      <c r="B2" s="5" t="s">
        <v>2</v>
      </c>
      <c r="C2" s="78"/>
      <c r="D2" s="78"/>
      <c r="E2" s="79"/>
      <c r="F2" s="79"/>
      <c r="G2" s="79"/>
      <c r="H2" s="80"/>
    </row>
    <row r="3" spans="1:9" s="11" customFormat="1" ht="42" customHeight="1" thickBot="1">
      <c r="A3" s="6"/>
      <c r="B3" s="47"/>
      <c r="C3" s="8" t="s">
        <v>202</v>
      </c>
      <c r="D3" s="8" t="s">
        <v>206</v>
      </c>
      <c r="E3" s="9" t="s">
        <v>203</v>
      </c>
      <c r="F3" s="9" t="s">
        <v>204</v>
      </c>
      <c r="G3" s="9" t="s">
        <v>205</v>
      </c>
      <c r="H3" s="9" t="s">
        <v>201</v>
      </c>
      <c r="I3" s="10"/>
    </row>
    <row r="4" spans="1:13" ht="12.75">
      <c r="A4" s="12" t="s">
        <v>3</v>
      </c>
      <c r="B4" s="48" t="s">
        <v>4</v>
      </c>
      <c r="C4" s="14">
        <v>25008.82</v>
      </c>
      <c r="D4" s="55">
        <v>17244.05</v>
      </c>
      <c r="E4" s="15">
        <v>164.23</v>
      </c>
      <c r="F4" s="15">
        <v>1897.08</v>
      </c>
      <c r="G4" s="15">
        <v>925.09</v>
      </c>
      <c r="H4" s="16">
        <f>C4+E4+F4+G4+D4</f>
        <v>45239.27</v>
      </c>
      <c r="J4" s="3"/>
      <c r="L4" s="3"/>
      <c r="M4" s="3"/>
    </row>
    <row r="5" spans="1:13" ht="12.75">
      <c r="A5" s="17" t="s">
        <v>5</v>
      </c>
      <c r="B5" s="49" t="s">
        <v>6</v>
      </c>
      <c r="C5" s="14">
        <v>11102.19</v>
      </c>
      <c r="D5" s="55">
        <v>7667.73</v>
      </c>
      <c r="E5" s="15">
        <v>139.17</v>
      </c>
      <c r="F5" s="15">
        <v>1257.8</v>
      </c>
      <c r="G5" s="15">
        <v>2359.61</v>
      </c>
      <c r="H5" s="16">
        <f aca="true" t="shared" si="0" ref="H5:H68">C5+E5+F5+G5+D5</f>
        <v>22526.5</v>
      </c>
      <c r="J5" s="3"/>
      <c r="L5" s="3"/>
      <c r="M5" s="3"/>
    </row>
    <row r="6" spans="1:13" ht="12.75">
      <c r="A6" s="17" t="s">
        <v>7</v>
      </c>
      <c r="B6" s="49" t="s">
        <v>8</v>
      </c>
      <c r="C6" s="14">
        <v>19406.43</v>
      </c>
      <c r="D6" s="55">
        <v>13220.91</v>
      </c>
      <c r="E6" s="15">
        <v>872.47</v>
      </c>
      <c r="F6" s="15">
        <v>543.89</v>
      </c>
      <c r="G6" s="15">
        <v>0</v>
      </c>
      <c r="H6" s="16">
        <f t="shared" si="0"/>
        <v>34043.7</v>
      </c>
      <c r="J6" s="3"/>
      <c r="L6" s="3"/>
      <c r="M6" s="3"/>
    </row>
    <row r="7" spans="1:13" ht="12.75">
      <c r="A7" s="17" t="s">
        <v>9</v>
      </c>
      <c r="B7" s="49" t="s">
        <v>10</v>
      </c>
      <c r="C7" s="14">
        <v>27103.96</v>
      </c>
      <c r="D7" s="55">
        <v>19776.74</v>
      </c>
      <c r="E7" s="15">
        <v>405.43</v>
      </c>
      <c r="F7" s="15">
        <v>826.09</v>
      </c>
      <c r="G7" s="15">
        <v>0</v>
      </c>
      <c r="H7" s="16">
        <f t="shared" si="0"/>
        <v>48112.22</v>
      </c>
      <c r="J7" s="3"/>
      <c r="L7" s="3"/>
      <c r="M7" s="3"/>
    </row>
    <row r="8" spans="1:13" ht="12.75">
      <c r="A8" s="17" t="s">
        <v>11</v>
      </c>
      <c r="B8" s="49" t="s">
        <v>12</v>
      </c>
      <c r="C8" s="14">
        <v>258586.07</v>
      </c>
      <c r="D8" s="55">
        <v>193032.84</v>
      </c>
      <c r="E8" s="15">
        <v>8382.83</v>
      </c>
      <c r="F8" s="15">
        <v>16988.89</v>
      </c>
      <c r="G8" s="15">
        <v>8174.7</v>
      </c>
      <c r="H8" s="16">
        <f t="shared" si="0"/>
        <v>485165.3300000001</v>
      </c>
      <c r="J8" s="3"/>
      <c r="L8" s="3"/>
      <c r="M8" s="3"/>
    </row>
    <row r="9" spans="1:13" ht="12.75">
      <c r="A9" s="17" t="s">
        <v>13</v>
      </c>
      <c r="B9" s="49" t="s">
        <v>14</v>
      </c>
      <c r="C9" s="14">
        <v>14629.75</v>
      </c>
      <c r="D9" s="55">
        <v>9512.35</v>
      </c>
      <c r="E9" s="15">
        <v>182.88</v>
      </c>
      <c r="F9" s="15">
        <v>1799.42</v>
      </c>
      <c r="G9" s="15">
        <v>18566.67</v>
      </c>
      <c r="H9" s="16">
        <f t="shared" si="0"/>
        <v>44691.07</v>
      </c>
      <c r="J9" s="3"/>
      <c r="L9" s="3"/>
      <c r="M9" s="3"/>
    </row>
    <row r="10" spans="1:13" ht="12.75">
      <c r="A10" s="17" t="s">
        <v>15</v>
      </c>
      <c r="B10" s="49" t="s">
        <v>16</v>
      </c>
      <c r="C10" s="14">
        <v>53461.65</v>
      </c>
      <c r="D10" s="55">
        <v>40347.69</v>
      </c>
      <c r="E10" s="15">
        <v>826.96</v>
      </c>
      <c r="F10" s="15">
        <v>1103.96</v>
      </c>
      <c r="G10" s="15">
        <v>0</v>
      </c>
      <c r="H10" s="16">
        <f t="shared" si="0"/>
        <v>95740.26000000001</v>
      </c>
      <c r="J10" s="3"/>
      <c r="L10" s="3"/>
      <c r="M10" s="3"/>
    </row>
    <row r="11" spans="1:13" ht="12.75">
      <c r="A11" s="17" t="s">
        <v>17</v>
      </c>
      <c r="B11" s="49" t="s">
        <v>18</v>
      </c>
      <c r="C11" s="14">
        <v>22648.21</v>
      </c>
      <c r="D11" s="55">
        <v>13637.98</v>
      </c>
      <c r="E11" s="15">
        <v>269.11</v>
      </c>
      <c r="F11" s="15">
        <v>185.95</v>
      </c>
      <c r="G11" s="15">
        <v>0</v>
      </c>
      <c r="H11" s="16">
        <f t="shared" si="0"/>
        <v>36741.25</v>
      </c>
      <c r="J11" s="3"/>
      <c r="L11" s="3"/>
      <c r="M11" s="3"/>
    </row>
    <row r="12" spans="1:13" ht="12.75">
      <c r="A12" s="17" t="s">
        <v>19</v>
      </c>
      <c r="B12" s="49" t="s">
        <v>20</v>
      </c>
      <c r="C12" s="14">
        <v>58412.41</v>
      </c>
      <c r="D12" s="55">
        <v>43886.4</v>
      </c>
      <c r="E12" s="15">
        <v>372.6</v>
      </c>
      <c r="F12" s="15">
        <v>1481.86</v>
      </c>
      <c r="G12" s="15">
        <v>106.68</v>
      </c>
      <c r="H12" s="16">
        <f t="shared" si="0"/>
        <v>104259.95000000001</v>
      </c>
      <c r="J12" s="3"/>
      <c r="L12" s="3"/>
      <c r="M12" s="3"/>
    </row>
    <row r="13" spans="1:13" ht="12.75">
      <c r="A13" s="17" t="s">
        <v>21</v>
      </c>
      <c r="B13" s="49" t="s">
        <v>22</v>
      </c>
      <c r="C13" s="14">
        <v>31931.32</v>
      </c>
      <c r="D13" s="55">
        <v>21656.65</v>
      </c>
      <c r="E13" s="15">
        <v>682.45</v>
      </c>
      <c r="F13" s="15">
        <v>1598.51</v>
      </c>
      <c r="G13" s="15">
        <v>0</v>
      </c>
      <c r="H13" s="16">
        <f t="shared" si="0"/>
        <v>55868.93</v>
      </c>
      <c r="J13" s="3"/>
      <c r="L13" s="3"/>
      <c r="M13" s="3"/>
    </row>
    <row r="14" spans="1:13" ht="12.75">
      <c r="A14" s="17" t="s">
        <v>23</v>
      </c>
      <c r="B14" s="49" t="s">
        <v>24</v>
      </c>
      <c r="C14" s="14">
        <v>199765.29</v>
      </c>
      <c r="D14" s="55">
        <v>147235.1</v>
      </c>
      <c r="E14" s="15">
        <v>1548.54</v>
      </c>
      <c r="F14" s="15">
        <v>15315.83</v>
      </c>
      <c r="G14" s="15">
        <v>116848.69</v>
      </c>
      <c r="H14" s="16">
        <f t="shared" si="0"/>
        <v>480713.44999999995</v>
      </c>
      <c r="J14" s="3"/>
      <c r="L14" s="3"/>
      <c r="M14" s="3"/>
    </row>
    <row r="15" spans="1:13" ht="12.75">
      <c r="A15" s="17" t="s">
        <v>25</v>
      </c>
      <c r="B15" s="49" t="s">
        <v>26</v>
      </c>
      <c r="C15" s="14">
        <v>37034.16</v>
      </c>
      <c r="D15" s="55">
        <v>27629.53</v>
      </c>
      <c r="E15" s="15">
        <v>200.49</v>
      </c>
      <c r="F15" s="15">
        <v>2528.44</v>
      </c>
      <c r="G15" s="15">
        <v>0</v>
      </c>
      <c r="H15" s="16">
        <f t="shared" si="0"/>
        <v>67392.62</v>
      </c>
      <c r="J15" s="3"/>
      <c r="L15" s="3"/>
      <c r="M15" s="3"/>
    </row>
    <row r="16" spans="1:13" ht="12.75">
      <c r="A16" s="17" t="s">
        <v>27</v>
      </c>
      <c r="B16" s="49" t="s">
        <v>28</v>
      </c>
      <c r="C16" s="14">
        <v>46407.23</v>
      </c>
      <c r="D16" s="55">
        <v>32318.16</v>
      </c>
      <c r="E16" s="15">
        <v>306.8</v>
      </c>
      <c r="F16" s="15">
        <v>2606.06</v>
      </c>
      <c r="G16" s="15">
        <v>53968.34</v>
      </c>
      <c r="H16" s="16">
        <f t="shared" si="0"/>
        <v>135606.59</v>
      </c>
      <c r="J16" s="3"/>
      <c r="L16" s="3"/>
      <c r="M16" s="3"/>
    </row>
    <row r="17" spans="1:13" ht="12.75">
      <c r="A17" s="17" t="s">
        <v>29</v>
      </c>
      <c r="B17" s="49" t="s">
        <v>30</v>
      </c>
      <c r="C17" s="14">
        <v>72140.05</v>
      </c>
      <c r="D17" s="55">
        <v>47981.47</v>
      </c>
      <c r="E17" s="15">
        <v>2957.2</v>
      </c>
      <c r="F17" s="15">
        <v>4095.14</v>
      </c>
      <c r="G17" s="15">
        <v>0</v>
      </c>
      <c r="H17" s="16">
        <f t="shared" si="0"/>
        <v>127173.86</v>
      </c>
      <c r="J17" s="3"/>
      <c r="L17" s="3"/>
      <c r="M17" s="3"/>
    </row>
    <row r="18" spans="1:13" ht="12.75">
      <c r="A18" s="17" t="s">
        <v>31</v>
      </c>
      <c r="B18" s="49" t="s">
        <v>32</v>
      </c>
      <c r="C18" s="14">
        <v>81424.22</v>
      </c>
      <c r="D18" s="55">
        <v>58651.94</v>
      </c>
      <c r="E18" s="15">
        <v>2476.9</v>
      </c>
      <c r="F18" s="15">
        <v>3843.37</v>
      </c>
      <c r="G18" s="15">
        <v>18709.92</v>
      </c>
      <c r="H18" s="16">
        <f t="shared" si="0"/>
        <v>165106.34999999998</v>
      </c>
      <c r="J18" s="3"/>
      <c r="L18" s="3"/>
      <c r="M18" s="3"/>
    </row>
    <row r="19" spans="1:13" ht="12.75">
      <c r="A19" s="17" t="s">
        <v>33</v>
      </c>
      <c r="B19" s="49" t="s">
        <v>34</v>
      </c>
      <c r="C19" s="14">
        <v>82881.23</v>
      </c>
      <c r="D19" s="55">
        <v>61215.13</v>
      </c>
      <c r="E19" s="15">
        <v>4607.66</v>
      </c>
      <c r="F19" s="15">
        <v>3057.69</v>
      </c>
      <c r="G19" s="15">
        <v>62.44</v>
      </c>
      <c r="H19" s="16">
        <f t="shared" si="0"/>
        <v>151824.15</v>
      </c>
      <c r="J19" s="3"/>
      <c r="L19" s="3"/>
      <c r="M19" s="3"/>
    </row>
    <row r="20" spans="1:13" ht="12.75">
      <c r="A20" s="17" t="s">
        <v>35</v>
      </c>
      <c r="B20" s="49" t="s">
        <v>36</v>
      </c>
      <c r="C20" s="14">
        <v>66217.8</v>
      </c>
      <c r="D20" s="55">
        <v>54689.51</v>
      </c>
      <c r="E20" s="15">
        <v>724.69</v>
      </c>
      <c r="F20" s="15">
        <v>3211.37</v>
      </c>
      <c r="G20" s="15">
        <v>24506.24</v>
      </c>
      <c r="H20" s="16">
        <f t="shared" si="0"/>
        <v>149349.61000000002</v>
      </c>
      <c r="J20" s="3"/>
      <c r="L20" s="3"/>
      <c r="M20" s="3"/>
    </row>
    <row r="21" spans="1:13" ht="12.75">
      <c r="A21" s="17" t="s">
        <v>37</v>
      </c>
      <c r="B21" s="49" t="s">
        <v>38</v>
      </c>
      <c r="C21" s="14">
        <f>36579.78-125.66</f>
        <v>36454.119999999995</v>
      </c>
      <c r="D21" s="55">
        <v>27450.95</v>
      </c>
      <c r="E21" s="15">
        <v>178.08</v>
      </c>
      <c r="F21" s="15">
        <v>1775.01</v>
      </c>
      <c r="G21" s="15">
        <v>2339.07</v>
      </c>
      <c r="H21" s="16">
        <f t="shared" si="0"/>
        <v>68197.23</v>
      </c>
      <c r="J21" s="3"/>
      <c r="L21" s="3"/>
      <c r="M21" s="3"/>
    </row>
    <row r="22" spans="1:13" ht="12.75">
      <c r="A22" s="17" t="s">
        <v>39</v>
      </c>
      <c r="B22" s="49" t="s">
        <v>40</v>
      </c>
      <c r="C22" s="14">
        <v>181193.27</v>
      </c>
      <c r="D22" s="55">
        <v>135751.81</v>
      </c>
      <c r="E22" s="15">
        <v>469.64</v>
      </c>
      <c r="F22" s="15">
        <v>8876.13</v>
      </c>
      <c r="G22" s="15">
        <v>112560.48</v>
      </c>
      <c r="H22" s="16">
        <f t="shared" si="0"/>
        <v>438851.33</v>
      </c>
      <c r="J22" s="3"/>
      <c r="L22" s="3"/>
      <c r="M22" s="3"/>
    </row>
    <row r="23" spans="1:13" ht="12.75">
      <c r="A23" s="17" t="s">
        <v>41</v>
      </c>
      <c r="B23" s="49" t="s">
        <v>42</v>
      </c>
      <c r="C23" s="14">
        <v>189419.51</v>
      </c>
      <c r="D23" s="55">
        <v>133744.57</v>
      </c>
      <c r="E23" s="15">
        <v>2944.77</v>
      </c>
      <c r="F23" s="15">
        <v>2599.09</v>
      </c>
      <c r="G23" s="15">
        <v>682.08</v>
      </c>
      <c r="H23" s="16">
        <f t="shared" si="0"/>
        <v>329390.02</v>
      </c>
      <c r="J23" s="3"/>
      <c r="L23" s="3"/>
      <c r="M23" s="3"/>
    </row>
    <row r="24" spans="1:13" ht="12.75">
      <c r="A24" s="17" t="s">
        <v>43</v>
      </c>
      <c r="B24" s="49" t="s">
        <v>44</v>
      </c>
      <c r="C24" s="14">
        <v>785844.79</v>
      </c>
      <c r="D24" s="55">
        <v>486916.44</v>
      </c>
      <c r="E24" s="15">
        <v>13942.1</v>
      </c>
      <c r="F24" s="15">
        <v>41400.5399999999</v>
      </c>
      <c r="G24" s="15">
        <v>186668.22</v>
      </c>
      <c r="H24" s="16">
        <f t="shared" si="0"/>
        <v>1514772.0899999999</v>
      </c>
      <c r="J24" s="3"/>
      <c r="L24" s="3"/>
      <c r="M24" s="3"/>
    </row>
    <row r="25" spans="1:13" ht="12.75">
      <c r="A25" s="17" t="s">
        <v>45</v>
      </c>
      <c r="B25" s="49" t="s">
        <v>46</v>
      </c>
      <c r="C25" s="14">
        <v>184947.04</v>
      </c>
      <c r="D25" s="55">
        <v>190730.65</v>
      </c>
      <c r="E25" s="15">
        <v>919.41</v>
      </c>
      <c r="F25" s="15">
        <v>5041.14</v>
      </c>
      <c r="G25" s="15">
        <v>28189.66</v>
      </c>
      <c r="H25" s="16">
        <f t="shared" si="0"/>
        <v>409827.9</v>
      </c>
      <c r="J25" s="3"/>
      <c r="L25" s="3"/>
      <c r="M25" s="3"/>
    </row>
    <row r="26" spans="1:13" ht="12.75">
      <c r="A26" s="17" t="s">
        <v>47</v>
      </c>
      <c r="B26" s="49" t="s">
        <v>48</v>
      </c>
      <c r="C26" s="14">
        <v>19201.42</v>
      </c>
      <c r="D26" s="55">
        <v>10820.22</v>
      </c>
      <c r="E26" s="15">
        <v>117.7</v>
      </c>
      <c r="F26" s="15">
        <v>470.07</v>
      </c>
      <c r="G26" s="15">
        <v>491.54</v>
      </c>
      <c r="H26" s="16">
        <f t="shared" si="0"/>
        <v>31100.949999999997</v>
      </c>
      <c r="J26" s="3"/>
      <c r="L26" s="3"/>
      <c r="M26" s="3"/>
    </row>
    <row r="27" spans="1:13" ht="12.75">
      <c r="A27" s="17" t="s">
        <v>49</v>
      </c>
      <c r="B27" s="49" t="s">
        <v>50</v>
      </c>
      <c r="C27" s="14">
        <v>21336.89</v>
      </c>
      <c r="D27" s="55">
        <v>15012.16</v>
      </c>
      <c r="E27" s="15">
        <v>344.13</v>
      </c>
      <c r="F27" s="15">
        <v>1642.68</v>
      </c>
      <c r="G27" s="15">
        <v>146.26</v>
      </c>
      <c r="H27" s="16">
        <f t="shared" si="0"/>
        <v>38482.119999999995</v>
      </c>
      <c r="J27" s="3"/>
      <c r="L27" s="3"/>
      <c r="M27" s="3"/>
    </row>
    <row r="28" spans="1:13" ht="12.75">
      <c r="A28" s="17" t="s">
        <v>51</v>
      </c>
      <c r="B28" s="49" t="s">
        <v>52</v>
      </c>
      <c r="C28" s="14">
        <v>38286.2</v>
      </c>
      <c r="D28" s="55">
        <v>28806.4</v>
      </c>
      <c r="E28" s="15">
        <v>1473.72</v>
      </c>
      <c r="F28" s="15">
        <v>2805.46</v>
      </c>
      <c r="G28" s="15">
        <v>425.11</v>
      </c>
      <c r="H28" s="16">
        <f t="shared" si="0"/>
        <v>71796.89</v>
      </c>
      <c r="J28" s="3"/>
      <c r="L28" s="3"/>
      <c r="M28" s="3"/>
    </row>
    <row r="29" spans="1:13" ht="12.75">
      <c r="A29" s="17" t="s">
        <v>53</v>
      </c>
      <c r="B29" s="49" t="s">
        <v>54</v>
      </c>
      <c r="C29" s="14">
        <v>17092.86</v>
      </c>
      <c r="D29" s="55">
        <v>16355.86</v>
      </c>
      <c r="E29" s="15">
        <v>563.1</v>
      </c>
      <c r="F29" s="15">
        <v>3454.57</v>
      </c>
      <c r="G29" s="15">
        <v>1408.28</v>
      </c>
      <c r="H29" s="16">
        <f t="shared" si="0"/>
        <v>38874.67</v>
      </c>
      <c r="J29" s="3"/>
      <c r="L29" s="3"/>
      <c r="M29" s="3"/>
    </row>
    <row r="30" spans="1:13" ht="12.75">
      <c r="A30" s="17" t="s">
        <v>55</v>
      </c>
      <c r="B30" s="49" t="s">
        <v>56</v>
      </c>
      <c r="C30" s="14">
        <v>11927.11</v>
      </c>
      <c r="D30" s="55">
        <v>7941.17</v>
      </c>
      <c r="E30" s="15">
        <v>262.85</v>
      </c>
      <c r="F30" s="15">
        <v>264.31</v>
      </c>
      <c r="G30" s="15">
        <v>0</v>
      </c>
      <c r="H30" s="16">
        <f t="shared" si="0"/>
        <v>20395.440000000002</v>
      </c>
      <c r="J30" s="3"/>
      <c r="L30" s="3"/>
      <c r="M30" s="3"/>
    </row>
    <row r="31" spans="1:13" ht="12.75">
      <c r="A31" s="17" t="s">
        <v>57</v>
      </c>
      <c r="B31" s="49" t="s">
        <v>58</v>
      </c>
      <c r="C31" s="14">
        <v>39265.4</v>
      </c>
      <c r="D31" s="55">
        <v>25356.35</v>
      </c>
      <c r="E31" s="15">
        <v>32.26</v>
      </c>
      <c r="F31" s="15">
        <v>1783.05</v>
      </c>
      <c r="G31" s="15">
        <v>1156.52</v>
      </c>
      <c r="H31" s="16">
        <f t="shared" si="0"/>
        <v>67593.58</v>
      </c>
      <c r="J31" s="3"/>
      <c r="L31" s="3"/>
      <c r="M31" s="3"/>
    </row>
    <row r="32" spans="1:13" ht="12.75">
      <c r="A32" s="17" t="s">
        <v>59</v>
      </c>
      <c r="B32" s="49" t="s">
        <v>60</v>
      </c>
      <c r="C32" s="14">
        <v>43138.72</v>
      </c>
      <c r="D32" s="55">
        <v>25610.92</v>
      </c>
      <c r="E32" s="15">
        <v>318.96</v>
      </c>
      <c r="F32" s="15">
        <v>1224.82</v>
      </c>
      <c r="G32" s="15">
        <v>2608.7</v>
      </c>
      <c r="H32" s="16">
        <f t="shared" si="0"/>
        <v>72902.12</v>
      </c>
      <c r="J32" s="3"/>
      <c r="L32" s="3"/>
      <c r="M32" s="3"/>
    </row>
    <row r="33" spans="1:13" ht="12.75">
      <c r="A33" s="17" t="s">
        <v>61</v>
      </c>
      <c r="B33" s="49" t="s">
        <v>62</v>
      </c>
      <c r="C33" s="14">
        <v>31224.49</v>
      </c>
      <c r="D33" s="55">
        <v>24597.71</v>
      </c>
      <c r="E33" s="15">
        <v>645.38</v>
      </c>
      <c r="F33" s="15">
        <v>1001.92</v>
      </c>
      <c r="G33" s="15">
        <v>689.28</v>
      </c>
      <c r="H33" s="16">
        <f t="shared" si="0"/>
        <v>58158.78</v>
      </c>
      <c r="J33" s="3"/>
      <c r="L33" s="3"/>
      <c r="M33" s="3"/>
    </row>
    <row r="34" spans="1:13" ht="12.75">
      <c r="A34" s="17" t="s">
        <v>63</v>
      </c>
      <c r="B34" s="49" t="s">
        <v>64</v>
      </c>
      <c r="C34" s="14">
        <v>33745.96</v>
      </c>
      <c r="D34" s="55">
        <v>24312.52</v>
      </c>
      <c r="E34" s="15">
        <v>1696.14</v>
      </c>
      <c r="F34" s="15">
        <v>2536.14</v>
      </c>
      <c r="G34" s="15">
        <v>0</v>
      </c>
      <c r="H34" s="16">
        <f t="shared" si="0"/>
        <v>62290.759999999995</v>
      </c>
      <c r="J34" s="3"/>
      <c r="L34" s="3"/>
      <c r="M34" s="3"/>
    </row>
    <row r="35" spans="1:13" ht="12.75">
      <c r="A35" s="17" t="s">
        <v>65</v>
      </c>
      <c r="B35" s="49" t="s">
        <v>66</v>
      </c>
      <c r="C35" s="14">
        <v>59971.73</v>
      </c>
      <c r="D35" s="55">
        <v>43956.14</v>
      </c>
      <c r="E35" s="15">
        <v>786.37</v>
      </c>
      <c r="F35" s="15">
        <v>4752.4</v>
      </c>
      <c r="G35" s="15">
        <v>11814.69</v>
      </c>
      <c r="H35" s="16">
        <f t="shared" si="0"/>
        <v>121281.33</v>
      </c>
      <c r="J35" s="3"/>
      <c r="L35" s="3"/>
      <c r="M35" s="3"/>
    </row>
    <row r="36" spans="1:13" ht="12.75">
      <c r="A36" s="17" t="s">
        <v>67</v>
      </c>
      <c r="B36" s="49" t="s">
        <v>68</v>
      </c>
      <c r="C36" s="14">
        <v>196982.05</v>
      </c>
      <c r="D36" s="55">
        <v>120451.56</v>
      </c>
      <c r="E36" s="15">
        <v>7374.39</v>
      </c>
      <c r="F36" s="15">
        <v>14104.48</v>
      </c>
      <c r="G36" s="15">
        <v>21082.33</v>
      </c>
      <c r="H36" s="16">
        <f t="shared" si="0"/>
        <v>359994.81</v>
      </c>
      <c r="J36" s="3"/>
      <c r="L36" s="3"/>
      <c r="M36" s="3"/>
    </row>
    <row r="37" spans="1:13" ht="12.75">
      <c r="A37" s="17" t="s">
        <v>69</v>
      </c>
      <c r="B37" s="49" t="s">
        <v>70</v>
      </c>
      <c r="C37" s="14">
        <v>127952.45</v>
      </c>
      <c r="D37" s="55">
        <v>91631.59</v>
      </c>
      <c r="E37" s="15">
        <v>4256.42</v>
      </c>
      <c r="F37" s="15">
        <v>5574.560000000006</v>
      </c>
      <c r="G37" s="15">
        <v>15362.48</v>
      </c>
      <c r="H37" s="16">
        <f t="shared" si="0"/>
        <v>244777.5</v>
      </c>
      <c r="J37" s="3"/>
      <c r="L37" s="3"/>
      <c r="M37" s="3"/>
    </row>
    <row r="38" spans="1:13" ht="12.75">
      <c r="A38" s="17" t="s">
        <v>71</v>
      </c>
      <c r="B38" s="49" t="s">
        <v>72</v>
      </c>
      <c r="C38" s="14">
        <v>24885.17</v>
      </c>
      <c r="D38" s="55">
        <v>20210.02</v>
      </c>
      <c r="E38" s="15">
        <v>1864.67</v>
      </c>
      <c r="F38" s="15">
        <v>1201.32</v>
      </c>
      <c r="G38" s="15">
        <v>0</v>
      </c>
      <c r="H38" s="16">
        <f t="shared" si="0"/>
        <v>48161.17999999999</v>
      </c>
      <c r="J38" s="3"/>
      <c r="L38" s="3"/>
      <c r="M38" s="3"/>
    </row>
    <row r="39" spans="1:13" ht="12.75">
      <c r="A39" s="17" t="s">
        <v>73</v>
      </c>
      <c r="B39" s="49" t="s">
        <v>74</v>
      </c>
      <c r="C39" s="14">
        <v>127806.18</v>
      </c>
      <c r="D39" s="55">
        <v>107253.08</v>
      </c>
      <c r="E39" s="15">
        <v>4204.94</v>
      </c>
      <c r="F39" s="15">
        <v>6309.890000000006</v>
      </c>
      <c r="G39" s="15">
        <v>2361.12</v>
      </c>
      <c r="H39" s="16">
        <f t="shared" si="0"/>
        <v>247935.21000000002</v>
      </c>
      <c r="J39" s="3"/>
      <c r="L39" s="3"/>
      <c r="M39" s="3"/>
    </row>
    <row r="40" spans="1:13" ht="12.75">
      <c r="A40" s="17" t="s">
        <v>75</v>
      </c>
      <c r="B40" s="49" t="s">
        <v>76</v>
      </c>
      <c r="C40" s="14">
        <v>68817.6</v>
      </c>
      <c r="D40" s="55">
        <v>57249.35</v>
      </c>
      <c r="E40" s="15">
        <v>3886.45</v>
      </c>
      <c r="F40" s="15">
        <v>2488.39</v>
      </c>
      <c r="G40" s="15">
        <v>0</v>
      </c>
      <c r="H40" s="16">
        <f t="shared" si="0"/>
        <v>132441.79</v>
      </c>
      <c r="J40" s="3"/>
      <c r="L40" s="3"/>
      <c r="M40" s="3"/>
    </row>
    <row r="41" spans="1:13" ht="12.75">
      <c r="A41" s="17" t="s">
        <v>77</v>
      </c>
      <c r="B41" s="49" t="s">
        <v>78</v>
      </c>
      <c r="C41" s="14">
        <v>883.94</v>
      </c>
      <c r="D41" s="55">
        <v>609.75</v>
      </c>
      <c r="E41" s="15">
        <v>29.23</v>
      </c>
      <c r="F41" s="15">
        <v>16.63</v>
      </c>
      <c r="G41" s="15">
        <v>0</v>
      </c>
      <c r="H41" s="16">
        <f t="shared" si="0"/>
        <v>1539.5500000000002</v>
      </c>
      <c r="J41" s="3"/>
      <c r="L41" s="3"/>
      <c r="M41" s="3"/>
    </row>
    <row r="42" spans="1:13" ht="12.75">
      <c r="A42" s="17" t="s">
        <v>79</v>
      </c>
      <c r="B42" s="49" t="s">
        <v>80</v>
      </c>
      <c r="C42" s="14">
        <v>344285.86</v>
      </c>
      <c r="D42" s="55">
        <v>241701.18</v>
      </c>
      <c r="E42" s="15">
        <v>4611.84</v>
      </c>
      <c r="F42" s="15">
        <v>22964.46999999995</v>
      </c>
      <c r="G42" s="15">
        <v>367918.46</v>
      </c>
      <c r="H42" s="16">
        <f t="shared" si="0"/>
        <v>981481.81</v>
      </c>
      <c r="J42" s="3"/>
      <c r="L42" s="3"/>
      <c r="M42" s="3"/>
    </row>
    <row r="43" spans="1:13" ht="12.75">
      <c r="A43" s="17" t="s">
        <v>81</v>
      </c>
      <c r="B43" s="49" t="s">
        <v>82</v>
      </c>
      <c r="C43" s="14">
        <v>15906.56</v>
      </c>
      <c r="D43" s="55">
        <v>10784.92</v>
      </c>
      <c r="E43" s="15">
        <v>601.9</v>
      </c>
      <c r="F43" s="15">
        <v>888.58</v>
      </c>
      <c r="G43" s="15">
        <v>2033.74</v>
      </c>
      <c r="H43" s="16">
        <f t="shared" si="0"/>
        <v>30215.700000000004</v>
      </c>
      <c r="J43" s="3"/>
      <c r="L43" s="3"/>
      <c r="M43" s="3"/>
    </row>
    <row r="44" spans="1:13" ht="12.75">
      <c r="A44" s="17" t="s">
        <v>83</v>
      </c>
      <c r="B44" s="49" t="s">
        <v>84</v>
      </c>
      <c r="C44" s="14">
        <v>48640.13</v>
      </c>
      <c r="D44" s="55">
        <v>38247.48</v>
      </c>
      <c r="E44" s="15">
        <v>1246.11</v>
      </c>
      <c r="F44" s="15">
        <v>3546.03</v>
      </c>
      <c r="G44" s="15">
        <v>50611.44</v>
      </c>
      <c r="H44" s="16">
        <f t="shared" si="0"/>
        <v>142291.19</v>
      </c>
      <c r="I44" s="19"/>
      <c r="J44" s="3"/>
      <c r="L44" s="3"/>
      <c r="M44" s="3"/>
    </row>
    <row r="45" spans="1:13" ht="12.75">
      <c r="A45" s="17" t="s">
        <v>85</v>
      </c>
      <c r="B45" s="49" t="s">
        <v>86</v>
      </c>
      <c r="C45" s="14">
        <v>142486.63</v>
      </c>
      <c r="D45" s="55">
        <v>106973.35</v>
      </c>
      <c r="E45" s="15">
        <v>8464.15</v>
      </c>
      <c r="F45" s="15">
        <v>4086</v>
      </c>
      <c r="G45" s="15">
        <v>3988.67</v>
      </c>
      <c r="H45" s="16">
        <f t="shared" si="0"/>
        <v>265998.80000000005</v>
      </c>
      <c r="I45" s="19"/>
      <c r="J45" s="3"/>
      <c r="L45" s="3"/>
      <c r="M45" s="3"/>
    </row>
    <row r="46" spans="1:13" ht="12.75">
      <c r="A46" s="17" t="s">
        <v>87</v>
      </c>
      <c r="B46" s="49" t="s">
        <v>88</v>
      </c>
      <c r="C46" s="14">
        <v>62867.33</v>
      </c>
      <c r="D46" s="55">
        <v>46048.34</v>
      </c>
      <c r="E46" s="15">
        <v>1055.02</v>
      </c>
      <c r="F46" s="15">
        <v>3264.23</v>
      </c>
      <c r="G46" s="15">
        <v>3711.5</v>
      </c>
      <c r="H46" s="16">
        <f t="shared" si="0"/>
        <v>116946.42</v>
      </c>
      <c r="J46" s="3"/>
      <c r="L46" s="3"/>
      <c r="M46" s="3"/>
    </row>
    <row r="47" spans="1:13" ht="12.75">
      <c r="A47" s="17" t="s">
        <v>89</v>
      </c>
      <c r="B47" s="49" t="s">
        <v>90</v>
      </c>
      <c r="C47" s="14">
        <v>57791.01</v>
      </c>
      <c r="D47" s="55">
        <v>41108.24</v>
      </c>
      <c r="E47" s="15">
        <v>2445.74</v>
      </c>
      <c r="F47" s="15">
        <v>3616.28</v>
      </c>
      <c r="G47" s="15">
        <v>0</v>
      </c>
      <c r="H47" s="16">
        <f t="shared" si="0"/>
        <v>104961.26999999999</v>
      </c>
      <c r="J47" s="3"/>
      <c r="L47" s="3"/>
      <c r="M47" s="3"/>
    </row>
    <row r="48" spans="1:13" ht="12.75">
      <c r="A48" s="17" t="s">
        <v>91</v>
      </c>
      <c r="B48" s="49" t="s">
        <v>92</v>
      </c>
      <c r="C48" s="14">
        <v>71317.46</v>
      </c>
      <c r="D48" s="55">
        <v>57076.42</v>
      </c>
      <c r="E48" s="15">
        <v>1887.82</v>
      </c>
      <c r="F48" s="15">
        <v>3128.68</v>
      </c>
      <c r="G48" s="15">
        <v>93.65</v>
      </c>
      <c r="H48" s="16">
        <f t="shared" si="0"/>
        <v>133504.03</v>
      </c>
      <c r="J48" s="3"/>
      <c r="L48" s="3"/>
      <c r="M48" s="3"/>
    </row>
    <row r="49" spans="1:13" ht="12.75">
      <c r="A49" s="17" t="s">
        <v>93</v>
      </c>
      <c r="B49" s="49" t="s">
        <v>94</v>
      </c>
      <c r="C49" s="14">
        <v>24998.66</v>
      </c>
      <c r="D49" s="55">
        <v>20156.5</v>
      </c>
      <c r="E49" s="15">
        <v>1966.03</v>
      </c>
      <c r="F49" s="15">
        <v>1881.41</v>
      </c>
      <c r="G49" s="15">
        <v>0</v>
      </c>
      <c r="H49" s="16">
        <f t="shared" si="0"/>
        <v>49002.6</v>
      </c>
      <c r="J49" s="3"/>
      <c r="L49" s="3"/>
      <c r="M49" s="3"/>
    </row>
    <row r="50" spans="1:13" ht="12.75">
      <c r="A50" s="17" t="s">
        <v>95</v>
      </c>
      <c r="B50" s="49" t="s">
        <v>96</v>
      </c>
      <c r="C50" s="14">
        <v>20770.41</v>
      </c>
      <c r="D50" s="55">
        <v>11152.91</v>
      </c>
      <c r="E50" s="15">
        <v>2002.08</v>
      </c>
      <c r="F50" s="15">
        <v>589.28</v>
      </c>
      <c r="G50" s="15">
        <v>0</v>
      </c>
      <c r="H50" s="16">
        <f t="shared" si="0"/>
        <v>34514.67999999999</v>
      </c>
      <c r="J50" s="3"/>
      <c r="L50" s="3"/>
      <c r="M50" s="3"/>
    </row>
    <row r="51" spans="1:13" ht="12.75">
      <c r="A51" s="17" t="s">
        <v>97</v>
      </c>
      <c r="B51" s="49" t="s">
        <v>98</v>
      </c>
      <c r="C51" s="14">
        <v>22507.57</v>
      </c>
      <c r="D51" s="55">
        <v>10986.06</v>
      </c>
      <c r="E51" s="15">
        <v>194.79</v>
      </c>
      <c r="F51" s="15">
        <v>1618.84</v>
      </c>
      <c r="G51" s="15">
        <v>0</v>
      </c>
      <c r="H51" s="16">
        <f t="shared" si="0"/>
        <v>35307.26</v>
      </c>
      <c r="J51" s="3"/>
      <c r="L51" s="3"/>
      <c r="M51" s="3"/>
    </row>
    <row r="52" spans="1:13" ht="12.75">
      <c r="A52" s="17" t="s">
        <v>99</v>
      </c>
      <c r="B52" s="49" t="s">
        <v>100</v>
      </c>
      <c r="C52" s="14">
        <v>17925.31</v>
      </c>
      <c r="D52" s="55">
        <v>13638.83</v>
      </c>
      <c r="E52" s="15">
        <v>273</v>
      </c>
      <c r="F52" s="15">
        <v>1051.01</v>
      </c>
      <c r="G52" s="15">
        <v>0</v>
      </c>
      <c r="H52" s="16">
        <f t="shared" si="0"/>
        <v>32888.15</v>
      </c>
      <c r="J52" s="3"/>
      <c r="L52" s="3"/>
      <c r="M52" s="3"/>
    </row>
    <row r="53" spans="1:13" ht="12.75">
      <c r="A53" s="17" t="s">
        <v>101</v>
      </c>
      <c r="B53" s="49" t="s">
        <v>102</v>
      </c>
      <c r="C53" s="14">
        <v>11481.04</v>
      </c>
      <c r="D53" s="55">
        <v>0</v>
      </c>
      <c r="E53" s="15">
        <v>0</v>
      </c>
      <c r="F53" s="15">
        <v>0</v>
      </c>
      <c r="G53" s="15">
        <v>0</v>
      </c>
      <c r="H53" s="16">
        <f t="shared" si="0"/>
        <v>11481.04</v>
      </c>
      <c r="J53" s="3"/>
      <c r="L53" s="3"/>
      <c r="M53" s="3"/>
    </row>
    <row r="54" spans="1:13" ht="12.75">
      <c r="A54" s="17" t="s">
        <v>103</v>
      </c>
      <c r="B54" s="49" t="s">
        <v>104</v>
      </c>
      <c r="C54" s="14">
        <v>30130.7</v>
      </c>
      <c r="D54" s="55">
        <v>19504.29</v>
      </c>
      <c r="E54" s="15">
        <v>1103.92</v>
      </c>
      <c r="F54" s="15">
        <v>1376.66</v>
      </c>
      <c r="G54" s="15">
        <v>0</v>
      </c>
      <c r="H54" s="16">
        <f t="shared" si="0"/>
        <v>52115.57000000001</v>
      </c>
      <c r="J54" s="3"/>
      <c r="L54" s="3"/>
      <c r="M54" s="3"/>
    </row>
    <row r="55" spans="1:13" ht="12.75">
      <c r="A55" s="17" t="s">
        <v>105</v>
      </c>
      <c r="B55" s="49" t="s">
        <v>106</v>
      </c>
      <c r="C55" s="14">
        <v>20657.44</v>
      </c>
      <c r="D55" s="55">
        <v>14568.07</v>
      </c>
      <c r="E55" s="15">
        <v>364.55</v>
      </c>
      <c r="F55" s="15">
        <v>1317.17</v>
      </c>
      <c r="G55" s="15">
        <v>0</v>
      </c>
      <c r="H55" s="16">
        <f t="shared" si="0"/>
        <v>36907.229999999996</v>
      </c>
      <c r="J55" s="3"/>
      <c r="L55" s="3"/>
      <c r="M55" s="3"/>
    </row>
    <row r="56" spans="1:13" ht="12.75">
      <c r="A56" s="17" t="s">
        <v>107</v>
      </c>
      <c r="B56" s="49" t="s">
        <v>108</v>
      </c>
      <c r="C56" s="14">
        <v>12206.85</v>
      </c>
      <c r="D56" s="55">
        <v>8048.55</v>
      </c>
      <c r="E56" s="15">
        <v>344.14</v>
      </c>
      <c r="F56" s="15">
        <v>627.29</v>
      </c>
      <c r="G56" s="15">
        <v>0</v>
      </c>
      <c r="H56" s="16">
        <f t="shared" si="0"/>
        <v>21226.829999999998</v>
      </c>
      <c r="J56" s="3"/>
      <c r="L56" s="3"/>
      <c r="M56" s="3"/>
    </row>
    <row r="57" spans="1:13" ht="12.75">
      <c r="A57" s="17" t="s">
        <v>109</v>
      </c>
      <c r="B57" s="49" t="s">
        <v>110</v>
      </c>
      <c r="C57" s="14">
        <v>6975.54</v>
      </c>
      <c r="D57" s="55">
        <v>4444.28</v>
      </c>
      <c r="E57" s="15">
        <v>53.54</v>
      </c>
      <c r="F57" s="15">
        <v>434.51</v>
      </c>
      <c r="G57" s="15">
        <v>0</v>
      </c>
      <c r="H57" s="16">
        <f t="shared" si="0"/>
        <v>11907.869999999999</v>
      </c>
      <c r="J57" s="3"/>
      <c r="L57" s="3"/>
      <c r="M57" s="3"/>
    </row>
    <row r="58" spans="1:13" ht="12.75">
      <c r="A58" s="17" t="s">
        <v>113</v>
      </c>
      <c r="B58" s="49" t="s">
        <v>114</v>
      </c>
      <c r="C58" s="14">
        <v>237138.57</v>
      </c>
      <c r="D58" s="55">
        <v>199092.32</v>
      </c>
      <c r="E58" s="15">
        <v>5132.46</v>
      </c>
      <c r="F58" s="15">
        <v>32864.79</v>
      </c>
      <c r="G58" s="15">
        <v>63586.11</v>
      </c>
      <c r="H58" s="16">
        <f t="shared" si="0"/>
        <v>537814.25</v>
      </c>
      <c r="J58" s="3"/>
      <c r="L58" s="3"/>
      <c r="M58" s="3"/>
    </row>
    <row r="59" spans="1:13" ht="12.75">
      <c r="A59" s="17" t="s">
        <v>115</v>
      </c>
      <c r="B59" s="49" t="s">
        <v>116</v>
      </c>
      <c r="C59" s="14">
        <v>36646.15</v>
      </c>
      <c r="D59" s="55">
        <v>23207.13</v>
      </c>
      <c r="E59" s="15">
        <v>174.99</v>
      </c>
      <c r="F59" s="15">
        <v>1613.58</v>
      </c>
      <c r="G59" s="15">
        <v>12468.95</v>
      </c>
      <c r="H59" s="16">
        <f t="shared" si="0"/>
        <v>74110.8</v>
      </c>
      <c r="J59" s="3"/>
      <c r="L59" s="3"/>
      <c r="M59" s="3"/>
    </row>
    <row r="60" spans="1:13" ht="12.75">
      <c r="A60" s="17" t="s">
        <v>119</v>
      </c>
      <c r="B60" s="49" t="s">
        <v>120</v>
      </c>
      <c r="C60" s="14">
        <v>10806.29</v>
      </c>
      <c r="D60" s="55">
        <v>6320.52</v>
      </c>
      <c r="E60" s="15">
        <v>350.88</v>
      </c>
      <c r="F60" s="15">
        <v>49.9</v>
      </c>
      <c r="G60" s="15">
        <v>0</v>
      </c>
      <c r="H60" s="16">
        <f t="shared" si="0"/>
        <v>17527.59</v>
      </c>
      <c r="J60" s="3"/>
      <c r="L60" s="3"/>
      <c r="M60" s="3"/>
    </row>
    <row r="61" spans="1:13" ht="12.75">
      <c r="A61" s="17" t="s">
        <v>121</v>
      </c>
      <c r="B61" s="49" t="s">
        <v>122</v>
      </c>
      <c r="C61" s="14">
        <v>131566.18</v>
      </c>
      <c r="D61" s="55">
        <v>102489.96</v>
      </c>
      <c r="E61" s="15">
        <v>5363.03</v>
      </c>
      <c r="F61" s="15">
        <v>5228.84</v>
      </c>
      <c r="G61" s="15">
        <v>8032.65</v>
      </c>
      <c r="H61" s="16">
        <f t="shared" si="0"/>
        <v>252680.65999999997</v>
      </c>
      <c r="J61" s="3"/>
      <c r="L61" s="3"/>
      <c r="M61" s="3"/>
    </row>
    <row r="62" spans="1:13" ht="12.75">
      <c r="A62" s="17" t="s">
        <v>123</v>
      </c>
      <c r="B62" s="49" t="s">
        <v>124</v>
      </c>
      <c r="C62" s="14">
        <v>5252.95</v>
      </c>
      <c r="D62" s="55">
        <v>1494.9</v>
      </c>
      <c r="E62" s="15">
        <v>45.07</v>
      </c>
      <c r="F62" s="15">
        <v>434.97</v>
      </c>
      <c r="G62" s="15">
        <v>1025.68</v>
      </c>
      <c r="H62" s="16">
        <f t="shared" si="0"/>
        <v>8253.57</v>
      </c>
      <c r="J62" s="3"/>
      <c r="L62" s="3"/>
      <c r="M62" s="3"/>
    </row>
    <row r="63" spans="1:13" ht="12.75">
      <c r="A63" s="17" t="s">
        <v>125</v>
      </c>
      <c r="B63" s="49" t="s">
        <v>126</v>
      </c>
      <c r="C63" s="14">
        <v>316778.87</v>
      </c>
      <c r="D63" s="55">
        <v>240561.97</v>
      </c>
      <c r="E63" s="15">
        <v>7525.52</v>
      </c>
      <c r="F63" s="15">
        <v>27202.370000000064</v>
      </c>
      <c r="G63" s="15">
        <v>60363.85</v>
      </c>
      <c r="H63" s="16">
        <f t="shared" si="0"/>
        <v>652432.5800000001</v>
      </c>
      <c r="J63" s="3"/>
      <c r="L63" s="3"/>
      <c r="M63" s="3"/>
    </row>
    <row r="64" spans="1:13" ht="12.75">
      <c r="A64" s="17" t="s">
        <v>127</v>
      </c>
      <c r="B64" s="49" t="s">
        <v>128</v>
      </c>
      <c r="C64" s="14">
        <v>8823.6</v>
      </c>
      <c r="D64" s="55">
        <v>6005.61</v>
      </c>
      <c r="E64" s="15">
        <v>73.44</v>
      </c>
      <c r="F64" s="15">
        <v>209.21</v>
      </c>
      <c r="G64" s="15">
        <v>0</v>
      </c>
      <c r="H64" s="16">
        <f t="shared" si="0"/>
        <v>15111.86</v>
      </c>
      <c r="J64" s="3"/>
      <c r="L64" s="3"/>
      <c r="M64" s="3"/>
    </row>
    <row r="65" spans="1:13" ht="12.75">
      <c r="A65" s="17" t="s">
        <v>129</v>
      </c>
      <c r="B65" s="49" t="s">
        <v>130</v>
      </c>
      <c r="C65" s="14">
        <v>468.84</v>
      </c>
      <c r="D65" s="55">
        <v>62.85</v>
      </c>
      <c r="E65" s="15">
        <v>0</v>
      </c>
      <c r="F65" s="15">
        <v>10.77</v>
      </c>
      <c r="G65" s="15">
        <v>0</v>
      </c>
      <c r="H65" s="16">
        <f t="shared" si="0"/>
        <v>542.4599999999999</v>
      </c>
      <c r="J65" s="3"/>
      <c r="L65" s="3"/>
      <c r="M65" s="3"/>
    </row>
    <row r="66" spans="1:13" ht="12.75">
      <c r="A66" s="17" t="s">
        <v>131</v>
      </c>
      <c r="B66" s="49" t="s">
        <v>132</v>
      </c>
      <c r="C66" s="14">
        <v>142691.19</v>
      </c>
      <c r="D66" s="55">
        <v>97386.02</v>
      </c>
      <c r="E66" s="15">
        <v>2237.16</v>
      </c>
      <c r="F66" s="15">
        <v>4906.79</v>
      </c>
      <c r="G66" s="15">
        <v>70845.29</v>
      </c>
      <c r="H66" s="16">
        <f t="shared" si="0"/>
        <v>318066.45</v>
      </c>
      <c r="J66" s="3"/>
      <c r="L66" s="3"/>
      <c r="M66" s="3"/>
    </row>
    <row r="67" spans="1:13" ht="12.75">
      <c r="A67" s="17" t="s">
        <v>133</v>
      </c>
      <c r="B67" s="49" t="s">
        <v>134</v>
      </c>
      <c r="C67" s="14">
        <v>192688.9</v>
      </c>
      <c r="D67" s="55">
        <v>123903.31</v>
      </c>
      <c r="E67" s="15">
        <v>1407.48</v>
      </c>
      <c r="F67" s="15">
        <v>15422.51</v>
      </c>
      <c r="G67" s="15">
        <v>60748.14</v>
      </c>
      <c r="H67" s="16">
        <f t="shared" si="0"/>
        <v>394170.34</v>
      </c>
      <c r="J67" s="3"/>
      <c r="L67" s="3"/>
      <c r="M67" s="3"/>
    </row>
    <row r="68" spans="1:13" ht="12.75">
      <c r="A68" s="17" t="s">
        <v>135</v>
      </c>
      <c r="B68" s="49" t="s">
        <v>136</v>
      </c>
      <c r="C68" s="14">
        <v>25189.26</v>
      </c>
      <c r="D68" s="55">
        <v>11754.17</v>
      </c>
      <c r="E68" s="15">
        <v>167.53</v>
      </c>
      <c r="F68" s="15">
        <v>72.53</v>
      </c>
      <c r="G68" s="15">
        <v>0</v>
      </c>
      <c r="H68" s="16">
        <f t="shared" si="0"/>
        <v>37183.49</v>
      </c>
      <c r="J68" s="3"/>
      <c r="L68" s="3"/>
      <c r="M68" s="3"/>
    </row>
    <row r="69" spans="1:13" ht="12.75">
      <c r="A69" s="17" t="s">
        <v>137</v>
      </c>
      <c r="B69" s="49" t="s">
        <v>138</v>
      </c>
      <c r="C69" s="14">
        <v>40110.22</v>
      </c>
      <c r="D69" s="55">
        <v>38140.03</v>
      </c>
      <c r="E69" s="15">
        <v>293.54</v>
      </c>
      <c r="F69" s="15">
        <v>3347.53</v>
      </c>
      <c r="G69" s="15">
        <v>41038.64</v>
      </c>
      <c r="H69" s="16">
        <f aca="true" t="shared" si="1" ref="H69:H94">C69+E69+F69+G69+D69</f>
        <v>122929.95999999999</v>
      </c>
      <c r="J69" s="3"/>
      <c r="L69" s="3"/>
      <c r="M69" s="3"/>
    </row>
    <row r="70" spans="1:13" ht="12.75">
      <c r="A70" s="17" t="s">
        <v>139</v>
      </c>
      <c r="B70" s="49" t="s">
        <v>140</v>
      </c>
      <c r="C70" s="14">
        <v>13179.22</v>
      </c>
      <c r="D70" s="55">
        <v>9390.39</v>
      </c>
      <c r="E70" s="15">
        <v>28.52</v>
      </c>
      <c r="F70" s="15">
        <v>861.48</v>
      </c>
      <c r="G70" s="15">
        <v>0</v>
      </c>
      <c r="H70" s="16">
        <f t="shared" si="1"/>
        <v>23459.61</v>
      </c>
      <c r="J70" s="3"/>
      <c r="L70" s="3"/>
      <c r="M70" s="3"/>
    </row>
    <row r="71" spans="1:13" ht="12.75">
      <c r="A71" s="17" t="s">
        <v>141</v>
      </c>
      <c r="B71" s="49" t="s">
        <v>142</v>
      </c>
      <c r="C71" s="14">
        <v>35430.88</v>
      </c>
      <c r="D71" s="55">
        <v>22583.96</v>
      </c>
      <c r="E71" s="15">
        <v>240.14</v>
      </c>
      <c r="F71" s="15">
        <v>243.15</v>
      </c>
      <c r="G71" s="15">
        <v>389.75</v>
      </c>
      <c r="H71" s="16">
        <f t="shared" si="1"/>
        <v>58887.88</v>
      </c>
      <c r="J71" s="3"/>
      <c r="L71" s="3"/>
      <c r="M71" s="3"/>
    </row>
    <row r="72" spans="1:13" ht="12.75">
      <c r="A72" s="20" t="s">
        <v>143</v>
      </c>
      <c r="B72" s="21" t="s">
        <v>144</v>
      </c>
      <c r="C72" s="14">
        <v>10032.07</v>
      </c>
      <c r="D72" s="55">
        <v>7218.08</v>
      </c>
      <c r="E72" s="15">
        <v>974.59</v>
      </c>
      <c r="F72" s="15">
        <v>415.3</v>
      </c>
      <c r="G72" s="15">
        <v>0</v>
      </c>
      <c r="H72" s="16">
        <f t="shared" si="1"/>
        <v>18640.04</v>
      </c>
      <c r="J72" s="3"/>
      <c r="L72" s="3"/>
      <c r="M72" s="3"/>
    </row>
    <row r="73" spans="1:13" ht="12.75">
      <c r="A73" s="22" t="s">
        <v>145</v>
      </c>
      <c r="B73" s="23" t="s">
        <v>146</v>
      </c>
      <c r="C73" s="14">
        <v>21296.33</v>
      </c>
      <c r="D73" s="55">
        <v>16495.22</v>
      </c>
      <c r="E73" s="15">
        <v>1621.82</v>
      </c>
      <c r="F73" s="15">
        <v>1218.54</v>
      </c>
      <c r="G73" s="15">
        <v>0</v>
      </c>
      <c r="H73" s="16">
        <f t="shared" si="1"/>
        <v>40631.91</v>
      </c>
      <c r="J73" s="3"/>
      <c r="L73" s="3"/>
      <c r="M73" s="3"/>
    </row>
    <row r="74" spans="1:13" ht="12.75">
      <c r="A74" s="22" t="s">
        <v>147</v>
      </c>
      <c r="B74" s="23" t="s">
        <v>148</v>
      </c>
      <c r="C74" s="14">
        <v>5675.5</v>
      </c>
      <c r="D74" s="55">
        <v>3144.5</v>
      </c>
      <c r="E74" s="15">
        <v>448.29</v>
      </c>
      <c r="F74" s="15">
        <v>263.31</v>
      </c>
      <c r="G74" s="15">
        <v>0</v>
      </c>
      <c r="H74" s="16">
        <f t="shared" si="1"/>
        <v>9531.6</v>
      </c>
      <c r="J74" s="3"/>
      <c r="L74" s="3"/>
      <c r="M74" s="3"/>
    </row>
    <row r="75" spans="1:13" ht="12.75">
      <c r="A75" s="22" t="s">
        <v>149</v>
      </c>
      <c r="B75" s="23" t="s">
        <v>150</v>
      </c>
      <c r="C75" s="14">
        <v>10974.22</v>
      </c>
      <c r="D75" s="55">
        <v>9470.9</v>
      </c>
      <c r="E75" s="15">
        <v>404.28</v>
      </c>
      <c r="F75" s="15">
        <v>1674.54</v>
      </c>
      <c r="G75" s="15">
        <v>0</v>
      </c>
      <c r="H75" s="16">
        <f t="shared" si="1"/>
        <v>22523.940000000002</v>
      </c>
      <c r="J75" s="3"/>
      <c r="L75" s="3"/>
      <c r="M75" s="3"/>
    </row>
    <row r="76" spans="1:13" ht="12.75">
      <c r="A76" s="22" t="s">
        <v>151</v>
      </c>
      <c r="B76" s="23" t="s">
        <v>152</v>
      </c>
      <c r="C76" s="14">
        <v>6634.84</v>
      </c>
      <c r="D76" s="55">
        <v>4749.71</v>
      </c>
      <c r="E76" s="15">
        <v>144.35</v>
      </c>
      <c r="F76" s="15">
        <v>423.95</v>
      </c>
      <c r="G76" s="15">
        <v>0</v>
      </c>
      <c r="H76" s="16">
        <f t="shared" si="1"/>
        <v>11952.85</v>
      </c>
      <c r="J76" s="3"/>
      <c r="L76" s="3"/>
      <c r="M76" s="3"/>
    </row>
    <row r="77" spans="1:13" ht="12.75">
      <c r="A77" s="22" t="s">
        <v>153</v>
      </c>
      <c r="B77" s="23" t="s">
        <v>154</v>
      </c>
      <c r="C77" s="14">
        <v>36537.64</v>
      </c>
      <c r="D77" s="55">
        <v>24414.15</v>
      </c>
      <c r="E77" s="15">
        <v>2424.54</v>
      </c>
      <c r="F77" s="15">
        <v>1495.89</v>
      </c>
      <c r="G77" s="15">
        <v>106.68</v>
      </c>
      <c r="H77" s="16">
        <f t="shared" si="1"/>
        <v>64978.9</v>
      </c>
      <c r="J77" s="3"/>
      <c r="L77" s="3"/>
      <c r="M77" s="3"/>
    </row>
    <row r="78" spans="1:13" ht="12.75">
      <c r="A78" s="22" t="s">
        <v>155</v>
      </c>
      <c r="B78" s="23" t="s">
        <v>156</v>
      </c>
      <c r="C78" s="14">
        <v>1899.86</v>
      </c>
      <c r="D78" s="55">
        <v>1271.27</v>
      </c>
      <c r="E78" s="15">
        <v>7.02</v>
      </c>
      <c r="F78" s="15">
        <v>187.36</v>
      </c>
      <c r="G78" s="15">
        <v>1648.91</v>
      </c>
      <c r="H78" s="16">
        <f t="shared" si="1"/>
        <v>5014.42</v>
      </c>
      <c r="J78" s="3"/>
      <c r="L78" s="3"/>
      <c r="M78" s="3"/>
    </row>
    <row r="79" spans="1:13" ht="12.75">
      <c r="A79" s="24" t="s">
        <v>157</v>
      </c>
      <c r="B79" s="25" t="s">
        <v>158</v>
      </c>
      <c r="C79" s="28">
        <v>13596.74</v>
      </c>
      <c r="D79" s="55">
        <v>9364.66</v>
      </c>
      <c r="E79" s="15">
        <v>124.97</v>
      </c>
      <c r="F79" s="15">
        <v>667.66</v>
      </c>
      <c r="G79" s="15">
        <v>0</v>
      </c>
      <c r="H79" s="16">
        <f t="shared" si="1"/>
        <v>23754.03</v>
      </c>
      <c r="J79" s="3"/>
      <c r="L79" s="3"/>
      <c r="M79" s="3"/>
    </row>
    <row r="80" spans="1:13" ht="12.75">
      <c r="A80" s="24" t="s">
        <v>159</v>
      </c>
      <c r="B80" s="34" t="s">
        <v>160</v>
      </c>
      <c r="C80" s="28">
        <v>14294.59</v>
      </c>
      <c r="D80" s="55">
        <v>8698.87</v>
      </c>
      <c r="E80" s="15">
        <v>11.17</v>
      </c>
      <c r="F80" s="15">
        <v>3756.09</v>
      </c>
      <c r="G80" s="15">
        <v>1413.08</v>
      </c>
      <c r="H80" s="16">
        <f t="shared" si="1"/>
        <v>28173.800000000003</v>
      </c>
      <c r="J80" s="3"/>
      <c r="L80" s="3"/>
      <c r="M80" s="3"/>
    </row>
    <row r="81" spans="1:13" ht="12.75">
      <c r="A81" s="22" t="s">
        <v>161</v>
      </c>
      <c r="B81" s="23" t="s">
        <v>162</v>
      </c>
      <c r="C81" s="28">
        <v>17287.66</v>
      </c>
      <c r="D81" s="56">
        <v>11144.57</v>
      </c>
      <c r="E81" s="15">
        <v>79.73</v>
      </c>
      <c r="F81" s="15">
        <v>572.22</v>
      </c>
      <c r="G81" s="15">
        <v>4013.88</v>
      </c>
      <c r="H81" s="16">
        <f t="shared" si="1"/>
        <v>33098.06</v>
      </c>
      <c r="J81" s="3"/>
      <c r="L81" s="3"/>
      <c r="M81" s="3"/>
    </row>
    <row r="82" spans="1:13" ht="12.75">
      <c r="A82" s="22" t="s">
        <v>163</v>
      </c>
      <c r="B82" s="23" t="s">
        <v>164</v>
      </c>
      <c r="C82" s="28">
        <v>13890.94</v>
      </c>
      <c r="D82" s="56">
        <v>7626.64</v>
      </c>
      <c r="E82" s="15">
        <v>197.93</v>
      </c>
      <c r="F82" s="15">
        <v>301.15</v>
      </c>
      <c r="G82" s="15">
        <v>0</v>
      </c>
      <c r="H82" s="16">
        <f t="shared" si="1"/>
        <v>22016.66</v>
      </c>
      <c r="J82" s="3"/>
      <c r="L82" s="3"/>
      <c r="M82" s="3"/>
    </row>
    <row r="83" spans="1:13" ht="12.75">
      <c r="A83" s="22" t="s">
        <v>165</v>
      </c>
      <c r="B83" s="23" t="s">
        <v>166</v>
      </c>
      <c r="C83" s="30">
        <v>33592.96</v>
      </c>
      <c r="D83" s="56">
        <v>24376.78</v>
      </c>
      <c r="E83" s="15">
        <v>155.29</v>
      </c>
      <c r="F83" s="15">
        <v>1329.07</v>
      </c>
      <c r="G83" s="15">
        <v>0</v>
      </c>
      <c r="H83" s="16">
        <f t="shared" si="1"/>
        <v>59454.1</v>
      </c>
      <c r="J83" s="3"/>
      <c r="L83" s="3"/>
      <c r="M83" s="3"/>
    </row>
    <row r="84" spans="1:13" ht="12.75">
      <c r="A84" s="22" t="s">
        <v>167</v>
      </c>
      <c r="B84" s="23" t="s">
        <v>168</v>
      </c>
      <c r="C84" s="28">
        <v>1523.65</v>
      </c>
      <c r="D84" s="56">
        <v>1455.83</v>
      </c>
      <c r="E84" s="15">
        <v>51.71</v>
      </c>
      <c r="F84" s="15">
        <v>83.64</v>
      </c>
      <c r="G84" s="15">
        <v>0</v>
      </c>
      <c r="H84" s="16">
        <f t="shared" si="1"/>
        <v>3114.83</v>
      </c>
      <c r="J84" s="3"/>
      <c r="L84" s="3"/>
      <c r="M84" s="3"/>
    </row>
    <row r="85" spans="1:13" ht="12.75">
      <c r="A85" s="24" t="s">
        <v>169</v>
      </c>
      <c r="B85" s="25" t="s">
        <v>170</v>
      </c>
      <c r="C85" s="28">
        <v>0</v>
      </c>
      <c r="D85" s="57">
        <v>0</v>
      </c>
      <c r="E85" s="15">
        <v>0</v>
      </c>
      <c r="F85" s="15">
        <v>0</v>
      </c>
      <c r="G85" s="31">
        <v>0</v>
      </c>
      <c r="H85" s="16">
        <f t="shared" si="1"/>
        <v>0</v>
      </c>
      <c r="J85" s="3"/>
      <c r="L85" s="3"/>
      <c r="M85" s="3"/>
    </row>
    <row r="86" spans="1:13" ht="12.75">
      <c r="A86" s="22" t="s">
        <v>171</v>
      </c>
      <c r="B86" s="23" t="s">
        <v>172</v>
      </c>
      <c r="C86" s="28">
        <v>14321.35</v>
      </c>
      <c r="D86" s="56">
        <v>10634.54</v>
      </c>
      <c r="E86" s="15">
        <v>430.77</v>
      </c>
      <c r="F86" s="15">
        <v>239.54</v>
      </c>
      <c r="G86" s="31">
        <v>2454.2</v>
      </c>
      <c r="H86" s="16">
        <f t="shared" si="1"/>
        <v>28080.4</v>
      </c>
      <c r="J86" s="3"/>
      <c r="L86" s="3"/>
      <c r="M86" s="3"/>
    </row>
    <row r="87" spans="1:13" ht="12.75">
      <c r="A87" s="32" t="s">
        <v>173</v>
      </c>
      <c r="B87" s="33" t="s">
        <v>174</v>
      </c>
      <c r="C87" s="28">
        <v>12506.37</v>
      </c>
      <c r="D87" s="56">
        <v>8891.17</v>
      </c>
      <c r="E87" s="15">
        <v>469.05</v>
      </c>
      <c r="F87" s="15">
        <v>380.93</v>
      </c>
      <c r="G87" s="31">
        <v>0</v>
      </c>
      <c r="H87" s="16">
        <f t="shared" si="1"/>
        <v>22247.52</v>
      </c>
      <c r="J87" s="3"/>
      <c r="L87" s="3"/>
      <c r="M87" s="3"/>
    </row>
    <row r="88" spans="1:13" ht="12.75">
      <c r="A88" s="26" t="s">
        <v>175</v>
      </c>
      <c r="B88" s="34" t="s">
        <v>176</v>
      </c>
      <c r="C88" s="30">
        <v>4464.34</v>
      </c>
      <c r="D88" s="56">
        <v>3518.28</v>
      </c>
      <c r="E88" s="15">
        <v>80.97</v>
      </c>
      <c r="F88" s="15">
        <v>209.09</v>
      </c>
      <c r="G88" s="31">
        <v>0</v>
      </c>
      <c r="H88" s="16">
        <f t="shared" si="1"/>
        <v>8272.68</v>
      </c>
      <c r="J88" s="3"/>
      <c r="L88" s="3"/>
      <c r="M88" s="3"/>
    </row>
    <row r="89" spans="1:13" ht="12.75">
      <c r="A89" s="32" t="s">
        <v>177</v>
      </c>
      <c r="B89" s="34" t="s">
        <v>178</v>
      </c>
      <c r="C89" s="52">
        <v>27597.33</v>
      </c>
      <c r="D89" s="56">
        <v>16036.83</v>
      </c>
      <c r="E89" s="15">
        <v>1326.41</v>
      </c>
      <c r="F89" s="15">
        <v>904.21</v>
      </c>
      <c r="G89" s="31">
        <v>0</v>
      </c>
      <c r="H89" s="16">
        <f t="shared" si="1"/>
        <v>45864.78</v>
      </c>
      <c r="J89" s="3"/>
      <c r="L89" s="3"/>
      <c r="M89" s="3"/>
    </row>
    <row r="90" spans="1:13" ht="12.75">
      <c r="A90" s="35" t="s">
        <v>179</v>
      </c>
      <c r="B90" s="36" t="s">
        <v>180</v>
      </c>
      <c r="C90" s="53">
        <v>88220.17</v>
      </c>
      <c r="D90" s="57">
        <v>63355.36</v>
      </c>
      <c r="E90" s="31">
        <v>2387.09</v>
      </c>
      <c r="F90" s="19">
        <v>3993.45</v>
      </c>
      <c r="G90" s="31">
        <v>514.52</v>
      </c>
      <c r="H90" s="16">
        <f t="shared" si="1"/>
        <v>158470.59</v>
      </c>
      <c r="J90" s="3"/>
      <c r="L90" s="3"/>
      <c r="M90" s="3"/>
    </row>
    <row r="91" spans="1:12" ht="12.75">
      <c r="A91" s="37" t="s">
        <v>181</v>
      </c>
      <c r="B91" s="50" t="s">
        <v>182</v>
      </c>
      <c r="C91" s="39">
        <v>8686.13</v>
      </c>
      <c r="D91" s="58">
        <v>5162.88</v>
      </c>
      <c r="E91" s="39">
        <v>305.21</v>
      </c>
      <c r="F91" s="19">
        <v>237.19</v>
      </c>
      <c r="G91" s="39">
        <v>0</v>
      </c>
      <c r="H91" s="16">
        <f t="shared" si="1"/>
        <v>14391.41</v>
      </c>
      <c r="L91" s="3"/>
    </row>
    <row r="92" spans="1:12" ht="12.75">
      <c r="A92" s="35" t="s">
        <v>183</v>
      </c>
      <c r="B92" s="23" t="s">
        <v>184</v>
      </c>
      <c r="C92" s="61">
        <v>8672.83</v>
      </c>
      <c r="D92" s="59">
        <v>5668.09</v>
      </c>
      <c r="E92" s="40">
        <v>419.09</v>
      </c>
      <c r="F92" s="19">
        <v>630.48</v>
      </c>
      <c r="G92" s="40">
        <v>0</v>
      </c>
      <c r="H92" s="16">
        <f t="shared" si="1"/>
        <v>15390.49</v>
      </c>
      <c r="L92" s="3"/>
    </row>
    <row r="93" spans="1:12" ht="13.5" thickBot="1">
      <c r="A93" s="41" t="s">
        <v>185</v>
      </c>
      <c r="B93" s="25" t="s">
        <v>186</v>
      </c>
      <c r="C93" s="31">
        <v>5999.18</v>
      </c>
      <c r="D93" s="59">
        <v>3613.7</v>
      </c>
      <c r="E93" s="40">
        <v>17.45</v>
      </c>
      <c r="F93" s="19">
        <v>93.45</v>
      </c>
      <c r="G93" s="40">
        <v>0</v>
      </c>
      <c r="H93" s="16">
        <f t="shared" si="1"/>
        <v>9723.779999999999</v>
      </c>
      <c r="L93" s="3"/>
    </row>
    <row r="94" spans="1:12" ht="13.5" thickBot="1">
      <c r="A94" s="62"/>
      <c r="B94" s="62" t="s">
        <v>187</v>
      </c>
      <c r="C94" s="63">
        <f>SUM(C4:C93)</f>
        <v>5813962.010000001</v>
      </c>
      <c r="D94" s="60">
        <v>4177617.99</v>
      </c>
      <c r="E94" s="45">
        <v>133167.24</v>
      </c>
      <c r="F94" s="45">
        <v>333599.87</v>
      </c>
      <c r="G94" s="45">
        <v>1389221.99</v>
      </c>
      <c r="H94" s="16">
        <f t="shared" si="1"/>
        <v>11847569.100000001</v>
      </c>
      <c r="L94" s="3"/>
    </row>
    <row r="96" ht="12.75">
      <c r="A96" s="1">
        <v>90</v>
      </c>
    </row>
  </sheetData>
  <mergeCells count="1">
    <mergeCell ref="C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D22" sqref="D22"/>
    </sheetView>
  </sheetViews>
  <sheetFormatPr defaultColWidth="9.140625" defaultRowHeight="12.75"/>
  <cols>
    <col min="1" max="1" width="4.7109375" style="1" customWidth="1"/>
    <col min="2" max="2" width="20.8515625" style="1" customWidth="1"/>
    <col min="3" max="3" width="14.421875" style="3" customWidth="1"/>
    <col min="4" max="4" width="15.7109375" style="3" customWidth="1"/>
    <col min="5" max="5" width="15.8515625" style="3" customWidth="1"/>
    <col min="6" max="6" width="13.7109375" style="3" customWidth="1"/>
    <col min="7" max="7" width="16.7109375" style="3" customWidth="1"/>
    <col min="8" max="8" width="14.00390625" style="2" customWidth="1"/>
    <col min="9" max="9" width="12.421875" style="3" customWidth="1"/>
    <col min="10" max="10" width="13.7109375" style="0" customWidth="1"/>
    <col min="11" max="11" width="12.8515625" style="0" customWidth="1"/>
    <col min="12" max="12" width="15.57421875" style="0" customWidth="1"/>
    <col min="13" max="13" width="12.140625" style="0" customWidth="1"/>
  </cols>
  <sheetData>
    <row r="1" spans="1:4" ht="13.5" thickBot="1">
      <c r="A1" s="1" t="s">
        <v>0</v>
      </c>
      <c r="C1" s="2" t="s">
        <v>225</v>
      </c>
      <c r="D1" s="2"/>
    </row>
    <row r="2" spans="1:8" ht="13.5" thickBot="1">
      <c r="A2" s="4" t="s">
        <v>1</v>
      </c>
      <c r="B2" s="5" t="s">
        <v>2</v>
      </c>
      <c r="C2" s="78"/>
      <c r="D2" s="78"/>
      <c r="E2" s="79"/>
      <c r="F2" s="79"/>
      <c r="G2" s="79"/>
      <c r="H2" s="80"/>
    </row>
    <row r="3" spans="1:9" s="11" customFormat="1" ht="42" customHeight="1" thickBot="1">
      <c r="A3" s="6"/>
      <c r="B3" s="47"/>
      <c r="C3" s="8" t="s">
        <v>207</v>
      </c>
      <c r="D3" s="8" t="s">
        <v>208</v>
      </c>
      <c r="E3" s="9" t="s">
        <v>209</v>
      </c>
      <c r="F3" s="9" t="s">
        <v>210</v>
      </c>
      <c r="G3" s="9" t="s">
        <v>211</v>
      </c>
      <c r="H3" s="9" t="s">
        <v>212</v>
      </c>
      <c r="I3" s="10"/>
    </row>
    <row r="4" spans="1:13" ht="12.75">
      <c r="A4" s="12" t="s">
        <v>3</v>
      </c>
      <c r="B4" s="48" t="s">
        <v>4</v>
      </c>
      <c r="C4" s="14">
        <v>6504.91</v>
      </c>
      <c r="D4" s="55">
        <v>21913.58</v>
      </c>
      <c r="E4" s="15">
        <v>70.85</v>
      </c>
      <c r="F4" s="15">
        <v>1317.12</v>
      </c>
      <c r="G4" s="15">
        <v>3303.74</v>
      </c>
      <c r="H4" s="16">
        <f aca="true" t="shared" si="0" ref="H4:H35">C4+E4+F4+G4+D4</f>
        <v>33110.2</v>
      </c>
      <c r="J4" s="3"/>
      <c r="L4" s="3"/>
      <c r="M4" s="3"/>
    </row>
    <row r="5" spans="1:13" ht="12.75">
      <c r="A5" s="17" t="s">
        <v>5</v>
      </c>
      <c r="B5" s="49" t="s">
        <v>6</v>
      </c>
      <c r="C5" s="14">
        <v>2892.47</v>
      </c>
      <c r="D5" s="55">
        <v>13809.18</v>
      </c>
      <c r="E5" s="15">
        <v>154.69</v>
      </c>
      <c r="F5" s="15">
        <v>625.18</v>
      </c>
      <c r="G5" s="15">
        <v>841.27</v>
      </c>
      <c r="H5" s="16">
        <f t="shared" si="0"/>
        <v>18322.79</v>
      </c>
      <c r="J5" s="3"/>
      <c r="L5" s="3"/>
      <c r="M5" s="3"/>
    </row>
    <row r="6" spans="1:13" ht="12.75">
      <c r="A6" s="17" t="s">
        <v>7</v>
      </c>
      <c r="B6" s="49" t="s">
        <v>8</v>
      </c>
      <c r="C6" s="14">
        <v>4987.28</v>
      </c>
      <c r="D6" s="55">
        <v>20569.55</v>
      </c>
      <c r="E6" s="15">
        <v>790.04</v>
      </c>
      <c r="F6" s="15">
        <v>1096.44</v>
      </c>
      <c r="G6" s="15">
        <v>0</v>
      </c>
      <c r="H6" s="16">
        <f t="shared" si="0"/>
        <v>27443.309999999998</v>
      </c>
      <c r="J6" s="3"/>
      <c r="L6" s="3"/>
      <c r="M6" s="3"/>
    </row>
    <row r="7" spans="1:13" ht="12.75">
      <c r="A7" s="17" t="s">
        <v>9</v>
      </c>
      <c r="B7" s="49" t="s">
        <v>10</v>
      </c>
      <c r="C7" s="14">
        <v>7460.31</v>
      </c>
      <c r="D7" s="55">
        <v>30410.46</v>
      </c>
      <c r="E7" s="15">
        <v>537.08</v>
      </c>
      <c r="F7" s="15">
        <v>2114.62</v>
      </c>
      <c r="G7" s="15">
        <v>0</v>
      </c>
      <c r="H7" s="16">
        <f t="shared" si="0"/>
        <v>40522.47</v>
      </c>
      <c r="J7" s="3"/>
      <c r="L7" s="3"/>
      <c r="M7" s="3"/>
    </row>
    <row r="8" spans="1:13" ht="12.75">
      <c r="A8" s="17" t="s">
        <v>11</v>
      </c>
      <c r="B8" s="49" t="s">
        <v>12</v>
      </c>
      <c r="C8" s="14">
        <v>72817.1</v>
      </c>
      <c r="D8" s="55">
        <v>280074.4</v>
      </c>
      <c r="E8" s="15">
        <v>7743.62</v>
      </c>
      <c r="F8" s="15">
        <v>12737.32</v>
      </c>
      <c r="G8" s="15">
        <v>11582.99</v>
      </c>
      <c r="H8" s="16">
        <f t="shared" si="0"/>
        <v>384955.43000000005</v>
      </c>
      <c r="J8" s="3"/>
      <c r="L8" s="3"/>
      <c r="M8" s="3"/>
    </row>
    <row r="9" spans="1:13" ht="12.75">
      <c r="A9" s="17" t="s">
        <v>13</v>
      </c>
      <c r="B9" s="49" t="s">
        <v>14</v>
      </c>
      <c r="C9" s="14">
        <v>3588.31</v>
      </c>
      <c r="D9" s="55">
        <v>14386.05</v>
      </c>
      <c r="E9" s="15">
        <v>222.2</v>
      </c>
      <c r="F9" s="15">
        <v>1119.74</v>
      </c>
      <c r="G9" s="15">
        <v>15928.6</v>
      </c>
      <c r="H9" s="16">
        <f t="shared" si="0"/>
        <v>35244.899999999994</v>
      </c>
      <c r="J9" s="3"/>
      <c r="L9" s="3"/>
      <c r="M9" s="3"/>
    </row>
    <row r="10" spans="1:13" ht="12.75">
      <c r="A10" s="17" t="s">
        <v>15</v>
      </c>
      <c r="B10" s="49" t="s">
        <v>16</v>
      </c>
      <c r="C10" s="14">
        <v>15220.21</v>
      </c>
      <c r="D10" s="55">
        <v>56020.48</v>
      </c>
      <c r="E10" s="15">
        <v>734.17</v>
      </c>
      <c r="F10" s="15">
        <v>1152.86</v>
      </c>
      <c r="G10" s="15">
        <v>0</v>
      </c>
      <c r="H10" s="16">
        <f t="shared" si="0"/>
        <v>73127.72</v>
      </c>
      <c r="J10" s="3"/>
      <c r="L10" s="3"/>
      <c r="M10" s="3"/>
    </row>
    <row r="11" spans="1:13" ht="12.75">
      <c r="A11" s="17" t="s">
        <v>17</v>
      </c>
      <c r="B11" s="49" t="s">
        <v>18</v>
      </c>
      <c r="C11" s="14">
        <v>5144.61</v>
      </c>
      <c r="D11" s="55">
        <v>25050.24</v>
      </c>
      <c r="E11" s="15">
        <v>50.91</v>
      </c>
      <c r="F11" s="15">
        <v>1956.74</v>
      </c>
      <c r="G11" s="15">
        <v>0</v>
      </c>
      <c r="H11" s="16">
        <f t="shared" si="0"/>
        <v>32202.5</v>
      </c>
      <c r="J11" s="3"/>
      <c r="L11" s="3"/>
      <c r="M11" s="3"/>
    </row>
    <row r="12" spans="1:13" ht="12.75">
      <c r="A12" s="17" t="s">
        <v>19</v>
      </c>
      <c r="B12" s="49" t="s">
        <v>20</v>
      </c>
      <c r="C12" s="14">
        <v>16555.1</v>
      </c>
      <c r="D12" s="55">
        <v>58681.32</v>
      </c>
      <c r="E12" s="15">
        <v>666.65</v>
      </c>
      <c r="F12" s="15">
        <v>1754.41</v>
      </c>
      <c r="G12" s="15">
        <v>1864.17</v>
      </c>
      <c r="H12" s="16">
        <f t="shared" si="0"/>
        <v>79521.65</v>
      </c>
      <c r="J12" s="3"/>
      <c r="L12" s="3"/>
      <c r="M12" s="3"/>
    </row>
    <row r="13" spans="1:13" ht="12.75">
      <c r="A13" s="17" t="s">
        <v>21</v>
      </c>
      <c r="B13" s="49" t="s">
        <v>22</v>
      </c>
      <c r="C13" s="14">
        <v>8169.46</v>
      </c>
      <c r="D13" s="55">
        <v>31660.99</v>
      </c>
      <c r="E13" s="15">
        <v>952.29</v>
      </c>
      <c r="F13" s="15">
        <v>1610.58</v>
      </c>
      <c r="G13" s="15">
        <v>0</v>
      </c>
      <c r="H13" s="16">
        <f t="shared" si="0"/>
        <v>42393.32</v>
      </c>
      <c r="J13" s="3"/>
      <c r="L13" s="3"/>
      <c r="M13" s="3"/>
    </row>
    <row r="14" spans="1:13" ht="12.75">
      <c r="A14" s="17" t="s">
        <v>23</v>
      </c>
      <c r="B14" s="49" t="s">
        <v>24</v>
      </c>
      <c r="C14" s="14">
        <v>55540.97</v>
      </c>
      <c r="D14" s="55">
        <v>208720.9</v>
      </c>
      <c r="E14" s="15">
        <v>1040.45</v>
      </c>
      <c r="F14" s="15">
        <v>13764.63</v>
      </c>
      <c r="G14" s="15">
        <v>147362.29</v>
      </c>
      <c r="H14" s="16">
        <f t="shared" si="0"/>
        <v>426429.24</v>
      </c>
      <c r="J14" s="3"/>
      <c r="L14" s="3"/>
      <c r="M14" s="3"/>
    </row>
    <row r="15" spans="1:13" ht="12.75">
      <c r="A15" s="17" t="s">
        <v>25</v>
      </c>
      <c r="B15" s="49" t="s">
        <v>26</v>
      </c>
      <c r="C15" s="14">
        <v>10422.59</v>
      </c>
      <c r="D15" s="55">
        <v>33930.38</v>
      </c>
      <c r="E15" s="15">
        <v>162.47</v>
      </c>
      <c r="F15" s="15">
        <v>1970.52</v>
      </c>
      <c r="G15" s="15">
        <v>1442.52</v>
      </c>
      <c r="H15" s="16">
        <f t="shared" si="0"/>
        <v>47928.479999999996</v>
      </c>
      <c r="J15" s="3"/>
      <c r="L15" s="3"/>
      <c r="M15" s="3"/>
    </row>
    <row r="16" spans="1:13" ht="12.75">
      <c r="A16" s="17" t="s">
        <v>27</v>
      </c>
      <c r="B16" s="49" t="s">
        <v>28</v>
      </c>
      <c r="C16" s="14">
        <v>12191.26</v>
      </c>
      <c r="D16" s="55">
        <v>38281.07</v>
      </c>
      <c r="E16" s="15">
        <v>410.3</v>
      </c>
      <c r="F16" s="15">
        <v>1763.46</v>
      </c>
      <c r="G16" s="15">
        <v>57487.35</v>
      </c>
      <c r="H16" s="16">
        <f t="shared" si="0"/>
        <v>110133.44</v>
      </c>
      <c r="J16" s="3"/>
      <c r="L16" s="3"/>
      <c r="M16" s="3"/>
    </row>
    <row r="17" spans="1:13" ht="12.75">
      <c r="A17" s="17" t="s">
        <v>29</v>
      </c>
      <c r="B17" s="49" t="s">
        <v>30</v>
      </c>
      <c r="C17" s="14">
        <v>18099.88</v>
      </c>
      <c r="D17" s="55">
        <v>72672.48</v>
      </c>
      <c r="E17" s="15">
        <v>3127.85</v>
      </c>
      <c r="F17" s="15">
        <v>2010.3</v>
      </c>
      <c r="G17" s="15">
        <v>534.92</v>
      </c>
      <c r="H17" s="16">
        <f t="shared" si="0"/>
        <v>96445.43</v>
      </c>
      <c r="J17" s="3"/>
      <c r="L17" s="3"/>
      <c r="M17" s="3"/>
    </row>
    <row r="18" spans="1:13" ht="12.75">
      <c r="A18" s="17" t="s">
        <v>31</v>
      </c>
      <c r="B18" s="49" t="s">
        <v>32</v>
      </c>
      <c r="C18" s="14">
        <v>22125.07</v>
      </c>
      <c r="D18" s="55">
        <v>84247.13</v>
      </c>
      <c r="E18" s="15">
        <v>2525.2</v>
      </c>
      <c r="F18" s="15">
        <v>3566.59</v>
      </c>
      <c r="G18" s="15">
        <v>12879.98</v>
      </c>
      <c r="H18" s="16">
        <f t="shared" si="0"/>
        <v>125343.97</v>
      </c>
      <c r="J18" s="3"/>
      <c r="L18" s="3"/>
      <c r="M18" s="3"/>
    </row>
    <row r="19" spans="1:13" ht="12.75">
      <c r="A19" s="17" t="s">
        <v>33</v>
      </c>
      <c r="B19" s="49" t="s">
        <v>34</v>
      </c>
      <c r="C19" s="14">
        <v>23091.97</v>
      </c>
      <c r="D19" s="55">
        <v>82579.31</v>
      </c>
      <c r="E19" s="15">
        <v>3857.14</v>
      </c>
      <c r="F19" s="15">
        <v>2543.59</v>
      </c>
      <c r="G19" s="15">
        <v>270.16</v>
      </c>
      <c r="H19" s="16">
        <f t="shared" si="0"/>
        <v>112342.17</v>
      </c>
      <c r="J19" s="3"/>
      <c r="L19" s="3"/>
      <c r="M19" s="3"/>
    </row>
    <row r="20" spans="1:13" ht="12.75">
      <c r="A20" s="17" t="s">
        <v>35</v>
      </c>
      <c r="B20" s="49" t="s">
        <v>36</v>
      </c>
      <c r="C20" s="14">
        <v>20630.33</v>
      </c>
      <c r="D20" s="55">
        <v>63600.04</v>
      </c>
      <c r="E20" s="15">
        <v>518.62</v>
      </c>
      <c r="F20" s="15">
        <v>3075.79</v>
      </c>
      <c r="G20" s="15">
        <v>22740.38</v>
      </c>
      <c r="H20" s="16">
        <f t="shared" si="0"/>
        <v>110565.16</v>
      </c>
      <c r="J20" s="3"/>
      <c r="L20" s="3"/>
      <c r="M20" s="3"/>
    </row>
    <row r="21" spans="1:13" ht="12.75">
      <c r="A21" s="17" t="s">
        <v>37</v>
      </c>
      <c r="B21" s="49" t="s">
        <v>38</v>
      </c>
      <c r="C21" s="14">
        <v>10355.22</v>
      </c>
      <c r="D21" s="55">
        <v>37575.2</v>
      </c>
      <c r="E21" s="15">
        <v>142.5</v>
      </c>
      <c r="F21" s="15">
        <v>1635.95</v>
      </c>
      <c r="G21" s="15">
        <v>3768.83</v>
      </c>
      <c r="H21" s="16">
        <f t="shared" si="0"/>
        <v>53477.7</v>
      </c>
      <c r="J21" s="3"/>
      <c r="L21" s="3"/>
      <c r="M21" s="3"/>
    </row>
    <row r="22" spans="1:13" ht="12.75">
      <c r="A22" s="17" t="s">
        <v>39</v>
      </c>
      <c r="B22" s="49" t="s">
        <v>40</v>
      </c>
      <c r="C22" s="14">
        <v>51209.17</v>
      </c>
      <c r="D22" s="55">
        <v>204604.94</v>
      </c>
      <c r="E22" s="15">
        <v>390.23</v>
      </c>
      <c r="F22" s="15">
        <v>8192.82</v>
      </c>
      <c r="G22" s="15">
        <v>123607.86</v>
      </c>
      <c r="H22" s="16">
        <f t="shared" si="0"/>
        <v>388005.02</v>
      </c>
      <c r="J22" s="3"/>
      <c r="L22" s="3"/>
      <c r="M22" s="3"/>
    </row>
    <row r="23" spans="1:13" ht="12.75">
      <c r="A23" s="17" t="s">
        <v>41</v>
      </c>
      <c r="B23" s="49" t="s">
        <v>42</v>
      </c>
      <c r="C23" s="14">
        <v>50451.98</v>
      </c>
      <c r="D23" s="55">
        <v>190272.93</v>
      </c>
      <c r="E23" s="15">
        <v>2440.85</v>
      </c>
      <c r="F23" s="15">
        <v>4231.3</v>
      </c>
      <c r="G23" s="15">
        <v>682.08</v>
      </c>
      <c r="H23" s="16">
        <f t="shared" si="0"/>
        <v>248079.14</v>
      </c>
      <c r="J23" s="3"/>
      <c r="L23" s="3"/>
      <c r="M23" s="3"/>
    </row>
    <row r="24" spans="1:13" ht="12.75">
      <c r="A24" s="17" t="s">
        <v>43</v>
      </c>
      <c r="B24" s="49" t="s">
        <v>44</v>
      </c>
      <c r="C24" s="14">
        <v>183680.96</v>
      </c>
      <c r="D24" s="55">
        <v>737984.74</v>
      </c>
      <c r="E24" s="15">
        <v>14549.89</v>
      </c>
      <c r="F24" s="15">
        <v>37460.53999999992</v>
      </c>
      <c r="G24" s="15">
        <f>162117.6-4.67</f>
        <v>162112.93</v>
      </c>
      <c r="H24" s="16">
        <f t="shared" si="0"/>
        <v>1135789.0599999998</v>
      </c>
      <c r="J24" s="3"/>
      <c r="L24" s="3"/>
      <c r="M24" s="3"/>
    </row>
    <row r="25" spans="1:13" ht="12.75">
      <c r="A25" s="17" t="s">
        <v>45</v>
      </c>
      <c r="B25" s="49" t="s">
        <v>46</v>
      </c>
      <c r="C25" s="14">
        <v>71948.65</v>
      </c>
      <c r="D25" s="55">
        <v>270302.36</v>
      </c>
      <c r="E25" s="15">
        <v>1127.76</v>
      </c>
      <c r="F25" s="15">
        <v>12835.77</v>
      </c>
      <c r="G25" s="15">
        <v>32781.34</v>
      </c>
      <c r="H25" s="16">
        <f t="shared" si="0"/>
        <v>388995.88</v>
      </c>
      <c r="J25" s="3"/>
      <c r="L25" s="3"/>
      <c r="M25" s="3"/>
    </row>
    <row r="26" spans="1:13" ht="12.75">
      <c r="A26" s="17" t="s">
        <v>47</v>
      </c>
      <c r="B26" s="49" t="s">
        <v>48</v>
      </c>
      <c r="C26" s="14">
        <v>4081.68</v>
      </c>
      <c r="D26" s="55">
        <v>15977.59</v>
      </c>
      <c r="E26" s="15">
        <v>52.32</v>
      </c>
      <c r="F26" s="15">
        <v>185.79</v>
      </c>
      <c r="G26" s="15">
        <v>0</v>
      </c>
      <c r="H26" s="16">
        <f t="shared" si="0"/>
        <v>20297.38</v>
      </c>
      <c r="J26" s="3"/>
      <c r="L26" s="3"/>
      <c r="M26" s="3"/>
    </row>
    <row r="27" spans="1:13" ht="12.75">
      <c r="A27" s="17" t="s">
        <v>49</v>
      </c>
      <c r="B27" s="49" t="s">
        <v>50</v>
      </c>
      <c r="C27" s="14">
        <v>5662.99</v>
      </c>
      <c r="D27" s="55">
        <v>38291.3</v>
      </c>
      <c r="E27" s="15">
        <v>707.36</v>
      </c>
      <c r="F27" s="15">
        <v>903.73</v>
      </c>
      <c r="G27" s="15">
        <v>0</v>
      </c>
      <c r="H27" s="16">
        <f t="shared" si="0"/>
        <v>45565.380000000005</v>
      </c>
      <c r="J27" s="3"/>
      <c r="L27" s="3"/>
      <c r="M27" s="3"/>
    </row>
    <row r="28" spans="1:13" ht="12.75">
      <c r="A28" s="17" t="s">
        <v>51</v>
      </c>
      <c r="B28" s="49" t="s">
        <v>52</v>
      </c>
      <c r="C28" s="14">
        <v>10866.54</v>
      </c>
      <c r="D28" s="55">
        <v>35399.35</v>
      </c>
      <c r="E28" s="15">
        <v>1520.45</v>
      </c>
      <c r="F28" s="15">
        <v>967.73</v>
      </c>
      <c r="G28" s="15">
        <v>425.11</v>
      </c>
      <c r="H28" s="16">
        <f t="shared" si="0"/>
        <v>49179.18</v>
      </c>
      <c r="J28" s="3"/>
      <c r="L28" s="3"/>
      <c r="M28" s="3"/>
    </row>
    <row r="29" spans="1:13" ht="12.75">
      <c r="A29" s="17" t="s">
        <v>53</v>
      </c>
      <c r="B29" s="49" t="s">
        <v>54</v>
      </c>
      <c r="C29" s="14">
        <v>6169.86</v>
      </c>
      <c r="D29" s="55">
        <v>17673.75</v>
      </c>
      <c r="E29" s="15">
        <v>264.6</v>
      </c>
      <c r="F29" s="15">
        <v>2605</v>
      </c>
      <c r="G29" s="15">
        <v>1001.64</v>
      </c>
      <c r="H29" s="16">
        <f t="shared" si="0"/>
        <v>27714.85</v>
      </c>
      <c r="J29" s="3"/>
      <c r="L29" s="3"/>
      <c r="M29" s="3"/>
    </row>
    <row r="30" spans="1:13" ht="12.75">
      <c r="A30" s="17" t="s">
        <v>55</v>
      </c>
      <c r="B30" s="49" t="s">
        <v>56</v>
      </c>
      <c r="C30" s="14">
        <v>2995.62</v>
      </c>
      <c r="D30" s="55">
        <v>11330.4</v>
      </c>
      <c r="E30" s="15">
        <v>256.85</v>
      </c>
      <c r="F30" s="15">
        <v>711.26</v>
      </c>
      <c r="G30" s="15">
        <v>0</v>
      </c>
      <c r="H30" s="16">
        <f t="shared" si="0"/>
        <v>15294.13</v>
      </c>
      <c r="J30" s="3"/>
      <c r="L30" s="3"/>
      <c r="M30" s="3"/>
    </row>
    <row r="31" spans="1:13" ht="12.75">
      <c r="A31" s="17" t="s">
        <v>57</v>
      </c>
      <c r="B31" s="49" t="s">
        <v>58</v>
      </c>
      <c r="C31" s="14">
        <v>9565.08</v>
      </c>
      <c r="D31" s="55">
        <v>38233.96</v>
      </c>
      <c r="E31" s="15">
        <v>140.94</v>
      </c>
      <c r="F31" s="15">
        <v>1639.18</v>
      </c>
      <c r="G31" s="15">
        <v>980.82</v>
      </c>
      <c r="H31" s="16">
        <f t="shared" si="0"/>
        <v>50559.979999999996</v>
      </c>
      <c r="J31" s="3"/>
      <c r="L31" s="3"/>
      <c r="M31" s="3"/>
    </row>
    <row r="32" spans="1:13" ht="12.75">
      <c r="A32" s="17" t="s">
        <v>59</v>
      </c>
      <c r="B32" s="49" t="s">
        <v>60</v>
      </c>
      <c r="C32" s="14">
        <v>9661.11</v>
      </c>
      <c r="D32" s="55">
        <v>42104.24</v>
      </c>
      <c r="E32" s="15">
        <v>252.17</v>
      </c>
      <c r="F32" s="15">
        <v>1336.13</v>
      </c>
      <c r="G32" s="15">
        <v>10207.69</v>
      </c>
      <c r="H32" s="16">
        <f t="shared" si="0"/>
        <v>63561.34</v>
      </c>
      <c r="J32" s="3"/>
      <c r="L32" s="3"/>
      <c r="M32" s="3"/>
    </row>
    <row r="33" spans="1:13" ht="12.75">
      <c r="A33" s="17" t="s">
        <v>61</v>
      </c>
      <c r="B33" s="49" t="s">
        <v>62</v>
      </c>
      <c r="C33" s="14">
        <v>9278.91</v>
      </c>
      <c r="D33" s="55">
        <v>37828.64</v>
      </c>
      <c r="E33" s="15">
        <v>474.87</v>
      </c>
      <c r="F33" s="15">
        <v>818.42</v>
      </c>
      <c r="G33" s="15">
        <v>0</v>
      </c>
      <c r="H33" s="16">
        <f t="shared" si="0"/>
        <v>48400.84</v>
      </c>
      <c r="J33" s="3"/>
      <c r="L33" s="3"/>
      <c r="M33" s="3"/>
    </row>
    <row r="34" spans="1:13" ht="12.75">
      <c r="A34" s="17" t="s">
        <v>63</v>
      </c>
      <c r="B34" s="49" t="s">
        <v>64</v>
      </c>
      <c r="C34" s="14">
        <v>9171.32</v>
      </c>
      <c r="D34" s="55">
        <v>23570.21</v>
      </c>
      <c r="E34" s="15">
        <v>1173.19</v>
      </c>
      <c r="F34" s="15">
        <v>893.91</v>
      </c>
      <c r="G34" s="15">
        <v>0</v>
      </c>
      <c r="H34" s="16">
        <f t="shared" si="0"/>
        <v>34808.63</v>
      </c>
      <c r="J34" s="3"/>
      <c r="L34" s="3"/>
      <c r="M34" s="3"/>
    </row>
    <row r="35" spans="1:13" ht="12.75">
      <c r="A35" s="17" t="s">
        <v>65</v>
      </c>
      <c r="B35" s="49" t="s">
        <v>66</v>
      </c>
      <c r="C35" s="14">
        <v>16581.42</v>
      </c>
      <c r="D35" s="55">
        <v>62264.03</v>
      </c>
      <c r="E35" s="15">
        <v>1061.46</v>
      </c>
      <c r="F35" s="15">
        <v>2622.6</v>
      </c>
      <c r="G35" s="15">
        <v>8300.4</v>
      </c>
      <c r="H35" s="16">
        <f t="shared" si="0"/>
        <v>90829.91</v>
      </c>
      <c r="J35" s="3"/>
      <c r="L35" s="3"/>
      <c r="M35" s="3"/>
    </row>
    <row r="36" spans="1:13" ht="12.75">
      <c r="A36" s="17" t="s">
        <v>67</v>
      </c>
      <c r="B36" s="49" t="s">
        <v>68</v>
      </c>
      <c r="C36" s="14">
        <v>45437.51</v>
      </c>
      <c r="D36" s="55">
        <v>167304.84</v>
      </c>
      <c r="E36" s="15">
        <v>6143.31</v>
      </c>
      <c r="F36" s="15">
        <v>10247.9</v>
      </c>
      <c r="G36" s="15">
        <v>17868.38</v>
      </c>
      <c r="H36" s="16">
        <f aca="true" t="shared" si="1" ref="H36:H67">C36+E36+F36+G36+D36</f>
        <v>247001.94</v>
      </c>
      <c r="J36" s="3"/>
      <c r="L36" s="3"/>
      <c r="M36" s="3"/>
    </row>
    <row r="37" spans="1:13" ht="12.75">
      <c r="A37" s="17" t="s">
        <v>69</v>
      </c>
      <c r="B37" s="49" t="s">
        <v>70</v>
      </c>
      <c r="C37" s="14">
        <v>34565.85</v>
      </c>
      <c r="D37" s="55">
        <v>127486.46</v>
      </c>
      <c r="E37" s="15">
        <v>4077.12</v>
      </c>
      <c r="F37" s="15">
        <v>7088.690000000006</v>
      </c>
      <c r="G37" s="15">
        <v>17952.52</v>
      </c>
      <c r="H37" s="16">
        <f t="shared" si="1"/>
        <v>191170.64</v>
      </c>
      <c r="J37" s="3"/>
      <c r="L37" s="3"/>
      <c r="M37" s="3"/>
    </row>
    <row r="38" spans="1:13" ht="12.75">
      <c r="A38" s="17" t="s">
        <v>71</v>
      </c>
      <c r="B38" s="49" t="s">
        <v>72</v>
      </c>
      <c r="C38" s="14">
        <v>7623.76</v>
      </c>
      <c r="D38" s="55">
        <v>24728.8</v>
      </c>
      <c r="E38" s="15">
        <v>1353.21</v>
      </c>
      <c r="F38" s="15">
        <v>1257.88</v>
      </c>
      <c r="G38" s="15">
        <v>0</v>
      </c>
      <c r="H38" s="16">
        <f t="shared" si="1"/>
        <v>34963.65</v>
      </c>
      <c r="J38" s="3"/>
      <c r="L38" s="3"/>
      <c r="M38" s="3"/>
    </row>
    <row r="39" spans="1:13" ht="12.75">
      <c r="A39" s="17" t="s">
        <v>73</v>
      </c>
      <c r="B39" s="49" t="s">
        <v>74</v>
      </c>
      <c r="C39" s="14">
        <v>40458.7</v>
      </c>
      <c r="D39" s="55">
        <v>140708.24</v>
      </c>
      <c r="E39" s="15">
        <v>4344.74</v>
      </c>
      <c r="F39" s="15">
        <v>4181.38</v>
      </c>
      <c r="G39" s="15">
        <v>2668.66</v>
      </c>
      <c r="H39" s="16">
        <f t="shared" si="1"/>
        <v>192361.71999999997</v>
      </c>
      <c r="J39" s="3"/>
      <c r="L39" s="3"/>
      <c r="M39" s="3"/>
    </row>
    <row r="40" spans="1:13" ht="12.75">
      <c r="A40" s="17" t="s">
        <v>75</v>
      </c>
      <c r="B40" s="49" t="s">
        <v>76</v>
      </c>
      <c r="C40" s="14">
        <v>21595.97</v>
      </c>
      <c r="D40" s="55">
        <v>73373.04</v>
      </c>
      <c r="E40" s="15">
        <v>3889.02</v>
      </c>
      <c r="F40" s="15">
        <v>879.43</v>
      </c>
      <c r="G40" s="15">
        <v>0</v>
      </c>
      <c r="H40" s="16">
        <f t="shared" si="1"/>
        <v>99737.45999999999</v>
      </c>
      <c r="J40" s="3"/>
      <c r="L40" s="3"/>
      <c r="M40" s="3"/>
    </row>
    <row r="41" spans="1:13" ht="12.75">
      <c r="A41" s="17" t="s">
        <v>77</v>
      </c>
      <c r="B41" s="49" t="s">
        <v>78</v>
      </c>
      <c r="C41" s="14">
        <v>230.02</v>
      </c>
      <c r="D41" s="55">
        <v>704.5</v>
      </c>
      <c r="E41" s="15">
        <v>15.25</v>
      </c>
      <c r="F41" s="15">
        <v>0</v>
      </c>
      <c r="G41" s="15">
        <v>0</v>
      </c>
      <c r="H41" s="16">
        <f t="shared" si="1"/>
        <v>949.77</v>
      </c>
      <c r="J41" s="3"/>
      <c r="L41" s="3"/>
      <c r="M41" s="3"/>
    </row>
    <row r="42" spans="1:13" ht="12.75">
      <c r="A42" s="17" t="s">
        <v>79</v>
      </c>
      <c r="B42" s="49" t="s">
        <v>80</v>
      </c>
      <c r="C42" s="14">
        <v>91176.08</v>
      </c>
      <c r="D42" s="55">
        <v>342788.85</v>
      </c>
      <c r="E42" s="15">
        <v>4176.86</v>
      </c>
      <c r="F42" s="15">
        <v>27541.86</v>
      </c>
      <c r="G42" s="15">
        <v>390685.77</v>
      </c>
      <c r="H42" s="16">
        <f t="shared" si="1"/>
        <v>856369.4199999999</v>
      </c>
      <c r="J42" s="3"/>
      <c r="L42" s="3"/>
      <c r="M42" s="3"/>
    </row>
    <row r="43" spans="1:13" ht="12.75">
      <c r="A43" s="17" t="s">
        <v>81</v>
      </c>
      <c r="B43" s="49" t="s">
        <v>82</v>
      </c>
      <c r="C43" s="14">
        <v>4068.36</v>
      </c>
      <c r="D43" s="55">
        <v>17259.13</v>
      </c>
      <c r="E43" s="15">
        <v>429.58</v>
      </c>
      <c r="F43" s="15">
        <v>1188.22</v>
      </c>
      <c r="G43" s="15">
        <v>0</v>
      </c>
      <c r="H43" s="16">
        <f t="shared" si="1"/>
        <v>22945.29</v>
      </c>
      <c r="J43" s="3"/>
      <c r="L43" s="3"/>
      <c r="M43" s="3"/>
    </row>
    <row r="44" spans="1:13" ht="12.75">
      <c r="A44" s="17" t="s">
        <v>83</v>
      </c>
      <c r="B44" s="49" t="s">
        <v>84</v>
      </c>
      <c r="C44" s="14">
        <v>14427.96</v>
      </c>
      <c r="D44" s="55">
        <v>48427.15</v>
      </c>
      <c r="E44" s="15">
        <v>482.03</v>
      </c>
      <c r="F44" s="15">
        <v>5269.76</v>
      </c>
      <c r="G44" s="15">
        <v>47578.61</v>
      </c>
      <c r="H44" s="16">
        <f t="shared" si="1"/>
        <v>116185.51000000001</v>
      </c>
      <c r="I44" s="19"/>
      <c r="J44" s="3"/>
      <c r="L44" s="3"/>
      <c r="M44" s="3"/>
    </row>
    <row r="45" spans="1:13" ht="12.75">
      <c r="A45" s="17" t="s">
        <v>85</v>
      </c>
      <c r="B45" s="49" t="s">
        <v>86</v>
      </c>
      <c r="C45" s="14">
        <v>40353.19</v>
      </c>
      <c r="D45" s="55">
        <v>157620.77</v>
      </c>
      <c r="E45" s="15">
        <v>8457.29</v>
      </c>
      <c r="F45" s="15">
        <v>4402.46</v>
      </c>
      <c r="G45" s="15">
        <v>4850.39</v>
      </c>
      <c r="H45" s="16">
        <f t="shared" si="1"/>
        <v>215684.09999999998</v>
      </c>
      <c r="I45" s="19"/>
      <c r="J45" s="3"/>
      <c r="L45" s="3"/>
      <c r="M45" s="3"/>
    </row>
    <row r="46" spans="1:13" ht="12.75">
      <c r="A46" s="17" t="s">
        <v>87</v>
      </c>
      <c r="B46" s="49" t="s">
        <v>88</v>
      </c>
      <c r="C46" s="14">
        <v>17370.65</v>
      </c>
      <c r="D46" s="55">
        <v>61603.07</v>
      </c>
      <c r="E46" s="15">
        <v>994.64</v>
      </c>
      <c r="F46" s="15">
        <v>1678.95</v>
      </c>
      <c r="G46" s="15">
        <v>1539.2</v>
      </c>
      <c r="H46" s="16">
        <f t="shared" si="1"/>
        <v>83186.51000000001</v>
      </c>
      <c r="J46" s="3"/>
      <c r="L46" s="3"/>
      <c r="M46" s="3"/>
    </row>
    <row r="47" spans="1:13" ht="12.75">
      <c r="A47" s="17" t="s">
        <v>89</v>
      </c>
      <c r="B47" s="49" t="s">
        <v>90</v>
      </c>
      <c r="C47" s="14">
        <v>15507.12</v>
      </c>
      <c r="D47" s="55">
        <v>59254.8</v>
      </c>
      <c r="E47" s="15">
        <v>2333.97</v>
      </c>
      <c r="F47" s="15">
        <v>1713.19</v>
      </c>
      <c r="G47" s="15">
        <v>0</v>
      </c>
      <c r="H47" s="16">
        <f t="shared" si="1"/>
        <v>78809.08</v>
      </c>
      <c r="J47" s="3"/>
      <c r="L47" s="3"/>
      <c r="M47" s="3"/>
    </row>
    <row r="48" spans="1:13" ht="12.75">
      <c r="A48" s="17" t="s">
        <v>91</v>
      </c>
      <c r="B48" s="49" t="s">
        <v>92</v>
      </c>
      <c r="C48" s="14">
        <v>21530.74</v>
      </c>
      <c r="D48" s="55">
        <v>75225.09</v>
      </c>
      <c r="E48" s="15">
        <v>1827.78</v>
      </c>
      <c r="F48" s="15">
        <v>1978.24</v>
      </c>
      <c r="G48" s="15">
        <v>801.15</v>
      </c>
      <c r="H48" s="16">
        <f t="shared" si="1"/>
        <v>101363</v>
      </c>
      <c r="J48" s="3"/>
      <c r="L48" s="3"/>
      <c r="M48" s="3"/>
    </row>
    <row r="49" spans="1:13" ht="12.75">
      <c r="A49" s="17" t="s">
        <v>93</v>
      </c>
      <c r="B49" s="49" t="s">
        <v>94</v>
      </c>
      <c r="C49" s="14">
        <v>7603.56</v>
      </c>
      <c r="D49" s="55">
        <v>30499.51</v>
      </c>
      <c r="E49" s="15">
        <v>1930.91</v>
      </c>
      <c r="F49" s="15">
        <v>1535.58</v>
      </c>
      <c r="G49" s="15">
        <v>0</v>
      </c>
      <c r="H49" s="16">
        <f t="shared" si="1"/>
        <v>41569.56</v>
      </c>
      <c r="J49" s="3"/>
      <c r="L49" s="3"/>
      <c r="M49" s="3"/>
    </row>
    <row r="50" spans="1:13" ht="12.75">
      <c r="A50" s="17" t="s">
        <v>95</v>
      </c>
      <c r="B50" s="49" t="s">
        <v>96</v>
      </c>
      <c r="C50" s="14">
        <v>4207.17</v>
      </c>
      <c r="D50" s="55">
        <v>22398.11</v>
      </c>
      <c r="E50" s="15">
        <v>2468.59</v>
      </c>
      <c r="F50" s="15">
        <v>1084.46</v>
      </c>
      <c r="G50" s="15">
        <v>0</v>
      </c>
      <c r="H50" s="16">
        <f t="shared" si="1"/>
        <v>30158.33</v>
      </c>
      <c r="J50" s="3"/>
      <c r="L50" s="3"/>
      <c r="M50" s="3"/>
    </row>
    <row r="51" spans="1:13" ht="12.75">
      <c r="A51" s="17" t="s">
        <v>97</v>
      </c>
      <c r="B51" s="49" t="s">
        <v>98</v>
      </c>
      <c r="C51" s="14">
        <v>4144.23</v>
      </c>
      <c r="D51" s="55">
        <v>16262.68</v>
      </c>
      <c r="E51" s="15">
        <v>292.79</v>
      </c>
      <c r="F51" s="15">
        <v>599.93</v>
      </c>
      <c r="G51" s="15">
        <v>0</v>
      </c>
      <c r="H51" s="16">
        <f t="shared" si="1"/>
        <v>21299.63</v>
      </c>
      <c r="J51" s="3"/>
      <c r="L51" s="3"/>
      <c r="M51" s="3"/>
    </row>
    <row r="52" spans="1:13" ht="12.75">
      <c r="A52" s="17" t="s">
        <v>99</v>
      </c>
      <c r="B52" s="49" t="s">
        <v>100</v>
      </c>
      <c r="C52" s="14">
        <v>5144.92</v>
      </c>
      <c r="D52" s="55">
        <v>18777.42</v>
      </c>
      <c r="E52" s="15">
        <v>289.26</v>
      </c>
      <c r="F52" s="15">
        <v>379.96</v>
      </c>
      <c r="G52" s="15">
        <v>0</v>
      </c>
      <c r="H52" s="16">
        <f t="shared" si="1"/>
        <v>24591.559999999998</v>
      </c>
      <c r="J52" s="3"/>
      <c r="L52" s="3"/>
      <c r="M52" s="3"/>
    </row>
    <row r="53" spans="1:13" ht="12.75">
      <c r="A53" s="17" t="s">
        <v>101</v>
      </c>
      <c r="B53" s="49" t="s">
        <v>102</v>
      </c>
      <c r="C53" s="14">
        <v>0</v>
      </c>
      <c r="D53" s="55">
        <v>0</v>
      </c>
      <c r="E53" s="15">
        <v>0</v>
      </c>
      <c r="F53" s="15">
        <v>0</v>
      </c>
      <c r="G53" s="15">
        <v>0</v>
      </c>
      <c r="H53" s="16">
        <f t="shared" si="1"/>
        <v>0</v>
      </c>
      <c r="J53" s="3"/>
      <c r="L53" s="3"/>
      <c r="M53" s="3"/>
    </row>
    <row r="54" spans="1:13" ht="12.75">
      <c r="A54" s="17" t="s">
        <v>103</v>
      </c>
      <c r="B54" s="49" t="s">
        <v>104</v>
      </c>
      <c r="C54" s="14">
        <v>7357.53</v>
      </c>
      <c r="D54" s="55">
        <v>29715.98</v>
      </c>
      <c r="E54" s="15">
        <v>986.89</v>
      </c>
      <c r="F54" s="15">
        <v>3980.35</v>
      </c>
      <c r="G54" s="15">
        <v>0</v>
      </c>
      <c r="H54" s="16">
        <f t="shared" si="1"/>
        <v>42040.75</v>
      </c>
      <c r="J54" s="3"/>
      <c r="L54" s="3"/>
      <c r="M54" s="3"/>
    </row>
    <row r="55" spans="1:13" ht="12.75">
      <c r="A55" s="17" t="s">
        <v>105</v>
      </c>
      <c r="B55" s="49" t="s">
        <v>106</v>
      </c>
      <c r="C55" s="14">
        <v>5495.46</v>
      </c>
      <c r="D55" s="55">
        <v>18618.64</v>
      </c>
      <c r="E55" s="15">
        <v>438.77</v>
      </c>
      <c r="F55" s="15">
        <v>531.19</v>
      </c>
      <c r="G55" s="15">
        <v>0</v>
      </c>
      <c r="H55" s="16">
        <f t="shared" si="1"/>
        <v>25084.059999999998</v>
      </c>
      <c r="J55" s="3"/>
      <c r="L55" s="3"/>
      <c r="M55" s="3"/>
    </row>
    <row r="56" spans="1:13" ht="12.75">
      <c r="A56" s="17" t="s">
        <v>107</v>
      </c>
      <c r="B56" s="49" t="s">
        <v>108</v>
      </c>
      <c r="C56" s="14">
        <v>3036.13</v>
      </c>
      <c r="D56" s="55">
        <v>11401.63</v>
      </c>
      <c r="E56" s="15">
        <v>358.95</v>
      </c>
      <c r="F56" s="15">
        <v>472.96</v>
      </c>
      <c r="G56" s="15">
        <v>0</v>
      </c>
      <c r="H56" s="16">
        <f t="shared" si="1"/>
        <v>15269.669999999998</v>
      </c>
      <c r="J56" s="3"/>
      <c r="L56" s="3"/>
      <c r="M56" s="3"/>
    </row>
    <row r="57" spans="1:13" ht="12.75">
      <c r="A57" s="17" t="s">
        <v>109</v>
      </c>
      <c r="B57" s="49" t="s">
        <v>110</v>
      </c>
      <c r="C57" s="14">
        <v>1676.51</v>
      </c>
      <c r="D57" s="55">
        <v>6851.87</v>
      </c>
      <c r="E57" s="15">
        <v>53.54</v>
      </c>
      <c r="F57" s="15">
        <v>443.47</v>
      </c>
      <c r="G57" s="15">
        <v>0</v>
      </c>
      <c r="H57" s="16">
        <f t="shared" si="1"/>
        <v>9025.39</v>
      </c>
      <c r="J57" s="3"/>
      <c r="L57" s="3"/>
      <c r="M57" s="3"/>
    </row>
    <row r="58" spans="1:13" ht="12.75">
      <c r="A58" s="17" t="s">
        <v>113</v>
      </c>
      <c r="B58" s="49" t="s">
        <v>114</v>
      </c>
      <c r="C58" s="14">
        <v>75102.89</v>
      </c>
      <c r="D58" s="55">
        <v>265247.69</v>
      </c>
      <c r="E58" s="15">
        <v>4931.89</v>
      </c>
      <c r="F58" s="15">
        <v>29829.96</v>
      </c>
      <c r="G58" s="15">
        <v>57571.6</v>
      </c>
      <c r="H58" s="16">
        <f t="shared" si="1"/>
        <v>432684.03</v>
      </c>
      <c r="J58" s="3"/>
      <c r="L58" s="3"/>
      <c r="M58" s="3"/>
    </row>
    <row r="59" spans="1:13" ht="12.75">
      <c r="A59" s="17" t="s">
        <v>115</v>
      </c>
      <c r="B59" s="49" t="s">
        <v>116</v>
      </c>
      <c r="C59" s="14">
        <v>8754.35</v>
      </c>
      <c r="D59" s="55">
        <v>37169.88</v>
      </c>
      <c r="E59" s="15">
        <v>255.93</v>
      </c>
      <c r="F59" s="15">
        <v>2176.11</v>
      </c>
      <c r="G59" s="15">
        <v>16995.33</v>
      </c>
      <c r="H59" s="16">
        <f t="shared" si="1"/>
        <v>65351.6</v>
      </c>
      <c r="J59" s="3"/>
      <c r="L59" s="3"/>
      <c r="M59" s="3"/>
    </row>
    <row r="60" spans="1:13" ht="12.75">
      <c r="A60" s="17" t="s">
        <v>119</v>
      </c>
      <c r="B60" s="49" t="s">
        <v>120</v>
      </c>
      <c r="C60" s="14">
        <v>2384.27</v>
      </c>
      <c r="D60" s="55">
        <v>9797.56</v>
      </c>
      <c r="E60" s="15">
        <v>28.51</v>
      </c>
      <c r="F60" s="15">
        <v>602.7</v>
      </c>
      <c r="G60" s="15">
        <v>0</v>
      </c>
      <c r="H60" s="16">
        <f t="shared" si="1"/>
        <v>12813.04</v>
      </c>
      <c r="J60" s="3"/>
      <c r="L60" s="3"/>
      <c r="M60" s="3"/>
    </row>
    <row r="61" spans="1:13" ht="12.75">
      <c r="A61" s="17" t="s">
        <v>121</v>
      </c>
      <c r="B61" s="49" t="s">
        <v>122</v>
      </c>
      <c r="C61" s="14">
        <v>38661.93</v>
      </c>
      <c r="D61" s="55">
        <v>140036.47</v>
      </c>
      <c r="E61" s="15">
        <v>4030.65</v>
      </c>
      <c r="F61" s="15">
        <v>4159.55</v>
      </c>
      <c r="G61" s="15">
        <v>8269.82</v>
      </c>
      <c r="H61" s="16">
        <f t="shared" si="1"/>
        <v>195158.42</v>
      </c>
      <c r="J61" s="3"/>
      <c r="L61" s="3"/>
      <c r="M61" s="3"/>
    </row>
    <row r="62" spans="1:13" ht="12.75">
      <c r="A62" s="17" t="s">
        <v>123</v>
      </c>
      <c r="B62" s="49" t="s">
        <v>124</v>
      </c>
      <c r="C62" s="14">
        <v>563.91</v>
      </c>
      <c r="D62" s="55">
        <v>2698.49</v>
      </c>
      <c r="E62" s="15">
        <v>6.76</v>
      </c>
      <c r="F62" s="15">
        <v>313.23</v>
      </c>
      <c r="G62" s="15">
        <v>0</v>
      </c>
      <c r="H62" s="16">
        <f t="shared" si="1"/>
        <v>3582.39</v>
      </c>
      <c r="J62" s="3"/>
      <c r="L62" s="3"/>
      <c r="M62" s="3"/>
    </row>
    <row r="63" spans="1:13" ht="12.75">
      <c r="A63" s="17" t="s">
        <v>125</v>
      </c>
      <c r="B63" s="49" t="s">
        <v>126</v>
      </c>
      <c r="C63" s="14">
        <v>90746.34</v>
      </c>
      <c r="D63" s="55">
        <v>324061.24</v>
      </c>
      <c r="E63" s="15">
        <v>7070.09</v>
      </c>
      <c r="F63" s="15">
        <v>33058.72000000005</v>
      </c>
      <c r="G63" s="15">
        <v>118170.35</v>
      </c>
      <c r="H63" s="16">
        <f t="shared" si="1"/>
        <v>573106.74</v>
      </c>
      <c r="J63" s="3"/>
      <c r="L63" s="3"/>
      <c r="M63" s="3"/>
    </row>
    <row r="64" spans="1:13" ht="12.75">
      <c r="A64" s="17" t="s">
        <v>127</v>
      </c>
      <c r="B64" s="49" t="s">
        <v>128</v>
      </c>
      <c r="C64" s="14">
        <v>2265.47</v>
      </c>
      <c r="D64" s="55">
        <v>10261.16</v>
      </c>
      <c r="E64" s="15">
        <v>81.23</v>
      </c>
      <c r="F64" s="15">
        <v>111.78</v>
      </c>
      <c r="G64" s="15">
        <v>0</v>
      </c>
      <c r="H64" s="16">
        <f t="shared" si="1"/>
        <v>12719.64</v>
      </c>
      <c r="J64" s="3"/>
      <c r="L64" s="3"/>
      <c r="M64" s="3"/>
    </row>
    <row r="65" spans="1:13" ht="12.75">
      <c r="A65" s="17" t="s">
        <v>129</v>
      </c>
      <c r="B65" s="49" t="s">
        <v>130</v>
      </c>
      <c r="C65" s="14">
        <v>23.71</v>
      </c>
      <c r="D65" s="55">
        <v>227.71</v>
      </c>
      <c r="E65" s="15">
        <v>0</v>
      </c>
      <c r="F65" s="15">
        <v>6.67</v>
      </c>
      <c r="G65" s="15">
        <v>0</v>
      </c>
      <c r="H65" s="16">
        <f t="shared" si="1"/>
        <v>258.09000000000003</v>
      </c>
      <c r="J65" s="3"/>
      <c r="L65" s="3"/>
      <c r="M65" s="3"/>
    </row>
    <row r="66" spans="1:13" ht="12.75">
      <c r="A66" s="17" t="s">
        <v>131</v>
      </c>
      <c r="B66" s="49" t="s">
        <v>132</v>
      </c>
      <c r="C66" s="14">
        <v>36736.58</v>
      </c>
      <c r="D66" s="55">
        <v>164308.94</v>
      </c>
      <c r="E66" s="15">
        <v>1826.26</v>
      </c>
      <c r="F66" s="15">
        <v>6161.43</v>
      </c>
      <c r="G66" s="15">
        <v>44709.15</v>
      </c>
      <c r="H66" s="16">
        <f t="shared" si="1"/>
        <v>253742.36000000002</v>
      </c>
      <c r="J66" s="3"/>
      <c r="L66" s="3"/>
      <c r="M66" s="3"/>
    </row>
    <row r="67" spans="1:13" ht="12.75">
      <c r="A67" s="17" t="s">
        <v>133</v>
      </c>
      <c r="B67" s="49" t="s">
        <v>134</v>
      </c>
      <c r="C67" s="14">
        <v>46739.61</v>
      </c>
      <c r="D67" s="55">
        <v>196216.03</v>
      </c>
      <c r="E67" s="15">
        <v>1589.48</v>
      </c>
      <c r="F67" s="15">
        <v>12068.96</v>
      </c>
      <c r="G67" s="15">
        <v>63511.1</v>
      </c>
      <c r="H67" s="16">
        <f t="shared" si="1"/>
        <v>320125.18</v>
      </c>
      <c r="J67" s="3"/>
      <c r="L67" s="3"/>
      <c r="M67" s="3"/>
    </row>
    <row r="68" spans="1:13" ht="12.75">
      <c r="A68" s="17" t="s">
        <v>135</v>
      </c>
      <c r="B68" s="49" t="s">
        <v>136</v>
      </c>
      <c r="C68" s="14">
        <v>4433.99</v>
      </c>
      <c r="D68" s="55">
        <v>15494.54</v>
      </c>
      <c r="E68" s="15">
        <v>514.79</v>
      </c>
      <c r="F68" s="15">
        <v>613.24</v>
      </c>
      <c r="G68" s="15">
        <v>0</v>
      </c>
      <c r="H68" s="16">
        <f aca="true" t="shared" si="2" ref="H68:H94">C68+E68+F68+G68+D68</f>
        <v>21056.56</v>
      </c>
      <c r="J68" s="3"/>
      <c r="L68" s="3"/>
      <c r="M68" s="3"/>
    </row>
    <row r="69" spans="1:13" ht="12.75">
      <c r="A69" s="17" t="s">
        <v>137</v>
      </c>
      <c r="B69" s="49" t="s">
        <v>138</v>
      </c>
      <c r="C69" s="14">
        <v>14387.43</v>
      </c>
      <c r="D69" s="55">
        <v>68163.91</v>
      </c>
      <c r="E69" s="15">
        <v>517.89</v>
      </c>
      <c r="F69" s="15">
        <v>8366.61</v>
      </c>
      <c r="G69" s="15">
        <v>28305.36</v>
      </c>
      <c r="H69" s="16">
        <f t="shared" si="2"/>
        <v>119741.20000000001</v>
      </c>
      <c r="J69" s="3"/>
      <c r="L69" s="3"/>
      <c r="M69" s="3"/>
    </row>
    <row r="70" spans="1:13" ht="12.75">
      <c r="A70" s="17" t="s">
        <v>139</v>
      </c>
      <c r="B70" s="49" t="s">
        <v>140</v>
      </c>
      <c r="C70" s="14">
        <v>3542.3</v>
      </c>
      <c r="D70" s="55">
        <v>13463.47</v>
      </c>
      <c r="E70" s="15">
        <v>0</v>
      </c>
      <c r="F70" s="15">
        <v>594.19</v>
      </c>
      <c r="G70" s="15">
        <v>0</v>
      </c>
      <c r="H70" s="16">
        <f t="shared" si="2"/>
        <v>17599.96</v>
      </c>
      <c r="J70" s="3"/>
      <c r="L70" s="3"/>
      <c r="M70" s="3"/>
    </row>
    <row r="71" spans="1:13" ht="12.75">
      <c r="A71" s="17" t="s">
        <v>141</v>
      </c>
      <c r="B71" s="49" t="s">
        <v>142</v>
      </c>
      <c r="C71" s="14">
        <v>8519.27</v>
      </c>
      <c r="D71" s="55">
        <v>41579.02</v>
      </c>
      <c r="E71" s="15">
        <v>355.19</v>
      </c>
      <c r="F71" s="15">
        <v>1052.9</v>
      </c>
      <c r="G71" s="15">
        <v>641.66</v>
      </c>
      <c r="H71" s="16">
        <f t="shared" si="2"/>
        <v>52148.03999999999</v>
      </c>
      <c r="J71" s="3"/>
      <c r="L71" s="3"/>
      <c r="M71" s="3"/>
    </row>
    <row r="72" spans="1:13" ht="12.75">
      <c r="A72" s="20" t="s">
        <v>143</v>
      </c>
      <c r="B72" s="21" t="s">
        <v>144</v>
      </c>
      <c r="C72" s="14">
        <v>2722.85</v>
      </c>
      <c r="D72" s="55">
        <v>9886.1</v>
      </c>
      <c r="E72" s="15">
        <v>611.05</v>
      </c>
      <c r="F72" s="15">
        <v>427.34</v>
      </c>
      <c r="G72" s="15">
        <v>0</v>
      </c>
      <c r="H72" s="16">
        <f t="shared" si="2"/>
        <v>13647.34</v>
      </c>
      <c r="J72" s="3"/>
      <c r="L72" s="3"/>
      <c r="M72" s="3"/>
    </row>
    <row r="73" spans="1:13" ht="12.75">
      <c r="A73" s="22" t="s">
        <v>145</v>
      </c>
      <c r="B73" s="23" t="s">
        <v>146</v>
      </c>
      <c r="C73" s="14">
        <v>6222.43</v>
      </c>
      <c r="D73" s="55">
        <v>25232.2</v>
      </c>
      <c r="E73" s="15">
        <v>1306.21</v>
      </c>
      <c r="F73" s="15">
        <v>1083.76</v>
      </c>
      <c r="G73" s="15">
        <v>0</v>
      </c>
      <c r="H73" s="16">
        <f t="shared" si="2"/>
        <v>33844.6</v>
      </c>
      <c r="J73" s="3"/>
      <c r="L73" s="3"/>
      <c r="M73" s="3"/>
    </row>
    <row r="74" spans="1:13" ht="12.75">
      <c r="A74" s="22" t="s">
        <v>147</v>
      </c>
      <c r="B74" s="23" t="s">
        <v>148</v>
      </c>
      <c r="C74" s="14">
        <v>1186.19</v>
      </c>
      <c r="D74" s="55">
        <v>5921.8</v>
      </c>
      <c r="E74" s="15">
        <v>639.25</v>
      </c>
      <c r="F74" s="15">
        <v>432.62</v>
      </c>
      <c r="G74" s="15">
        <v>0</v>
      </c>
      <c r="H74" s="16">
        <f t="shared" si="2"/>
        <v>8179.860000000001</v>
      </c>
      <c r="J74" s="3"/>
      <c r="L74" s="3"/>
      <c r="M74" s="3"/>
    </row>
    <row r="75" spans="1:13" ht="12.75">
      <c r="A75" s="22" t="s">
        <v>149</v>
      </c>
      <c r="B75" s="23" t="s">
        <v>150</v>
      </c>
      <c r="C75" s="14">
        <v>3572.67</v>
      </c>
      <c r="D75" s="55">
        <v>20188.13</v>
      </c>
      <c r="E75" s="15">
        <v>356.91</v>
      </c>
      <c r="F75" s="15">
        <v>572.55</v>
      </c>
      <c r="G75" s="15">
        <v>0</v>
      </c>
      <c r="H75" s="16">
        <f t="shared" si="2"/>
        <v>24690.260000000002</v>
      </c>
      <c r="J75" s="3"/>
      <c r="L75" s="3"/>
      <c r="M75" s="3"/>
    </row>
    <row r="76" spans="1:13" ht="12.75">
      <c r="A76" s="22" t="s">
        <v>151</v>
      </c>
      <c r="B76" s="23" t="s">
        <v>152</v>
      </c>
      <c r="C76" s="14">
        <v>1791.72</v>
      </c>
      <c r="D76" s="55">
        <v>5781.32</v>
      </c>
      <c r="E76" s="15">
        <v>65.7</v>
      </c>
      <c r="F76" s="15">
        <v>171.59</v>
      </c>
      <c r="G76" s="15">
        <v>0</v>
      </c>
      <c r="H76" s="16">
        <f t="shared" si="2"/>
        <v>7810.33</v>
      </c>
      <c r="J76" s="3"/>
      <c r="L76" s="3"/>
      <c r="M76" s="3"/>
    </row>
    <row r="77" spans="1:13" ht="12.75">
      <c r="A77" s="22" t="s">
        <v>153</v>
      </c>
      <c r="B77" s="23" t="s">
        <v>154</v>
      </c>
      <c r="C77" s="14">
        <v>9209.67</v>
      </c>
      <c r="D77" s="55">
        <v>34725.04</v>
      </c>
      <c r="E77" s="15">
        <v>2252.9</v>
      </c>
      <c r="F77" s="15">
        <v>1300.33</v>
      </c>
      <c r="G77" s="15">
        <v>750.93</v>
      </c>
      <c r="H77" s="16">
        <f t="shared" si="2"/>
        <v>48238.87</v>
      </c>
      <c r="J77" s="3"/>
      <c r="L77" s="3"/>
      <c r="M77" s="3"/>
    </row>
    <row r="78" spans="1:13" ht="12.75">
      <c r="A78" s="22" t="s">
        <v>155</v>
      </c>
      <c r="B78" s="23" t="s">
        <v>156</v>
      </c>
      <c r="C78" s="14">
        <v>479.56</v>
      </c>
      <c r="D78" s="55">
        <v>3272.96</v>
      </c>
      <c r="E78" s="15">
        <v>12.68</v>
      </c>
      <c r="F78" s="15">
        <v>82.84</v>
      </c>
      <c r="G78" s="15">
        <v>6738.08</v>
      </c>
      <c r="H78" s="16">
        <f t="shared" si="2"/>
        <v>10586.119999999999</v>
      </c>
      <c r="J78" s="3"/>
      <c r="L78" s="3"/>
      <c r="M78" s="3"/>
    </row>
    <row r="79" spans="1:13" ht="12.75">
      <c r="A79" s="24" t="s">
        <v>157</v>
      </c>
      <c r="B79" s="25" t="s">
        <v>158</v>
      </c>
      <c r="C79" s="28">
        <v>3532.6</v>
      </c>
      <c r="D79" s="55">
        <v>12224.66</v>
      </c>
      <c r="E79" s="15">
        <v>21.66</v>
      </c>
      <c r="F79" s="15">
        <v>450.57</v>
      </c>
      <c r="G79" s="15">
        <v>0</v>
      </c>
      <c r="H79" s="16">
        <f t="shared" si="2"/>
        <v>16229.49</v>
      </c>
      <c r="J79" s="3"/>
      <c r="L79" s="3"/>
      <c r="M79" s="3"/>
    </row>
    <row r="80" spans="1:13" ht="12.75">
      <c r="A80" s="24" t="s">
        <v>159</v>
      </c>
      <c r="B80" s="34" t="s">
        <v>160</v>
      </c>
      <c r="C80" s="28">
        <v>3281.45</v>
      </c>
      <c r="D80" s="55">
        <v>17270.58</v>
      </c>
      <c r="E80" s="15">
        <v>17.91</v>
      </c>
      <c r="F80" s="15">
        <v>470.5</v>
      </c>
      <c r="G80" s="15">
        <v>1468.28</v>
      </c>
      <c r="H80" s="16">
        <f t="shared" si="2"/>
        <v>22508.72</v>
      </c>
      <c r="J80" s="3"/>
      <c r="L80" s="3"/>
      <c r="M80" s="3"/>
    </row>
    <row r="81" spans="1:13" ht="12.75">
      <c r="A81" s="22" t="s">
        <v>161</v>
      </c>
      <c r="B81" s="23" t="s">
        <v>162</v>
      </c>
      <c r="C81" s="28">
        <v>4204.02</v>
      </c>
      <c r="D81" s="56">
        <v>20975.85</v>
      </c>
      <c r="E81" s="15">
        <v>263.75</v>
      </c>
      <c r="F81" s="15">
        <v>143.2</v>
      </c>
      <c r="G81" s="15">
        <v>8177.12</v>
      </c>
      <c r="H81" s="16">
        <f t="shared" si="2"/>
        <v>33763.94</v>
      </c>
      <c r="J81" s="3"/>
      <c r="L81" s="3"/>
      <c r="M81" s="3"/>
    </row>
    <row r="82" spans="1:13" ht="12.75">
      <c r="A82" s="22" t="s">
        <v>163</v>
      </c>
      <c r="B82" s="23" t="s">
        <v>164</v>
      </c>
      <c r="C82" s="28">
        <v>2876.97</v>
      </c>
      <c r="D82" s="56">
        <v>11371.88</v>
      </c>
      <c r="E82" s="15">
        <v>92.4</v>
      </c>
      <c r="F82" s="15">
        <v>311.31</v>
      </c>
      <c r="G82" s="15">
        <v>0</v>
      </c>
      <c r="H82" s="16">
        <f t="shared" si="2"/>
        <v>14652.56</v>
      </c>
      <c r="J82" s="3"/>
      <c r="L82" s="3"/>
      <c r="M82" s="3"/>
    </row>
    <row r="83" spans="1:13" ht="12.75">
      <c r="A83" s="22" t="s">
        <v>165</v>
      </c>
      <c r="B83" s="23" t="s">
        <v>166</v>
      </c>
      <c r="C83" s="30">
        <v>9195.57</v>
      </c>
      <c r="D83" s="56">
        <v>30869.92</v>
      </c>
      <c r="E83" s="15">
        <v>195.9</v>
      </c>
      <c r="F83" s="15">
        <v>1037.23</v>
      </c>
      <c r="G83" s="15">
        <v>3195.39</v>
      </c>
      <c r="H83" s="16">
        <f t="shared" si="2"/>
        <v>44494.009999999995</v>
      </c>
      <c r="J83" s="3"/>
      <c r="L83" s="3"/>
      <c r="M83" s="3"/>
    </row>
    <row r="84" spans="1:13" ht="12.75">
      <c r="A84" s="22" t="s">
        <v>167</v>
      </c>
      <c r="B84" s="23" t="s">
        <v>168</v>
      </c>
      <c r="C84" s="28">
        <v>549.18</v>
      </c>
      <c r="D84" s="56">
        <v>2823.58</v>
      </c>
      <c r="E84" s="15">
        <v>52.2</v>
      </c>
      <c r="F84" s="15">
        <v>92.82</v>
      </c>
      <c r="G84" s="15">
        <v>0</v>
      </c>
      <c r="H84" s="16">
        <f t="shared" si="2"/>
        <v>3517.7799999999997</v>
      </c>
      <c r="J84" s="3"/>
      <c r="L84" s="3"/>
      <c r="M84" s="3"/>
    </row>
    <row r="85" spans="1:13" ht="12.75">
      <c r="A85" s="24" t="s">
        <v>169</v>
      </c>
      <c r="B85" s="25" t="s">
        <v>170</v>
      </c>
      <c r="C85" s="28">
        <v>0</v>
      </c>
      <c r="D85" s="57">
        <v>0</v>
      </c>
      <c r="E85" s="15">
        <v>0</v>
      </c>
      <c r="F85" s="15">
        <v>0</v>
      </c>
      <c r="G85" s="31">
        <v>0</v>
      </c>
      <c r="H85" s="16">
        <f t="shared" si="2"/>
        <v>0</v>
      </c>
      <c r="J85" s="3"/>
      <c r="L85" s="3"/>
      <c r="M85" s="3"/>
    </row>
    <row r="86" spans="1:13" ht="12.75">
      <c r="A86" s="22" t="s">
        <v>171</v>
      </c>
      <c r="B86" s="23" t="s">
        <v>172</v>
      </c>
      <c r="C86" s="28">
        <v>4011.63</v>
      </c>
      <c r="D86" s="56">
        <v>14715.22</v>
      </c>
      <c r="E86" s="15">
        <v>649.08</v>
      </c>
      <c r="F86" s="15">
        <v>241.45</v>
      </c>
      <c r="G86" s="31">
        <v>0</v>
      </c>
      <c r="H86" s="16">
        <f t="shared" si="2"/>
        <v>19617.379999999997</v>
      </c>
      <c r="J86" s="3"/>
      <c r="L86" s="3"/>
      <c r="M86" s="3"/>
    </row>
    <row r="87" spans="1:13" ht="12.75">
      <c r="A87" s="32" t="s">
        <v>173</v>
      </c>
      <c r="B87" s="33" t="s">
        <v>174</v>
      </c>
      <c r="C87" s="28">
        <v>3353.99</v>
      </c>
      <c r="D87" s="56">
        <v>12472.89</v>
      </c>
      <c r="E87" s="15">
        <v>492.74</v>
      </c>
      <c r="F87" s="15">
        <v>413.77</v>
      </c>
      <c r="G87" s="31">
        <v>0</v>
      </c>
      <c r="H87" s="16">
        <f t="shared" si="2"/>
        <v>16733.39</v>
      </c>
      <c r="J87" s="3"/>
      <c r="L87" s="3"/>
      <c r="M87" s="3"/>
    </row>
    <row r="88" spans="1:13" ht="12.75">
      <c r="A88" s="26" t="s">
        <v>175</v>
      </c>
      <c r="B88" s="34" t="s">
        <v>176</v>
      </c>
      <c r="C88" s="30">
        <v>1327.19</v>
      </c>
      <c r="D88" s="56">
        <v>6052.31</v>
      </c>
      <c r="E88" s="15">
        <v>28.6</v>
      </c>
      <c r="F88" s="15">
        <v>235.21</v>
      </c>
      <c r="G88" s="31">
        <v>0</v>
      </c>
      <c r="H88" s="16">
        <f t="shared" si="2"/>
        <v>7643.31</v>
      </c>
      <c r="J88" s="3"/>
      <c r="L88" s="3"/>
      <c r="M88" s="3"/>
    </row>
    <row r="89" spans="1:13" ht="12.75">
      <c r="A89" s="32" t="s">
        <v>177</v>
      </c>
      <c r="B89" s="34" t="s">
        <v>178</v>
      </c>
      <c r="C89" s="52">
        <v>6049.52</v>
      </c>
      <c r="D89" s="56">
        <v>29730.55</v>
      </c>
      <c r="E89" s="15">
        <v>431.09</v>
      </c>
      <c r="F89" s="15">
        <v>800.14</v>
      </c>
      <c r="G89" s="31">
        <v>0</v>
      </c>
      <c r="H89" s="16">
        <f t="shared" si="2"/>
        <v>37011.3</v>
      </c>
      <c r="J89" s="3"/>
      <c r="L89" s="3"/>
      <c r="M89" s="3"/>
    </row>
    <row r="90" spans="1:13" ht="12.75">
      <c r="A90" s="35" t="s">
        <v>179</v>
      </c>
      <c r="B90" s="36" t="s">
        <v>180</v>
      </c>
      <c r="C90" s="53">
        <v>23899.32</v>
      </c>
      <c r="D90" s="57">
        <v>90021.19</v>
      </c>
      <c r="E90" s="31">
        <v>1950.43</v>
      </c>
      <c r="F90" s="19">
        <v>4863.84</v>
      </c>
      <c r="G90" s="31">
        <v>1642.42</v>
      </c>
      <c r="H90" s="16">
        <f t="shared" si="2"/>
        <v>122377.20000000001</v>
      </c>
      <c r="J90" s="3"/>
      <c r="L90" s="3"/>
      <c r="M90" s="3"/>
    </row>
    <row r="91" spans="1:12" ht="12.75">
      <c r="A91" s="37" t="s">
        <v>181</v>
      </c>
      <c r="B91" s="50" t="s">
        <v>182</v>
      </c>
      <c r="C91" s="39">
        <v>1947.57</v>
      </c>
      <c r="D91" s="58">
        <v>8853.27</v>
      </c>
      <c r="E91" s="39">
        <v>300.85</v>
      </c>
      <c r="F91" s="19">
        <v>154.01</v>
      </c>
      <c r="G91" s="39">
        <v>0</v>
      </c>
      <c r="H91" s="16">
        <f t="shared" si="2"/>
        <v>11255.7</v>
      </c>
      <c r="L91" s="3"/>
    </row>
    <row r="92" spans="1:12" ht="12.75">
      <c r="A92" s="35" t="s">
        <v>183</v>
      </c>
      <c r="B92" s="23" t="s">
        <v>184</v>
      </c>
      <c r="C92" s="61">
        <v>2138.16</v>
      </c>
      <c r="D92" s="59">
        <v>8664.48</v>
      </c>
      <c r="E92" s="40">
        <v>375.54</v>
      </c>
      <c r="F92" s="19">
        <v>444.01</v>
      </c>
      <c r="G92" s="40">
        <v>0</v>
      </c>
      <c r="H92" s="16">
        <f t="shared" si="2"/>
        <v>11622.189999999999</v>
      </c>
      <c r="L92" s="3"/>
    </row>
    <row r="93" spans="1:12" ht="13.5" thickBot="1">
      <c r="A93" s="41" t="s">
        <v>185</v>
      </c>
      <c r="B93" s="25" t="s">
        <v>186</v>
      </c>
      <c r="C93" s="31">
        <v>1363.18</v>
      </c>
      <c r="D93" s="59">
        <v>5943.68</v>
      </c>
      <c r="E93" s="40">
        <v>132.62</v>
      </c>
      <c r="F93" s="19">
        <v>496.58</v>
      </c>
      <c r="G93" s="40">
        <v>0</v>
      </c>
      <c r="H93" s="16">
        <f t="shared" si="2"/>
        <v>7936.06</v>
      </c>
      <c r="L93" s="3"/>
    </row>
    <row r="94" spans="1:12" ht="13.5" thickBot="1">
      <c r="A94" s="62"/>
      <c r="B94" s="62" t="s">
        <v>187</v>
      </c>
      <c r="C94" s="63">
        <v>1575911.25</v>
      </c>
      <c r="D94" s="60">
        <v>6016755.499999997</v>
      </c>
      <c r="E94" s="45">
        <v>124922.61</v>
      </c>
      <c r="F94" s="45">
        <v>321017.6</v>
      </c>
      <c r="G94" s="45">
        <f>SUM(G4:G93)</f>
        <v>1464198.34</v>
      </c>
      <c r="H94" s="16">
        <f t="shared" si="2"/>
        <v>9502805.299999997</v>
      </c>
      <c r="L94" s="3"/>
    </row>
  </sheetData>
  <mergeCells count="1">
    <mergeCell ref="C2:H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I27" sqref="I27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3" width="14.421875" style="3" customWidth="1"/>
    <col min="4" max="4" width="15.8515625" style="3" customWidth="1"/>
    <col min="5" max="5" width="13.7109375" style="3" customWidth="1"/>
    <col min="6" max="6" width="16.7109375" style="3" customWidth="1"/>
    <col min="7" max="7" width="14.0039062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226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47"/>
      <c r="C3" s="8" t="s">
        <v>213</v>
      </c>
      <c r="D3" s="9" t="s">
        <v>214</v>
      </c>
      <c r="E3" s="9" t="s">
        <v>215</v>
      </c>
      <c r="F3" s="9" t="s">
        <v>216</v>
      </c>
      <c r="G3" s="9" t="s">
        <v>217</v>
      </c>
      <c r="H3" s="10"/>
    </row>
    <row r="4" spans="1:12" ht="12.75">
      <c r="A4" s="12" t="s">
        <v>3</v>
      </c>
      <c r="B4" s="48" t="s">
        <v>4</v>
      </c>
      <c r="C4" s="14">
        <v>24843.95</v>
      </c>
      <c r="D4" s="15">
        <v>194.07</v>
      </c>
      <c r="E4" s="15">
        <v>1497.64</v>
      </c>
      <c r="F4" s="15">
        <v>4595</v>
      </c>
      <c r="G4" s="16">
        <f>C4+D4+E4+F4</f>
        <v>31130.66</v>
      </c>
      <c r="I4" s="3"/>
      <c r="K4" s="3"/>
      <c r="L4" s="3"/>
    </row>
    <row r="5" spans="1:12" ht="12.75">
      <c r="A5" s="17" t="s">
        <v>5</v>
      </c>
      <c r="B5" s="49" t="s">
        <v>6</v>
      </c>
      <c r="C5" s="14">
        <v>11787.78</v>
      </c>
      <c r="D5" s="15">
        <v>133.53</v>
      </c>
      <c r="E5" s="15">
        <v>432.11</v>
      </c>
      <c r="F5" s="15">
        <v>983.87</v>
      </c>
      <c r="G5" s="16">
        <f aca="true" t="shared" si="0" ref="G5:G69">C5+D5+E5+F5</f>
        <v>13337.290000000003</v>
      </c>
      <c r="I5" s="3"/>
      <c r="K5" s="3"/>
      <c r="L5" s="3"/>
    </row>
    <row r="6" spans="1:12" ht="12.75">
      <c r="A6" s="17" t="s">
        <v>7</v>
      </c>
      <c r="B6" s="49" t="s">
        <v>8</v>
      </c>
      <c r="C6" s="14">
        <v>22631.97</v>
      </c>
      <c r="D6" s="15">
        <v>911.95</v>
      </c>
      <c r="E6" s="15">
        <v>383.39</v>
      </c>
      <c r="F6" s="15">
        <v>0</v>
      </c>
      <c r="G6" s="16">
        <f t="shared" si="0"/>
        <v>23927.31</v>
      </c>
      <c r="I6" s="3"/>
      <c r="K6" s="3"/>
      <c r="L6" s="3"/>
    </row>
    <row r="7" spans="1:12" ht="12.75">
      <c r="A7" s="17" t="s">
        <v>9</v>
      </c>
      <c r="B7" s="49" t="s">
        <v>10</v>
      </c>
      <c r="C7" s="14">
        <v>36234.41</v>
      </c>
      <c r="D7" s="15">
        <v>817.88</v>
      </c>
      <c r="E7" s="15">
        <v>168.21</v>
      </c>
      <c r="F7" s="15">
        <v>0</v>
      </c>
      <c r="G7" s="16">
        <f t="shared" si="0"/>
        <v>37220.5</v>
      </c>
      <c r="I7" s="3"/>
      <c r="K7" s="3"/>
      <c r="L7" s="3"/>
    </row>
    <row r="8" spans="1:12" ht="12.75">
      <c r="A8" s="17" t="s">
        <v>11</v>
      </c>
      <c r="B8" s="49" t="s">
        <v>12</v>
      </c>
      <c r="C8" s="14">
        <v>310726.74</v>
      </c>
      <c r="D8" s="15">
        <v>8532.73</v>
      </c>
      <c r="E8" s="15">
        <v>10689.47</v>
      </c>
      <c r="F8" s="15">
        <v>24976.73</v>
      </c>
      <c r="G8" s="16">
        <f t="shared" si="0"/>
        <v>354925.6699999999</v>
      </c>
      <c r="I8" s="3"/>
      <c r="K8" s="3"/>
      <c r="L8" s="3"/>
    </row>
    <row r="9" spans="1:12" ht="12.75">
      <c r="A9" s="17" t="s">
        <v>13</v>
      </c>
      <c r="B9" s="49" t="s">
        <v>14</v>
      </c>
      <c r="C9" s="14">
        <v>20017.02</v>
      </c>
      <c r="D9" s="15">
        <v>599.23</v>
      </c>
      <c r="E9" s="15">
        <v>1163.03</v>
      </c>
      <c r="F9" s="15">
        <v>21556.85</v>
      </c>
      <c r="G9" s="16">
        <f t="shared" si="0"/>
        <v>43336.13</v>
      </c>
      <c r="I9" s="3"/>
      <c r="K9" s="3"/>
      <c r="L9" s="3"/>
    </row>
    <row r="10" spans="1:12" ht="12.75">
      <c r="A10" s="17" t="s">
        <v>15</v>
      </c>
      <c r="B10" s="49" t="s">
        <v>16</v>
      </c>
      <c r="C10" s="14">
        <v>56639.14</v>
      </c>
      <c r="D10" s="15">
        <v>689.3</v>
      </c>
      <c r="E10" s="15">
        <v>1161.14</v>
      </c>
      <c r="F10" s="15">
        <v>0</v>
      </c>
      <c r="G10" s="16">
        <f t="shared" si="0"/>
        <v>58489.58</v>
      </c>
      <c r="I10" s="3"/>
      <c r="K10" s="3"/>
      <c r="L10" s="3"/>
    </row>
    <row r="11" spans="1:12" ht="12.75">
      <c r="A11" s="17" t="s">
        <v>17</v>
      </c>
      <c r="B11" s="49" t="s">
        <v>18</v>
      </c>
      <c r="C11" s="14">
        <v>29297.96</v>
      </c>
      <c r="D11" s="15">
        <v>35.63</v>
      </c>
      <c r="E11" s="15">
        <v>224.97</v>
      </c>
      <c r="F11" s="15">
        <v>0</v>
      </c>
      <c r="G11" s="16">
        <f t="shared" si="0"/>
        <v>29558.56</v>
      </c>
      <c r="I11" s="3"/>
      <c r="K11" s="3"/>
      <c r="L11" s="3"/>
    </row>
    <row r="12" spans="1:12" ht="12.75">
      <c r="A12" s="17" t="s">
        <v>19</v>
      </c>
      <c r="B12" s="49" t="s">
        <v>20</v>
      </c>
      <c r="C12" s="14">
        <v>59582.38</v>
      </c>
      <c r="D12" s="15">
        <v>322.57</v>
      </c>
      <c r="E12" s="15">
        <v>139.69</v>
      </c>
      <c r="F12" s="15">
        <v>855.64</v>
      </c>
      <c r="G12" s="16">
        <f t="shared" si="0"/>
        <v>60900.28</v>
      </c>
      <c r="I12" s="3"/>
      <c r="K12" s="3"/>
      <c r="L12" s="3"/>
    </row>
    <row r="13" spans="1:12" ht="12.75">
      <c r="A13" s="17" t="s">
        <v>21</v>
      </c>
      <c r="B13" s="49" t="s">
        <v>22</v>
      </c>
      <c r="C13" s="14">
        <v>34756.79</v>
      </c>
      <c r="D13" s="15">
        <v>890.21</v>
      </c>
      <c r="E13" s="15">
        <v>1316.33</v>
      </c>
      <c r="F13" s="15">
        <v>530.99</v>
      </c>
      <c r="G13" s="16">
        <f t="shared" si="0"/>
        <v>37494.32</v>
      </c>
      <c r="I13" s="3"/>
      <c r="K13" s="3"/>
      <c r="L13" s="3"/>
    </row>
    <row r="14" spans="1:12" ht="12.75">
      <c r="A14" s="17" t="s">
        <v>23</v>
      </c>
      <c r="B14" s="49" t="s">
        <v>24</v>
      </c>
      <c r="C14" s="14">
        <v>201636.99</v>
      </c>
      <c r="D14" s="15">
        <v>1195.71</v>
      </c>
      <c r="E14" s="15">
        <v>19547.81</v>
      </c>
      <c r="F14" s="15">
        <v>147018.21</v>
      </c>
      <c r="G14" s="16">
        <f t="shared" si="0"/>
        <v>369398.72</v>
      </c>
      <c r="I14" s="3"/>
      <c r="K14" s="3"/>
      <c r="L14" s="3"/>
    </row>
    <row r="15" spans="1:12" ht="12.75">
      <c r="A15" s="17" t="s">
        <v>25</v>
      </c>
      <c r="B15" s="49" t="s">
        <v>26</v>
      </c>
      <c r="C15" s="14">
        <v>37415.35</v>
      </c>
      <c r="D15" s="15">
        <v>246.06</v>
      </c>
      <c r="E15" s="15">
        <v>2234.8</v>
      </c>
      <c r="F15" s="15">
        <v>574.86</v>
      </c>
      <c r="G15" s="16">
        <f t="shared" si="0"/>
        <v>40471.07</v>
      </c>
      <c r="I15" s="3"/>
      <c r="K15" s="3"/>
      <c r="L15" s="3"/>
    </row>
    <row r="16" spans="1:12" ht="12.75">
      <c r="A16" s="17" t="s">
        <v>27</v>
      </c>
      <c r="B16" s="49" t="s">
        <v>28</v>
      </c>
      <c r="C16" s="14">
        <v>47594.17</v>
      </c>
      <c r="D16" s="15">
        <v>336.3</v>
      </c>
      <c r="E16" s="15">
        <v>4600.72</v>
      </c>
      <c r="F16" s="15">
        <v>57721.62</v>
      </c>
      <c r="G16" s="16">
        <f t="shared" si="0"/>
        <v>110252.81</v>
      </c>
      <c r="I16" s="3"/>
      <c r="K16" s="3"/>
      <c r="L16" s="3"/>
    </row>
    <row r="17" spans="1:12" ht="12.75">
      <c r="A17" s="17" t="s">
        <v>29</v>
      </c>
      <c r="B17" s="49" t="s">
        <v>30</v>
      </c>
      <c r="C17" s="14">
        <v>81548.31</v>
      </c>
      <c r="D17" s="15">
        <v>3552.64</v>
      </c>
      <c r="E17" s="15">
        <v>2319.91</v>
      </c>
      <c r="F17" s="15">
        <v>0</v>
      </c>
      <c r="G17" s="16">
        <f t="shared" si="0"/>
        <v>87420.86</v>
      </c>
      <c r="I17" s="3"/>
      <c r="K17" s="3"/>
      <c r="L17" s="3"/>
    </row>
    <row r="18" spans="1:12" ht="12.75">
      <c r="A18" s="17" t="s">
        <v>31</v>
      </c>
      <c r="B18" s="49" t="s">
        <v>32</v>
      </c>
      <c r="C18" s="14">
        <v>89805.8</v>
      </c>
      <c r="D18" s="15">
        <v>2978.29</v>
      </c>
      <c r="E18" s="15">
        <v>3748</v>
      </c>
      <c r="F18" s="15">
        <v>16573.02</v>
      </c>
      <c r="G18" s="16">
        <f t="shared" si="0"/>
        <v>113105.11</v>
      </c>
      <c r="I18" s="3"/>
      <c r="K18" s="3"/>
      <c r="L18" s="3"/>
    </row>
    <row r="19" spans="1:12" ht="12.75">
      <c r="A19" s="17" t="s">
        <v>33</v>
      </c>
      <c r="B19" s="49" t="s">
        <v>34</v>
      </c>
      <c r="C19" s="14">
        <v>85756.68</v>
      </c>
      <c r="D19" s="15">
        <v>3838.33</v>
      </c>
      <c r="E19" s="15">
        <v>2443.97</v>
      </c>
      <c r="F19" s="15">
        <v>0</v>
      </c>
      <c r="G19" s="16">
        <f t="shared" si="0"/>
        <v>92038.98</v>
      </c>
      <c r="I19" s="3"/>
      <c r="K19" s="3"/>
      <c r="L19" s="3"/>
    </row>
    <row r="20" spans="1:12" ht="12.75">
      <c r="A20" s="17" t="s">
        <v>35</v>
      </c>
      <c r="B20" s="49" t="s">
        <v>36</v>
      </c>
      <c r="C20" s="14">
        <v>71694.06</v>
      </c>
      <c r="D20" s="15">
        <v>577.72</v>
      </c>
      <c r="E20" s="15">
        <v>4582.57</v>
      </c>
      <c r="F20" s="15">
        <v>19893.9</v>
      </c>
      <c r="G20" s="16">
        <f t="shared" si="0"/>
        <v>96748.25</v>
      </c>
      <c r="I20" s="3"/>
      <c r="K20" s="3"/>
      <c r="L20" s="3"/>
    </row>
    <row r="21" spans="1:12" ht="12.75">
      <c r="A21" s="17" t="s">
        <v>37</v>
      </c>
      <c r="B21" s="49" t="s">
        <v>38</v>
      </c>
      <c r="C21" s="14">
        <v>46547.22</v>
      </c>
      <c r="D21" s="15">
        <v>371.32</v>
      </c>
      <c r="E21" s="15">
        <v>1616.49</v>
      </c>
      <c r="F21" s="15">
        <v>1809.79</v>
      </c>
      <c r="G21" s="16">
        <f t="shared" si="0"/>
        <v>50344.82</v>
      </c>
      <c r="I21" s="3"/>
      <c r="K21" s="3"/>
      <c r="L21" s="3"/>
    </row>
    <row r="22" spans="1:12" ht="12.75">
      <c r="A22" s="17" t="s">
        <v>39</v>
      </c>
      <c r="B22" s="49" t="s">
        <v>40</v>
      </c>
      <c r="C22" s="14">
        <v>241846.79</v>
      </c>
      <c r="D22" s="15">
        <v>400.69</v>
      </c>
      <c r="E22" s="15">
        <v>9656.88</v>
      </c>
      <c r="F22" s="15">
        <v>119217.4</v>
      </c>
      <c r="G22" s="16">
        <f t="shared" si="0"/>
        <v>371121.76</v>
      </c>
      <c r="I22" s="3"/>
      <c r="K22" s="3"/>
      <c r="L22" s="3"/>
    </row>
    <row r="23" spans="1:12" ht="12.75">
      <c r="A23" s="17" t="s">
        <v>41</v>
      </c>
      <c r="B23" s="49" t="s">
        <v>42</v>
      </c>
      <c r="C23" s="14">
        <v>215752.86</v>
      </c>
      <c r="D23" s="15">
        <v>2420.16</v>
      </c>
      <c r="E23" s="15">
        <v>3783.97</v>
      </c>
      <c r="F23" s="15">
        <v>1364.16</v>
      </c>
      <c r="G23" s="16">
        <f t="shared" si="0"/>
        <v>223321.15</v>
      </c>
      <c r="I23" s="3"/>
      <c r="K23" s="3"/>
      <c r="L23" s="3"/>
    </row>
    <row r="24" spans="1:12" ht="12.75">
      <c r="A24" s="17" t="s">
        <v>43</v>
      </c>
      <c r="B24" s="49" t="s">
        <v>44</v>
      </c>
      <c r="C24" s="14">
        <v>832087.48</v>
      </c>
      <c r="D24" s="15">
        <v>15333.04</v>
      </c>
      <c r="E24" s="15">
        <v>39361</v>
      </c>
      <c r="F24" s="15">
        <f>150484.96+4.67</f>
        <v>150489.63</v>
      </c>
      <c r="G24" s="16">
        <f t="shared" si="0"/>
        <v>1037271.15</v>
      </c>
      <c r="I24" s="3"/>
      <c r="K24" s="3"/>
      <c r="L24" s="3"/>
    </row>
    <row r="25" spans="1:12" ht="12.75">
      <c r="A25" s="17" t="s">
        <v>45</v>
      </c>
      <c r="B25" s="49" t="s">
        <v>46</v>
      </c>
      <c r="C25" s="14">
        <v>275019.51</v>
      </c>
      <c r="D25" s="15">
        <v>699.04</v>
      </c>
      <c r="E25" s="15">
        <v>4935.24</v>
      </c>
      <c r="F25" s="15">
        <v>42146.09</v>
      </c>
      <c r="G25" s="16">
        <f t="shared" si="0"/>
        <v>322799.88</v>
      </c>
      <c r="I25" s="3"/>
      <c r="K25" s="3"/>
      <c r="L25" s="3"/>
    </row>
    <row r="26" spans="1:12" ht="12.75">
      <c r="A26" s="17" t="s">
        <v>47</v>
      </c>
      <c r="B26" s="49" t="s">
        <v>48</v>
      </c>
      <c r="C26" s="14">
        <v>14130.7</v>
      </c>
      <c r="D26" s="15">
        <v>121.1</v>
      </c>
      <c r="E26" s="15">
        <v>455.22</v>
      </c>
      <c r="F26" s="15">
        <v>219.39</v>
      </c>
      <c r="G26" s="16">
        <f t="shared" si="0"/>
        <v>14926.41</v>
      </c>
      <c r="I26" s="3"/>
      <c r="K26" s="3"/>
      <c r="L26" s="3"/>
    </row>
    <row r="27" spans="1:12" ht="12.75">
      <c r="A27" s="17" t="s">
        <v>49</v>
      </c>
      <c r="B27" s="49" t="s">
        <v>50</v>
      </c>
      <c r="C27" s="14">
        <v>32096.24</v>
      </c>
      <c r="D27" s="15">
        <v>417.4</v>
      </c>
      <c r="E27" s="15">
        <v>1888.51</v>
      </c>
      <c r="F27" s="15">
        <v>699.06</v>
      </c>
      <c r="G27" s="16">
        <f t="shared" si="0"/>
        <v>35101.21</v>
      </c>
      <c r="I27" s="3"/>
      <c r="K27" s="3"/>
      <c r="L27" s="3"/>
    </row>
    <row r="28" spans="1:12" ht="12.75">
      <c r="A28" s="17" t="s">
        <v>51</v>
      </c>
      <c r="B28" s="49" t="s">
        <v>52</v>
      </c>
      <c r="C28" s="14">
        <v>37636.93</v>
      </c>
      <c r="D28" s="15">
        <v>1219.33</v>
      </c>
      <c r="E28" s="15">
        <v>945.66</v>
      </c>
      <c r="F28" s="15">
        <v>1368.07</v>
      </c>
      <c r="G28" s="16">
        <f t="shared" si="0"/>
        <v>41169.990000000005</v>
      </c>
      <c r="I28" s="3"/>
      <c r="K28" s="3"/>
      <c r="L28" s="3"/>
    </row>
    <row r="29" spans="1:12" ht="12.75">
      <c r="A29" s="17" t="s">
        <v>53</v>
      </c>
      <c r="B29" s="49" t="s">
        <v>54</v>
      </c>
      <c r="C29" s="14">
        <v>22685.6</v>
      </c>
      <c r="D29" s="15">
        <v>392.35</v>
      </c>
      <c r="E29" s="15">
        <v>2976.16</v>
      </c>
      <c r="F29" s="15">
        <v>1616.41</v>
      </c>
      <c r="G29" s="16">
        <f t="shared" si="0"/>
        <v>27670.519999999997</v>
      </c>
      <c r="I29" s="3"/>
      <c r="K29" s="3"/>
      <c r="L29" s="3"/>
    </row>
    <row r="30" spans="1:12" ht="12.75">
      <c r="A30" s="17" t="s">
        <v>55</v>
      </c>
      <c r="B30" s="49" t="s">
        <v>56</v>
      </c>
      <c r="C30" s="14">
        <v>12204.64</v>
      </c>
      <c r="D30" s="15">
        <v>275.22</v>
      </c>
      <c r="E30" s="15">
        <v>528</v>
      </c>
      <c r="F30" s="15">
        <v>0</v>
      </c>
      <c r="G30" s="16">
        <f t="shared" si="0"/>
        <v>13007.859999999999</v>
      </c>
      <c r="I30" s="3"/>
      <c r="K30" s="3"/>
      <c r="L30" s="3"/>
    </row>
    <row r="31" spans="1:12" ht="12.75">
      <c r="A31" s="17" t="s">
        <v>57</v>
      </c>
      <c r="B31" s="49" t="s">
        <v>58</v>
      </c>
      <c r="C31" s="14">
        <v>52248.53</v>
      </c>
      <c r="D31" s="15">
        <v>184.16</v>
      </c>
      <c r="E31" s="15">
        <v>1637.56</v>
      </c>
      <c r="F31" s="15">
        <v>2948.43</v>
      </c>
      <c r="G31" s="16">
        <f t="shared" si="0"/>
        <v>57018.68</v>
      </c>
      <c r="I31" s="3"/>
      <c r="K31" s="3"/>
      <c r="L31" s="3"/>
    </row>
    <row r="32" spans="1:12" ht="12.75">
      <c r="A32" s="17" t="s">
        <v>59</v>
      </c>
      <c r="B32" s="49" t="s">
        <v>60</v>
      </c>
      <c r="C32" s="14">
        <v>55357.07</v>
      </c>
      <c r="D32" s="15">
        <v>443.77</v>
      </c>
      <c r="E32" s="15">
        <v>1809.87</v>
      </c>
      <c r="F32" s="15">
        <v>2502.37</v>
      </c>
      <c r="G32" s="16">
        <f t="shared" si="0"/>
        <v>60113.08</v>
      </c>
      <c r="I32" s="3"/>
      <c r="K32" s="3"/>
      <c r="L32" s="3"/>
    </row>
    <row r="33" spans="1:12" ht="12.75">
      <c r="A33" s="17" t="s">
        <v>61</v>
      </c>
      <c r="B33" s="49" t="s">
        <v>62</v>
      </c>
      <c r="C33" s="14">
        <v>41028.91</v>
      </c>
      <c r="D33" s="15">
        <v>724.65</v>
      </c>
      <c r="E33" s="15">
        <v>797.99</v>
      </c>
      <c r="F33" s="15">
        <v>2776.18</v>
      </c>
      <c r="G33" s="16">
        <f t="shared" si="0"/>
        <v>45327.73</v>
      </c>
      <c r="I33" s="3"/>
      <c r="K33" s="3"/>
      <c r="L33" s="3"/>
    </row>
    <row r="34" spans="1:12" ht="12.75">
      <c r="A34" s="17" t="s">
        <v>63</v>
      </c>
      <c r="B34" s="49" t="s">
        <v>64</v>
      </c>
      <c r="C34" s="14">
        <v>34650.06</v>
      </c>
      <c r="D34" s="15">
        <v>1720.49</v>
      </c>
      <c r="E34" s="15">
        <v>1732.25</v>
      </c>
      <c r="F34" s="15">
        <v>0</v>
      </c>
      <c r="G34" s="16">
        <f t="shared" si="0"/>
        <v>38102.799999999996</v>
      </c>
      <c r="I34" s="3"/>
      <c r="K34" s="3"/>
      <c r="L34" s="3"/>
    </row>
    <row r="35" spans="1:12" ht="12.75">
      <c r="A35" s="17" t="s">
        <v>65</v>
      </c>
      <c r="B35" s="49" t="s">
        <v>66</v>
      </c>
      <c r="C35" s="14">
        <v>62841.21</v>
      </c>
      <c r="D35" s="15">
        <v>742.4</v>
      </c>
      <c r="E35" s="15">
        <v>1619.44</v>
      </c>
      <c r="F35" s="15">
        <v>5793.52</v>
      </c>
      <c r="G35" s="16">
        <f t="shared" si="0"/>
        <v>70996.57</v>
      </c>
      <c r="I35" s="3"/>
      <c r="K35" s="3"/>
      <c r="L35" s="3"/>
    </row>
    <row r="36" spans="1:12" ht="12.75">
      <c r="A36" s="17" t="s">
        <v>67</v>
      </c>
      <c r="B36" s="49" t="s">
        <v>68</v>
      </c>
      <c r="C36" s="14">
        <v>182334.74</v>
      </c>
      <c r="D36" s="15">
        <v>7258.66</v>
      </c>
      <c r="E36" s="15">
        <v>15448.54</v>
      </c>
      <c r="F36" s="15">
        <v>13023.51</v>
      </c>
      <c r="G36" s="16">
        <f t="shared" si="0"/>
        <v>218065.45</v>
      </c>
      <c r="I36" s="3"/>
      <c r="K36" s="3"/>
      <c r="L36" s="3"/>
    </row>
    <row r="37" spans="1:12" ht="12.75">
      <c r="A37" s="17" t="s">
        <v>69</v>
      </c>
      <c r="B37" s="49" t="s">
        <v>70</v>
      </c>
      <c r="C37" s="14">
        <v>138821.81</v>
      </c>
      <c r="D37" s="15">
        <v>3785.52</v>
      </c>
      <c r="E37" s="15">
        <v>6455.35</v>
      </c>
      <c r="F37" s="15">
        <v>17249.13</v>
      </c>
      <c r="G37" s="16">
        <f t="shared" si="0"/>
        <v>166311.81</v>
      </c>
      <c r="I37" s="3"/>
      <c r="K37" s="3"/>
      <c r="L37" s="3"/>
    </row>
    <row r="38" spans="1:12" ht="12.75">
      <c r="A38" s="17" t="s">
        <v>71</v>
      </c>
      <c r="B38" s="49" t="s">
        <v>72</v>
      </c>
      <c r="C38" s="14">
        <v>30747.87</v>
      </c>
      <c r="D38" s="15">
        <v>1975.12</v>
      </c>
      <c r="E38" s="15">
        <v>1377.37</v>
      </c>
      <c r="F38" s="15">
        <v>0</v>
      </c>
      <c r="G38" s="16">
        <f t="shared" si="0"/>
        <v>34100.36</v>
      </c>
      <c r="I38" s="3"/>
      <c r="K38" s="3"/>
      <c r="L38" s="3"/>
    </row>
    <row r="39" spans="1:12" ht="12.75">
      <c r="A39" s="17" t="s">
        <v>73</v>
      </c>
      <c r="B39" s="49" t="s">
        <v>74</v>
      </c>
      <c r="C39" s="14">
        <v>147429.72</v>
      </c>
      <c r="D39" s="15">
        <v>4312.9</v>
      </c>
      <c r="E39" s="15">
        <v>4525.82</v>
      </c>
      <c r="F39" s="15">
        <v>1054.39</v>
      </c>
      <c r="G39" s="16">
        <f t="shared" si="0"/>
        <v>157322.83000000002</v>
      </c>
      <c r="I39" s="3"/>
      <c r="K39" s="3"/>
      <c r="L39" s="3"/>
    </row>
    <row r="40" spans="1:12" ht="12.75">
      <c r="A40" s="17" t="s">
        <v>75</v>
      </c>
      <c r="B40" s="49" t="s">
        <v>76</v>
      </c>
      <c r="C40" s="14">
        <v>76309.02</v>
      </c>
      <c r="D40" s="15">
        <v>4468.63</v>
      </c>
      <c r="E40" s="15">
        <v>2603.06</v>
      </c>
      <c r="F40" s="15">
        <v>775.19</v>
      </c>
      <c r="G40" s="16">
        <f t="shared" si="0"/>
        <v>84155.90000000001</v>
      </c>
      <c r="I40" s="3"/>
      <c r="K40" s="3"/>
      <c r="L40" s="3"/>
    </row>
    <row r="41" spans="1:12" ht="12.75">
      <c r="A41" s="17" t="s">
        <v>77</v>
      </c>
      <c r="B41" s="49" t="s">
        <v>78</v>
      </c>
      <c r="C41" s="14">
        <v>769.86</v>
      </c>
      <c r="D41" s="15">
        <v>34.92</v>
      </c>
      <c r="E41" s="15">
        <v>120.64</v>
      </c>
      <c r="F41" s="15">
        <v>0</v>
      </c>
      <c r="G41" s="16">
        <f t="shared" si="0"/>
        <v>925.42</v>
      </c>
      <c r="I41" s="3"/>
      <c r="K41" s="3"/>
      <c r="L41" s="3"/>
    </row>
    <row r="42" spans="1:12" ht="12.75">
      <c r="A42" s="17" t="s">
        <v>79</v>
      </c>
      <c r="B42" s="49" t="s">
        <v>80</v>
      </c>
      <c r="C42" s="14">
        <v>357697.6</v>
      </c>
      <c r="D42" s="15">
        <v>4468.88</v>
      </c>
      <c r="E42" s="15">
        <v>37085.6</v>
      </c>
      <c r="F42" s="15">
        <v>419501.3</v>
      </c>
      <c r="G42" s="16">
        <f t="shared" si="0"/>
        <v>818753.3799999999</v>
      </c>
      <c r="I42" s="3"/>
      <c r="K42" s="3"/>
      <c r="L42" s="3"/>
    </row>
    <row r="43" spans="1:12" ht="12.75">
      <c r="A43" s="17" t="s">
        <v>81</v>
      </c>
      <c r="B43" s="49" t="s">
        <v>82</v>
      </c>
      <c r="C43" s="14">
        <v>19070.37</v>
      </c>
      <c r="D43" s="15">
        <v>830.58</v>
      </c>
      <c r="E43" s="15">
        <v>1346.29</v>
      </c>
      <c r="F43" s="15">
        <v>0</v>
      </c>
      <c r="G43" s="16">
        <f t="shared" si="0"/>
        <v>21247.24</v>
      </c>
      <c r="I43" s="3"/>
      <c r="K43" s="3"/>
      <c r="L43" s="3"/>
    </row>
    <row r="44" spans="1:12" ht="12.75">
      <c r="A44" s="17" t="s">
        <v>83</v>
      </c>
      <c r="B44" s="49" t="s">
        <v>84</v>
      </c>
      <c r="C44" s="14">
        <v>49591.82</v>
      </c>
      <c r="D44" s="15">
        <v>706.81</v>
      </c>
      <c r="E44" s="15">
        <v>3003.24</v>
      </c>
      <c r="F44" s="15">
        <v>54025.33</v>
      </c>
      <c r="G44" s="16">
        <f t="shared" si="0"/>
        <v>107327.2</v>
      </c>
      <c r="H44" s="19"/>
      <c r="I44" s="3"/>
      <c r="K44" s="3"/>
      <c r="L44" s="3"/>
    </row>
    <row r="45" spans="1:12" ht="12.75">
      <c r="A45" s="17" t="s">
        <v>85</v>
      </c>
      <c r="B45" s="49" t="s">
        <v>86</v>
      </c>
      <c r="C45" s="14">
        <v>174620.01</v>
      </c>
      <c r="D45" s="15">
        <v>8564.29</v>
      </c>
      <c r="E45" s="15">
        <v>4661.73</v>
      </c>
      <c r="F45" s="15">
        <v>3302.25</v>
      </c>
      <c r="G45" s="16">
        <f t="shared" si="0"/>
        <v>191148.28000000003</v>
      </c>
      <c r="H45" s="19"/>
      <c r="I45" s="3"/>
      <c r="K45" s="3"/>
      <c r="L45" s="3"/>
    </row>
    <row r="46" spans="1:12" ht="12.75">
      <c r="A46" s="17" t="s">
        <v>87</v>
      </c>
      <c r="B46" s="49" t="s">
        <v>88</v>
      </c>
      <c r="C46" s="14">
        <v>70492.16</v>
      </c>
      <c r="D46" s="15">
        <v>982.62</v>
      </c>
      <c r="E46" s="15">
        <v>2088.22</v>
      </c>
      <c r="F46" s="15">
        <v>322.27</v>
      </c>
      <c r="G46" s="16">
        <f t="shared" si="0"/>
        <v>73885.27</v>
      </c>
      <c r="I46" s="3"/>
      <c r="K46" s="3"/>
      <c r="L46" s="3"/>
    </row>
    <row r="47" spans="1:12" ht="12.75">
      <c r="A47" s="17" t="s">
        <v>89</v>
      </c>
      <c r="B47" s="49" t="s">
        <v>90</v>
      </c>
      <c r="C47" s="14">
        <v>63968.36</v>
      </c>
      <c r="D47" s="15">
        <v>1857</v>
      </c>
      <c r="E47" s="15">
        <v>3145.87</v>
      </c>
      <c r="F47" s="15">
        <v>0</v>
      </c>
      <c r="G47" s="16">
        <f t="shared" si="0"/>
        <v>68971.23</v>
      </c>
      <c r="I47" s="3"/>
      <c r="K47" s="3"/>
      <c r="L47" s="3"/>
    </row>
    <row r="48" spans="1:12" ht="12.75">
      <c r="A48" s="17" t="s">
        <v>91</v>
      </c>
      <c r="B48" s="49" t="s">
        <v>92</v>
      </c>
      <c r="C48" s="14">
        <v>87789.53</v>
      </c>
      <c r="D48" s="15">
        <v>1898.89</v>
      </c>
      <c r="E48" s="15">
        <v>3060.42</v>
      </c>
      <c r="F48" s="15">
        <v>0</v>
      </c>
      <c r="G48" s="16">
        <f t="shared" si="0"/>
        <v>92748.84</v>
      </c>
      <c r="I48" s="3"/>
      <c r="K48" s="3"/>
      <c r="L48" s="3"/>
    </row>
    <row r="49" spans="1:12" ht="12.75">
      <c r="A49" s="17" t="s">
        <v>93</v>
      </c>
      <c r="B49" s="49" t="s">
        <v>94</v>
      </c>
      <c r="C49" s="14">
        <v>33288.37</v>
      </c>
      <c r="D49" s="15">
        <v>1729.76</v>
      </c>
      <c r="E49" s="15">
        <v>542.85</v>
      </c>
      <c r="F49" s="15">
        <v>0</v>
      </c>
      <c r="G49" s="16">
        <f t="shared" si="0"/>
        <v>35560.98</v>
      </c>
      <c r="I49" s="3"/>
      <c r="K49" s="3"/>
      <c r="L49" s="3"/>
    </row>
    <row r="50" spans="1:12" ht="12.75">
      <c r="A50" s="17" t="s">
        <v>95</v>
      </c>
      <c r="B50" s="49" t="s">
        <v>96</v>
      </c>
      <c r="C50" s="14">
        <v>21146.86</v>
      </c>
      <c r="D50" s="15">
        <v>2023.84</v>
      </c>
      <c r="E50" s="15">
        <v>1725.82</v>
      </c>
      <c r="F50" s="15">
        <v>0</v>
      </c>
      <c r="G50" s="16">
        <f t="shared" si="0"/>
        <v>24896.52</v>
      </c>
      <c r="I50" s="3"/>
      <c r="K50" s="3"/>
      <c r="L50" s="3"/>
    </row>
    <row r="51" spans="1:12" ht="12.75">
      <c r="A51" s="17" t="s">
        <v>97</v>
      </c>
      <c r="B51" s="49" t="s">
        <v>98</v>
      </c>
      <c r="C51" s="14">
        <v>19382.6</v>
      </c>
      <c r="D51" s="15">
        <v>200.71</v>
      </c>
      <c r="E51" s="15">
        <v>484.53</v>
      </c>
      <c r="F51" s="15">
        <v>0</v>
      </c>
      <c r="G51" s="16">
        <f t="shared" si="0"/>
        <v>20067.839999999997</v>
      </c>
      <c r="I51" s="3"/>
      <c r="K51" s="3"/>
      <c r="L51" s="3"/>
    </row>
    <row r="52" spans="1:12" ht="12.75">
      <c r="A52" s="17" t="s">
        <v>99</v>
      </c>
      <c r="B52" s="49" t="s">
        <v>100</v>
      </c>
      <c r="C52" s="14">
        <v>24936.1</v>
      </c>
      <c r="D52" s="15">
        <v>319.45</v>
      </c>
      <c r="E52" s="15">
        <v>434.1</v>
      </c>
      <c r="F52" s="15">
        <v>0</v>
      </c>
      <c r="G52" s="16">
        <f t="shared" si="0"/>
        <v>25689.649999999998</v>
      </c>
      <c r="I52" s="3"/>
      <c r="K52" s="3"/>
      <c r="L52" s="3"/>
    </row>
    <row r="53" spans="1:12" ht="12.75">
      <c r="A53" s="17" t="s">
        <v>101</v>
      </c>
      <c r="B53" s="49" t="s">
        <v>102</v>
      </c>
      <c r="C53" s="14">
        <v>0</v>
      </c>
      <c r="D53" s="15">
        <v>0</v>
      </c>
      <c r="E53" s="15">
        <v>0</v>
      </c>
      <c r="F53" s="15">
        <v>0</v>
      </c>
      <c r="G53" s="16">
        <f t="shared" si="0"/>
        <v>0</v>
      </c>
      <c r="I53" s="3"/>
      <c r="K53" s="3"/>
      <c r="L53" s="3"/>
    </row>
    <row r="54" spans="1:12" ht="12.75">
      <c r="A54" s="17" t="s">
        <v>103</v>
      </c>
      <c r="B54" s="49" t="s">
        <v>104</v>
      </c>
      <c r="C54" s="14">
        <v>25454.03</v>
      </c>
      <c r="D54" s="15">
        <v>1152.29</v>
      </c>
      <c r="E54" s="15">
        <v>2714.89</v>
      </c>
      <c r="F54" s="15">
        <v>0</v>
      </c>
      <c r="G54" s="16">
        <f t="shared" si="0"/>
        <v>29321.21</v>
      </c>
      <c r="I54" s="3"/>
      <c r="K54" s="3"/>
      <c r="L54" s="3"/>
    </row>
    <row r="55" spans="1:12" ht="12.75">
      <c r="A55" s="17" t="s">
        <v>105</v>
      </c>
      <c r="B55" s="49" t="s">
        <v>106</v>
      </c>
      <c r="C55" s="14">
        <v>20923.31</v>
      </c>
      <c r="D55" s="15">
        <v>274.57</v>
      </c>
      <c r="E55" s="15">
        <v>285.37</v>
      </c>
      <c r="F55" s="15">
        <v>0</v>
      </c>
      <c r="G55" s="16">
        <f t="shared" si="0"/>
        <v>21483.25</v>
      </c>
      <c r="I55" s="3"/>
      <c r="K55" s="3"/>
      <c r="L55" s="3"/>
    </row>
    <row r="56" spans="1:12" ht="12.75">
      <c r="A56" s="17" t="s">
        <v>107</v>
      </c>
      <c r="B56" s="49" t="s">
        <v>108</v>
      </c>
      <c r="C56" s="14">
        <v>10736.1</v>
      </c>
      <c r="D56" s="15">
        <v>488.57</v>
      </c>
      <c r="E56" s="15">
        <v>395.2</v>
      </c>
      <c r="F56" s="15">
        <v>0</v>
      </c>
      <c r="G56" s="16">
        <f t="shared" si="0"/>
        <v>11619.87</v>
      </c>
      <c r="I56" s="3"/>
      <c r="K56" s="3"/>
      <c r="L56" s="3"/>
    </row>
    <row r="57" spans="1:12" ht="12.75">
      <c r="A57" s="17" t="s">
        <v>109</v>
      </c>
      <c r="B57" s="49" t="s">
        <v>110</v>
      </c>
      <c r="C57" s="14">
        <v>7663.31</v>
      </c>
      <c r="D57" s="15">
        <v>24.74</v>
      </c>
      <c r="E57" s="15">
        <v>370.86</v>
      </c>
      <c r="F57" s="15">
        <v>0</v>
      </c>
      <c r="G57" s="16">
        <f t="shared" si="0"/>
        <v>8058.91</v>
      </c>
      <c r="I57" s="3"/>
      <c r="K57" s="3"/>
      <c r="L57" s="3"/>
    </row>
    <row r="58" spans="1:12" ht="12.75">
      <c r="A58" s="17" t="s">
        <v>113</v>
      </c>
      <c r="B58" s="49" t="s">
        <v>114</v>
      </c>
      <c r="C58" s="14">
        <v>272584.58</v>
      </c>
      <c r="D58" s="15">
        <v>4452.15</v>
      </c>
      <c r="E58" s="15">
        <v>28148.54</v>
      </c>
      <c r="F58" s="15">
        <v>64950.55</v>
      </c>
      <c r="G58" s="16">
        <f t="shared" si="0"/>
        <v>370135.82</v>
      </c>
      <c r="I58" s="3"/>
      <c r="K58" s="3"/>
      <c r="L58" s="3"/>
    </row>
    <row r="59" spans="1:12" ht="12.75">
      <c r="A59" s="17" t="s">
        <v>115</v>
      </c>
      <c r="B59" s="49" t="s">
        <v>116</v>
      </c>
      <c r="C59" s="14">
        <v>36932.69</v>
      </c>
      <c r="D59" s="15">
        <v>237.76</v>
      </c>
      <c r="E59" s="15">
        <v>932.78</v>
      </c>
      <c r="F59" s="15">
        <v>12369.17</v>
      </c>
      <c r="G59" s="16">
        <f t="shared" si="0"/>
        <v>50472.4</v>
      </c>
      <c r="I59" s="3"/>
      <c r="K59" s="3"/>
      <c r="L59" s="3"/>
    </row>
    <row r="60" spans="1:12" ht="12.75">
      <c r="A60" s="17" t="s">
        <v>119</v>
      </c>
      <c r="B60" s="49" t="s">
        <v>120</v>
      </c>
      <c r="C60" s="14">
        <v>12786.94</v>
      </c>
      <c r="D60" s="15">
        <v>205.51</v>
      </c>
      <c r="E60" s="15">
        <v>0</v>
      </c>
      <c r="F60" s="15">
        <v>0</v>
      </c>
      <c r="G60" s="16">
        <f t="shared" si="0"/>
        <v>12992.45</v>
      </c>
      <c r="I60" s="3"/>
      <c r="K60" s="3"/>
      <c r="L60" s="3"/>
    </row>
    <row r="61" spans="1:12" ht="12.75">
      <c r="A61" s="17" t="s">
        <v>121</v>
      </c>
      <c r="B61" s="49" t="s">
        <v>122</v>
      </c>
      <c r="C61" s="14">
        <v>157890.51</v>
      </c>
      <c r="D61" s="15">
        <v>5389.42</v>
      </c>
      <c r="E61" s="15">
        <v>5670.69</v>
      </c>
      <c r="F61" s="15">
        <v>16467.32</v>
      </c>
      <c r="G61" s="16">
        <f t="shared" si="0"/>
        <v>185417.94000000003</v>
      </c>
      <c r="I61" s="3"/>
      <c r="K61" s="3"/>
      <c r="L61" s="3"/>
    </row>
    <row r="62" spans="1:12" ht="12.75">
      <c r="A62" s="17" t="s">
        <v>123</v>
      </c>
      <c r="B62" s="49" t="s">
        <v>124</v>
      </c>
      <c r="C62" s="14">
        <v>2774.12</v>
      </c>
      <c r="D62" s="15">
        <v>127.19</v>
      </c>
      <c r="E62" s="15">
        <v>11.09</v>
      </c>
      <c r="F62" s="15">
        <v>1025.68</v>
      </c>
      <c r="G62" s="16">
        <f t="shared" si="0"/>
        <v>3938.08</v>
      </c>
      <c r="I62" s="3"/>
      <c r="K62" s="3"/>
      <c r="L62" s="3"/>
    </row>
    <row r="63" spans="1:12" ht="12.75">
      <c r="A63" s="17" t="s">
        <v>125</v>
      </c>
      <c r="B63" s="49" t="s">
        <v>126</v>
      </c>
      <c r="C63" s="14">
        <v>361177.67</v>
      </c>
      <c r="D63" s="15">
        <v>7650.87</v>
      </c>
      <c r="E63" s="15">
        <v>23618.67</v>
      </c>
      <c r="F63" s="15">
        <v>81388.35</v>
      </c>
      <c r="G63" s="16">
        <f t="shared" si="0"/>
        <v>473835.55999999994</v>
      </c>
      <c r="I63" s="3"/>
      <c r="K63" s="3"/>
      <c r="L63" s="3"/>
    </row>
    <row r="64" spans="1:12" ht="12.75">
      <c r="A64" s="17" t="s">
        <v>127</v>
      </c>
      <c r="B64" s="49" t="s">
        <v>128</v>
      </c>
      <c r="C64" s="14">
        <v>9971.55</v>
      </c>
      <c r="D64" s="15">
        <v>61.83</v>
      </c>
      <c r="E64" s="15">
        <v>0</v>
      </c>
      <c r="F64" s="15">
        <v>0</v>
      </c>
      <c r="G64" s="16">
        <f t="shared" si="0"/>
        <v>10033.38</v>
      </c>
      <c r="I64" s="3"/>
      <c r="K64" s="3"/>
      <c r="L64" s="3"/>
    </row>
    <row r="65" spans="1:12" ht="12.75">
      <c r="A65" s="17" t="s">
        <v>129</v>
      </c>
      <c r="B65" s="49" t="s">
        <v>130</v>
      </c>
      <c r="C65" s="14">
        <v>343.86</v>
      </c>
      <c r="D65" s="15">
        <v>0</v>
      </c>
      <c r="E65" s="15">
        <v>6.67</v>
      </c>
      <c r="F65" s="15">
        <v>0</v>
      </c>
      <c r="G65" s="16">
        <f t="shared" si="0"/>
        <v>350.53000000000003</v>
      </c>
      <c r="I65" s="3"/>
      <c r="K65" s="3"/>
      <c r="L65" s="3"/>
    </row>
    <row r="66" spans="1:12" ht="12.75">
      <c r="A66" s="17" t="s">
        <v>131</v>
      </c>
      <c r="B66" s="49" t="s">
        <v>132</v>
      </c>
      <c r="C66" s="14">
        <v>160786.23</v>
      </c>
      <c r="D66" s="15">
        <v>1802.44</v>
      </c>
      <c r="E66" s="15">
        <v>7132.25</v>
      </c>
      <c r="F66" s="15">
        <v>79258.37</v>
      </c>
      <c r="G66" s="16">
        <f t="shared" si="0"/>
        <v>248979.29</v>
      </c>
      <c r="I66" s="3"/>
      <c r="K66" s="3"/>
      <c r="L66" s="3"/>
    </row>
    <row r="67" spans="1:12" ht="12.75">
      <c r="A67" s="17" t="s">
        <v>133</v>
      </c>
      <c r="B67" s="49" t="s">
        <v>134</v>
      </c>
      <c r="C67" s="14">
        <v>0</v>
      </c>
      <c r="D67" s="15">
        <v>1159.96</v>
      </c>
      <c r="E67" s="15">
        <v>0</v>
      </c>
      <c r="F67" s="15">
        <v>0</v>
      </c>
      <c r="G67" s="16">
        <f t="shared" si="0"/>
        <v>1159.96</v>
      </c>
      <c r="I67" s="3"/>
      <c r="K67" s="3"/>
      <c r="L67" s="3"/>
    </row>
    <row r="68" spans="1:12" ht="12.75">
      <c r="A68" s="17" t="s">
        <v>218</v>
      </c>
      <c r="B68" s="49" t="s">
        <v>219</v>
      </c>
      <c r="C68" s="14">
        <v>177425.36</v>
      </c>
      <c r="D68" s="15">
        <v>0</v>
      </c>
      <c r="E68" s="15">
        <v>11753.99</v>
      </c>
      <c r="F68" s="15">
        <v>48154.94</v>
      </c>
      <c r="G68" s="16">
        <f t="shared" si="0"/>
        <v>237334.28999999998</v>
      </c>
      <c r="I68" s="3"/>
      <c r="K68" s="3"/>
      <c r="L68" s="3"/>
    </row>
    <row r="69" spans="1:12" ht="12.75">
      <c r="A69" s="17" t="s">
        <v>135</v>
      </c>
      <c r="B69" s="49" t="s">
        <v>136</v>
      </c>
      <c r="C69" s="14">
        <v>10634.87</v>
      </c>
      <c r="D69" s="15">
        <v>264.02</v>
      </c>
      <c r="E69" s="15">
        <v>26.83</v>
      </c>
      <c r="F69" s="15">
        <v>2073.71</v>
      </c>
      <c r="G69" s="16">
        <f t="shared" si="0"/>
        <v>12999.43</v>
      </c>
      <c r="I69" s="3"/>
      <c r="K69" s="3"/>
      <c r="L69" s="3"/>
    </row>
    <row r="70" spans="1:12" ht="12.75">
      <c r="A70" s="17" t="s">
        <v>137</v>
      </c>
      <c r="B70" s="49" t="s">
        <v>138</v>
      </c>
      <c r="C70" s="14">
        <v>66083.51</v>
      </c>
      <c r="D70" s="15">
        <v>359.69</v>
      </c>
      <c r="E70" s="15">
        <v>5169.16</v>
      </c>
      <c r="F70" s="15">
        <v>30059.89</v>
      </c>
      <c r="G70" s="16">
        <f aca="true" t="shared" si="1" ref="G70:G95">C70+D70+E70+F70</f>
        <v>101672.25</v>
      </c>
      <c r="I70" s="3"/>
      <c r="K70" s="3"/>
      <c r="L70" s="3"/>
    </row>
    <row r="71" spans="1:12" ht="12.75">
      <c r="A71" s="17" t="s">
        <v>139</v>
      </c>
      <c r="B71" s="49" t="s">
        <v>140</v>
      </c>
      <c r="C71" s="14">
        <v>13905.85</v>
      </c>
      <c r="D71" s="15">
        <v>10.58</v>
      </c>
      <c r="E71" s="15">
        <v>458.6</v>
      </c>
      <c r="F71" s="15">
        <v>0</v>
      </c>
      <c r="G71" s="16">
        <f t="shared" si="1"/>
        <v>14375.03</v>
      </c>
      <c r="I71" s="3"/>
      <c r="K71" s="3"/>
      <c r="L71" s="3"/>
    </row>
    <row r="72" spans="1:12" ht="12.75">
      <c r="A72" s="17" t="s">
        <v>141</v>
      </c>
      <c r="B72" s="49" t="s">
        <v>142</v>
      </c>
      <c r="C72" s="14">
        <v>43212.86</v>
      </c>
      <c r="D72" s="15">
        <v>530.4</v>
      </c>
      <c r="E72" s="15">
        <v>992.29</v>
      </c>
      <c r="F72" s="15">
        <v>0</v>
      </c>
      <c r="G72" s="16">
        <f t="shared" si="1"/>
        <v>44735.55</v>
      </c>
      <c r="I72" s="3"/>
      <c r="K72" s="3"/>
      <c r="L72" s="3"/>
    </row>
    <row r="73" spans="1:12" ht="12.75">
      <c r="A73" s="20" t="s">
        <v>143</v>
      </c>
      <c r="B73" s="21" t="s">
        <v>144</v>
      </c>
      <c r="C73" s="14">
        <v>11764.1</v>
      </c>
      <c r="D73" s="15">
        <v>1139</v>
      </c>
      <c r="E73" s="15">
        <v>218.21</v>
      </c>
      <c r="F73" s="15">
        <v>0</v>
      </c>
      <c r="G73" s="16">
        <f t="shared" si="1"/>
        <v>13121.31</v>
      </c>
      <c r="I73" s="3"/>
      <c r="K73" s="3"/>
      <c r="L73" s="3"/>
    </row>
    <row r="74" spans="1:12" ht="12.75">
      <c r="A74" s="22" t="s">
        <v>145</v>
      </c>
      <c r="B74" s="23" t="s">
        <v>146</v>
      </c>
      <c r="C74" s="14">
        <v>24789.84</v>
      </c>
      <c r="D74" s="15">
        <v>1369.69</v>
      </c>
      <c r="E74" s="15">
        <v>644.18</v>
      </c>
      <c r="F74" s="15">
        <v>0</v>
      </c>
      <c r="G74" s="16">
        <f t="shared" si="1"/>
        <v>26803.71</v>
      </c>
      <c r="I74" s="3"/>
      <c r="K74" s="3"/>
      <c r="L74" s="3"/>
    </row>
    <row r="75" spans="1:12" ht="12.75">
      <c r="A75" s="22" t="s">
        <v>147</v>
      </c>
      <c r="B75" s="23" t="s">
        <v>148</v>
      </c>
      <c r="C75" s="14">
        <v>6554.93</v>
      </c>
      <c r="D75" s="15">
        <v>475.45</v>
      </c>
      <c r="E75" s="15">
        <v>100.51</v>
      </c>
      <c r="F75" s="15">
        <v>0</v>
      </c>
      <c r="G75" s="16">
        <f t="shared" si="1"/>
        <v>7130.89</v>
      </c>
      <c r="I75" s="3"/>
      <c r="K75" s="3"/>
      <c r="L75" s="3"/>
    </row>
    <row r="76" spans="1:12" ht="12.75">
      <c r="A76" s="22" t="s">
        <v>149</v>
      </c>
      <c r="B76" s="23" t="s">
        <v>150</v>
      </c>
      <c r="C76" s="14">
        <v>26265.61</v>
      </c>
      <c r="D76" s="15">
        <v>407.52</v>
      </c>
      <c r="E76" s="15">
        <v>1305.06</v>
      </c>
      <c r="F76" s="15">
        <v>0</v>
      </c>
      <c r="G76" s="16">
        <f t="shared" si="1"/>
        <v>27978.190000000002</v>
      </c>
      <c r="I76" s="3"/>
      <c r="K76" s="3"/>
      <c r="L76" s="3"/>
    </row>
    <row r="77" spans="1:12" ht="12.75">
      <c r="A77" s="22" t="s">
        <v>151</v>
      </c>
      <c r="B77" s="23" t="s">
        <v>152</v>
      </c>
      <c r="C77" s="14">
        <v>8292.45</v>
      </c>
      <c r="D77" s="15">
        <v>198.45</v>
      </c>
      <c r="E77" s="15">
        <v>387.01</v>
      </c>
      <c r="F77" s="15">
        <v>0</v>
      </c>
      <c r="G77" s="16">
        <f t="shared" si="1"/>
        <v>8877.910000000002</v>
      </c>
      <c r="I77" s="3"/>
      <c r="K77" s="3"/>
      <c r="L77" s="3"/>
    </row>
    <row r="78" spans="1:12" ht="12.75">
      <c r="A78" s="22" t="s">
        <v>153</v>
      </c>
      <c r="B78" s="23" t="s">
        <v>154</v>
      </c>
      <c r="C78" s="14">
        <v>41467.18</v>
      </c>
      <c r="D78" s="15">
        <v>2688.15</v>
      </c>
      <c r="E78" s="15">
        <v>1565.55</v>
      </c>
      <c r="F78" s="15">
        <v>106.68</v>
      </c>
      <c r="G78" s="16">
        <f t="shared" si="1"/>
        <v>45827.560000000005</v>
      </c>
      <c r="I78" s="3"/>
      <c r="K78" s="3"/>
      <c r="L78" s="3"/>
    </row>
    <row r="79" spans="1:12" ht="12.75">
      <c r="A79" s="22" t="s">
        <v>155</v>
      </c>
      <c r="B79" s="23" t="s">
        <v>156</v>
      </c>
      <c r="C79" s="14">
        <v>678.91</v>
      </c>
      <c r="D79" s="15">
        <v>8.7</v>
      </c>
      <c r="E79" s="15">
        <v>0</v>
      </c>
      <c r="F79" s="15">
        <v>1988.98</v>
      </c>
      <c r="G79" s="16">
        <f t="shared" si="1"/>
        <v>2676.59</v>
      </c>
      <c r="I79" s="3"/>
      <c r="K79" s="3"/>
      <c r="L79" s="3"/>
    </row>
    <row r="80" spans="1:12" ht="12.75">
      <c r="A80" s="24" t="s">
        <v>157</v>
      </c>
      <c r="B80" s="25" t="s">
        <v>158</v>
      </c>
      <c r="C80" s="28">
        <v>16262.65</v>
      </c>
      <c r="D80" s="15">
        <v>20.61</v>
      </c>
      <c r="E80" s="15">
        <v>194.94</v>
      </c>
      <c r="F80" s="15">
        <v>0</v>
      </c>
      <c r="G80" s="16">
        <f t="shared" si="1"/>
        <v>16478.2</v>
      </c>
      <c r="I80" s="3"/>
      <c r="K80" s="3"/>
      <c r="L80" s="3"/>
    </row>
    <row r="81" spans="1:12" ht="12.75">
      <c r="A81" s="24" t="s">
        <v>159</v>
      </c>
      <c r="B81" s="34" t="s">
        <v>160</v>
      </c>
      <c r="C81" s="28">
        <v>19727.38</v>
      </c>
      <c r="D81" s="15">
        <v>107.31</v>
      </c>
      <c r="E81" s="15">
        <v>2181.81</v>
      </c>
      <c r="F81" s="15">
        <v>1541.85</v>
      </c>
      <c r="G81" s="16">
        <f t="shared" si="1"/>
        <v>23558.350000000002</v>
      </c>
      <c r="I81" s="3"/>
      <c r="K81" s="3"/>
      <c r="L81" s="3"/>
    </row>
    <row r="82" spans="1:12" ht="12.75">
      <c r="A82" s="22" t="s">
        <v>161</v>
      </c>
      <c r="B82" s="23" t="s">
        <v>162</v>
      </c>
      <c r="C82" s="28">
        <v>23281.34</v>
      </c>
      <c r="D82" s="15">
        <v>141.65</v>
      </c>
      <c r="E82" s="15">
        <v>583.93</v>
      </c>
      <c r="F82" s="15">
        <v>2706.02</v>
      </c>
      <c r="G82" s="16">
        <f t="shared" si="1"/>
        <v>26712.940000000002</v>
      </c>
      <c r="I82" s="3"/>
      <c r="K82" s="3"/>
      <c r="L82" s="3"/>
    </row>
    <row r="83" spans="1:12" ht="12.75">
      <c r="A83" s="22" t="s">
        <v>163</v>
      </c>
      <c r="B83" s="23" t="s">
        <v>164</v>
      </c>
      <c r="C83" s="28">
        <v>16052.54</v>
      </c>
      <c r="D83" s="15">
        <v>38.28</v>
      </c>
      <c r="E83" s="15">
        <v>448.21</v>
      </c>
      <c r="F83" s="15">
        <v>0</v>
      </c>
      <c r="G83" s="16">
        <f t="shared" si="1"/>
        <v>16539.030000000002</v>
      </c>
      <c r="I83" s="3"/>
      <c r="K83" s="3"/>
      <c r="L83" s="3"/>
    </row>
    <row r="84" spans="1:12" ht="12.75">
      <c r="A84" s="22" t="s">
        <v>165</v>
      </c>
      <c r="B84" s="23" t="s">
        <v>166</v>
      </c>
      <c r="C84" s="30">
        <v>35502.44</v>
      </c>
      <c r="D84" s="15">
        <v>203.02</v>
      </c>
      <c r="E84" s="15">
        <v>1985.04</v>
      </c>
      <c r="F84" s="15">
        <v>936.33</v>
      </c>
      <c r="G84" s="16">
        <f t="shared" si="1"/>
        <v>38626.83</v>
      </c>
      <c r="I84" s="3"/>
      <c r="K84" s="3"/>
      <c r="L84" s="3"/>
    </row>
    <row r="85" spans="1:12" ht="12.75">
      <c r="A85" s="22" t="s">
        <v>167</v>
      </c>
      <c r="B85" s="23" t="s">
        <v>168</v>
      </c>
      <c r="C85" s="28">
        <v>2055.34</v>
      </c>
      <c r="D85" s="15">
        <v>52.2</v>
      </c>
      <c r="E85" s="15">
        <v>148.39</v>
      </c>
      <c r="F85" s="15">
        <v>0</v>
      </c>
      <c r="G85" s="16">
        <f t="shared" si="1"/>
        <v>2255.93</v>
      </c>
      <c r="I85" s="3"/>
      <c r="K85" s="3"/>
      <c r="L85" s="3"/>
    </row>
    <row r="86" spans="1:12" ht="12.75">
      <c r="A86" s="24" t="s">
        <v>169</v>
      </c>
      <c r="B86" s="25" t="s">
        <v>170</v>
      </c>
      <c r="C86" s="28">
        <v>0</v>
      </c>
      <c r="D86" s="15">
        <v>0</v>
      </c>
      <c r="E86" s="15">
        <v>0</v>
      </c>
      <c r="F86" s="31">
        <v>0</v>
      </c>
      <c r="G86" s="16">
        <f t="shared" si="1"/>
        <v>0</v>
      </c>
      <c r="I86" s="3"/>
      <c r="K86" s="3"/>
      <c r="L86" s="3"/>
    </row>
    <row r="87" spans="1:12" ht="12.75">
      <c r="A87" s="22" t="s">
        <v>171</v>
      </c>
      <c r="B87" s="23" t="s">
        <v>172</v>
      </c>
      <c r="C87" s="28">
        <v>18102.79</v>
      </c>
      <c r="D87" s="15">
        <v>407.25</v>
      </c>
      <c r="E87" s="15">
        <v>69.45</v>
      </c>
      <c r="F87" s="31">
        <v>0</v>
      </c>
      <c r="G87" s="16">
        <f t="shared" si="1"/>
        <v>18579.49</v>
      </c>
      <c r="I87" s="3"/>
      <c r="K87" s="3"/>
      <c r="L87" s="3"/>
    </row>
    <row r="88" spans="1:12" ht="12.75">
      <c r="A88" s="32" t="s">
        <v>173</v>
      </c>
      <c r="B88" s="33" t="s">
        <v>174</v>
      </c>
      <c r="C88" s="28">
        <v>18659.14</v>
      </c>
      <c r="D88" s="15">
        <v>438.56</v>
      </c>
      <c r="E88" s="15">
        <v>424.04</v>
      </c>
      <c r="F88" s="31">
        <v>0</v>
      </c>
      <c r="G88" s="16">
        <f t="shared" si="1"/>
        <v>19521.74</v>
      </c>
      <c r="I88" s="3"/>
      <c r="K88" s="3"/>
      <c r="L88" s="3"/>
    </row>
    <row r="89" spans="1:12" ht="12.75">
      <c r="A89" s="26" t="s">
        <v>175</v>
      </c>
      <c r="B89" s="34" t="s">
        <v>176</v>
      </c>
      <c r="C89" s="30">
        <v>5653.78</v>
      </c>
      <c r="D89" s="15">
        <v>68.7</v>
      </c>
      <c r="E89" s="15">
        <v>240.1</v>
      </c>
      <c r="F89" s="31">
        <v>0</v>
      </c>
      <c r="G89" s="16">
        <f t="shared" si="1"/>
        <v>5962.58</v>
      </c>
      <c r="I89" s="3"/>
      <c r="K89" s="3"/>
      <c r="L89" s="3"/>
    </row>
    <row r="90" spans="1:12" ht="12.75">
      <c r="A90" s="32" t="s">
        <v>177</v>
      </c>
      <c r="B90" s="34" t="s">
        <v>178</v>
      </c>
      <c r="C90" s="52">
        <v>30624.99</v>
      </c>
      <c r="D90" s="15">
        <v>913.71</v>
      </c>
      <c r="E90" s="15">
        <v>1564.65</v>
      </c>
      <c r="F90" s="31">
        <v>0</v>
      </c>
      <c r="G90" s="16">
        <f t="shared" si="1"/>
        <v>33103.35</v>
      </c>
      <c r="I90" s="3"/>
      <c r="K90" s="3"/>
      <c r="L90" s="3"/>
    </row>
    <row r="91" spans="1:12" ht="12.75">
      <c r="A91" s="35" t="s">
        <v>179</v>
      </c>
      <c r="B91" s="36" t="s">
        <v>180</v>
      </c>
      <c r="C91" s="53">
        <v>106738.43</v>
      </c>
      <c r="D91" s="31">
        <v>1987.91</v>
      </c>
      <c r="E91" s="19">
        <v>4785.68</v>
      </c>
      <c r="F91" s="31">
        <v>5766.79</v>
      </c>
      <c r="G91" s="16">
        <f t="shared" si="1"/>
        <v>119278.80999999998</v>
      </c>
      <c r="I91" s="3"/>
      <c r="K91" s="3"/>
      <c r="L91" s="3"/>
    </row>
    <row r="92" spans="1:11" ht="12.75">
      <c r="A92" s="37" t="s">
        <v>181</v>
      </c>
      <c r="B92" s="50" t="s">
        <v>182</v>
      </c>
      <c r="C92" s="39">
        <v>7765.77</v>
      </c>
      <c r="D92" s="39">
        <v>160.28</v>
      </c>
      <c r="E92" s="19">
        <v>322.18</v>
      </c>
      <c r="F92" s="39">
        <v>0</v>
      </c>
      <c r="G92" s="16">
        <f t="shared" si="1"/>
        <v>8248.23</v>
      </c>
      <c r="K92" s="3"/>
    </row>
    <row r="93" spans="1:11" ht="12.75">
      <c r="A93" s="35" t="s">
        <v>183</v>
      </c>
      <c r="B93" s="23" t="s">
        <v>184</v>
      </c>
      <c r="C93" s="61">
        <v>7943.03</v>
      </c>
      <c r="D93" s="40">
        <v>452.27</v>
      </c>
      <c r="E93" s="19">
        <v>407.67</v>
      </c>
      <c r="F93" s="40">
        <v>0</v>
      </c>
      <c r="G93" s="16">
        <f t="shared" si="1"/>
        <v>8802.97</v>
      </c>
      <c r="K93" s="3"/>
    </row>
    <row r="94" spans="1:11" ht="13.5" thickBot="1">
      <c r="A94" s="41" t="s">
        <v>185</v>
      </c>
      <c r="B94" s="25" t="s">
        <v>186</v>
      </c>
      <c r="C94" s="31">
        <v>7337.95</v>
      </c>
      <c r="D94" s="40">
        <v>49.81</v>
      </c>
      <c r="E94" s="19">
        <v>80.49</v>
      </c>
      <c r="F94" s="40">
        <v>555.48</v>
      </c>
      <c r="G94" s="16">
        <f t="shared" si="1"/>
        <v>8023.73</v>
      </c>
      <c r="K94" s="3"/>
    </row>
    <row r="95" spans="1:11" ht="13.5" thickBot="1">
      <c r="A95" s="62"/>
      <c r="B95" s="62" t="s">
        <v>187</v>
      </c>
      <c r="C95" s="63">
        <v>6523307.99</v>
      </c>
      <c r="D95" s="45">
        <v>132256.36</v>
      </c>
      <c r="E95" s="45">
        <v>323852.43</v>
      </c>
      <c r="F95" s="45">
        <f>SUM(F4:F94)</f>
        <v>1486834.67</v>
      </c>
      <c r="G95" s="16">
        <f t="shared" si="1"/>
        <v>8466251.45</v>
      </c>
      <c r="K95" s="3"/>
    </row>
  </sheetData>
  <mergeCells count="1">
    <mergeCell ref="C2:G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G12" sqref="G12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3" width="14.421875" style="3" customWidth="1"/>
    <col min="4" max="4" width="15.8515625" style="3" customWidth="1"/>
    <col min="5" max="5" width="13.7109375" style="3" customWidth="1"/>
    <col min="6" max="6" width="16.7109375" style="3" customWidth="1"/>
    <col min="7" max="7" width="14.0039062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224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47"/>
      <c r="C3" s="8" t="s">
        <v>220</v>
      </c>
      <c r="D3" s="9" t="s">
        <v>221</v>
      </c>
      <c r="E3" s="9" t="s">
        <v>222</v>
      </c>
      <c r="F3" s="9" t="s">
        <v>223</v>
      </c>
      <c r="G3" s="9" t="s">
        <v>227</v>
      </c>
      <c r="H3" s="10"/>
    </row>
    <row r="4" spans="1:12" ht="12.75">
      <c r="A4" s="12" t="s">
        <v>3</v>
      </c>
      <c r="B4" s="48" t="s">
        <v>4</v>
      </c>
      <c r="C4" s="14">
        <v>23323.8</v>
      </c>
      <c r="D4" s="15">
        <v>116.92</v>
      </c>
      <c r="E4" s="15">
        <v>1114.59</v>
      </c>
      <c r="F4" s="15">
        <v>891.37</v>
      </c>
      <c r="G4" s="16">
        <f aca="true" t="shared" si="0" ref="G4:G35">C4+D4+E4+F4</f>
        <v>25446.679999999997</v>
      </c>
      <c r="I4" s="3"/>
      <c r="K4" s="3"/>
      <c r="L4" s="3"/>
    </row>
    <row r="5" spans="1:12" ht="12.75">
      <c r="A5" s="17" t="s">
        <v>5</v>
      </c>
      <c r="B5" s="49" t="s">
        <v>6</v>
      </c>
      <c r="C5" s="14">
        <v>11859.52</v>
      </c>
      <c r="D5" s="15">
        <v>107.46</v>
      </c>
      <c r="E5" s="15">
        <v>333.9</v>
      </c>
      <c r="F5" s="15">
        <v>1924.96</v>
      </c>
      <c r="G5" s="16">
        <f t="shared" si="0"/>
        <v>14225.84</v>
      </c>
      <c r="I5" s="3"/>
      <c r="K5" s="3"/>
      <c r="L5" s="3"/>
    </row>
    <row r="6" spans="1:12" ht="12.75">
      <c r="A6" s="17" t="s">
        <v>7</v>
      </c>
      <c r="B6" s="49" t="s">
        <v>8</v>
      </c>
      <c r="C6" s="14">
        <v>20946.42</v>
      </c>
      <c r="D6" s="15">
        <v>861.6</v>
      </c>
      <c r="E6" s="15">
        <v>818.22</v>
      </c>
      <c r="F6" s="15">
        <v>0</v>
      </c>
      <c r="G6" s="16">
        <f t="shared" si="0"/>
        <v>22626.239999999998</v>
      </c>
      <c r="I6" s="3"/>
      <c r="K6" s="3"/>
      <c r="L6" s="3"/>
    </row>
    <row r="7" spans="1:12" ht="12.75">
      <c r="A7" s="17" t="s">
        <v>9</v>
      </c>
      <c r="B7" s="49" t="s">
        <v>10</v>
      </c>
      <c r="C7" s="14">
        <v>31881.74</v>
      </c>
      <c r="D7" s="15">
        <v>464.45</v>
      </c>
      <c r="E7" s="15">
        <v>1376.99</v>
      </c>
      <c r="F7" s="15">
        <v>0</v>
      </c>
      <c r="G7" s="16">
        <f t="shared" si="0"/>
        <v>33723.18</v>
      </c>
      <c r="I7" s="3"/>
      <c r="K7" s="3"/>
      <c r="L7" s="3"/>
    </row>
    <row r="8" spans="1:12" ht="12.75">
      <c r="A8" s="17" t="s">
        <v>11</v>
      </c>
      <c r="B8" s="49" t="s">
        <v>12</v>
      </c>
      <c r="C8" s="14">
        <v>276216.62</v>
      </c>
      <c r="D8" s="15">
        <v>8776.16</v>
      </c>
      <c r="E8" s="15">
        <v>17707.58</v>
      </c>
      <c r="F8" s="15">
        <v>13666.28</v>
      </c>
      <c r="G8" s="16">
        <f t="shared" si="0"/>
        <v>316366.64</v>
      </c>
      <c r="I8" s="3"/>
      <c r="K8" s="3"/>
      <c r="L8" s="3"/>
    </row>
    <row r="9" spans="1:12" ht="12.75">
      <c r="A9" s="17" t="s">
        <v>13</v>
      </c>
      <c r="B9" s="49" t="s">
        <v>14</v>
      </c>
      <c r="C9" s="14">
        <v>14538.07</v>
      </c>
      <c r="D9" s="15">
        <v>334.46</v>
      </c>
      <c r="E9" s="15">
        <v>1532.36</v>
      </c>
      <c r="F9" s="15">
        <v>18019.99</v>
      </c>
      <c r="G9" s="16">
        <f t="shared" si="0"/>
        <v>34424.880000000005</v>
      </c>
      <c r="I9" s="3"/>
      <c r="K9" s="3"/>
      <c r="L9" s="3"/>
    </row>
    <row r="10" spans="1:12" ht="12.75">
      <c r="A10" s="17" t="s">
        <v>15</v>
      </c>
      <c r="B10" s="49" t="s">
        <v>16</v>
      </c>
      <c r="C10" s="14">
        <v>51858.92</v>
      </c>
      <c r="D10" s="15">
        <v>741.32</v>
      </c>
      <c r="E10" s="15">
        <v>1075.15</v>
      </c>
      <c r="F10" s="15">
        <v>0</v>
      </c>
      <c r="G10" s="16">
        <f t="shared" si="0"/>
        <v>53675.39</v>
      </c>
      <c r="I10" s="3"/>
      <c r="K10" s="3"/>
      <c r="L10" s="3"/>
    </row>
    <row r="11" spans="1:12" ht="12.75">
      <c r="A11" s="17" t="s">
        <v>17</v>
      </c>
      <c r="B11" s="49" t="s">
        <v>18</v>
      </c>
      <c r="C11" s="14">
        <v>24740.26</v>
      </c>
      <c r="D11" s="15">
        <v>78.76</v>
      </c>
      <c r="E11" s="15">
        <v>997.11</v>
      </c>
      <c r="F11" s="15">
        <v>0</v>
      </c>
      <c r="G11" s="16">
        <f t="shared" si="0"/>
        <v>25816.129999999997</v>
      </c>
      <c r="I11" s="3"/>
      <c r="K11" s="3"/>
      <c r="L11" s="3"/>
    </row>
    <row r="12" spans="1:12" ht="12.75">
      <c r="A12" s="17" t="s">
        <v>19</v>
      </c>
      <c r="B12" s="49" t="s">
        <v>20</v>
      </c>
      <c r="C12" s="14">
        <v>66337.21</v>
      </c>
      <c r="D12" s="15">
        <v>627.81</v>
      </c>
      <c r="E12" s="15">
        <v>1769.2</v>
      </c>
      <c r="F12" s="15">
        <v>0</v>
      </c>
      <c r="G12" s="16">
        <f t="shared" si="0"/>
        <v>68734.22</v>
      </c>
      <c r="I12" s="3"/>
      <c r="K12" s="3"/>
      <c r="L12" s="3"/>
    </row>
    <row r="13" spans="1:12" ht="12.75">
      <c r="A13" s="17" t="s">
        <v>21</v>
      </c>
      <c r="B13" s="49" t="s">
        <v>22</v>
      </c>
      <c r="C13" s="14">
        <v>34465.32</v>
      </c>
      <c r="D13" s="15">
        <v>713.46</v>
      </c>
      <c r="E13" s="15">
        <v>1453.45</v>
      </c>
      <c r="F13" s="15">
        <v>0</v>
      </c>
      <c r="G13" s="16">
        <f t="shared" si="0"/>
        <v>36632.229999999996</v>
      </c>
      <c r="I13" s="3"/>
      <c r="K13" s="3"/>
      <c r="L13" s="3"/>
    </row>
    <row r="14" spans="1:12" ht="12.75">
      <c r="A14" s="17" t="s">
        <v>23</v>
      </c>
      <c r="B14" s="49" t="s">
        <v>24</v>
      </c>
      <c r="C14" s="14">
        <v>208787.98</v>
      </c>
      <c r="D14" s="15">
        <v>1542.69</v>
      </c>
      <c r="E14" s="15">
        <v>12010.53</v>
      </c>
      <c r="F14" s="15">
        <v>114619.88</v>
      </c>
      <c r="G14" s="16">
        <f t="shared" si="0"/>
        <v>336961.08</v>
      </c>
      <c r="I14" s="3"/>
      <c r="K14" s="3"/>
      <c r="L14" s="3"/>
    </row>
    <row r="15" spans="1:12" ht="12.75">
      <c r="A15" s="17" t="s">
        <v>25</v>
      </c>
      <c r="B15" s="49" t="s">
        <v>26</v>
      </c>
      <c r="C15" s="14">
        <v>34457.01</v>
      </c>
      <c r="D15" s="15">
        <v>309.32</v>
      </c>
      <c r="E15" s="15">
        <v>2598.76</v>
      </c>
      <c r="F15" s="15">
        <v>0</v>
      </c>
      <c r="G15" s="16">
        <f t="shared" si="0"/>
        <v>37365.090000000004</v>
      </c>
      <c r="I15" s="3"/>
      <c r="K15" s="3"/>
      <c r="L15" s="3"/>
    </row>
    <row r="16" spans="1:12" ht="12.75">
      <c r="A16" s="17" t="s">
        <v>27</v>
      </c>
      <c r="B16" s="49" t="s">
        <v>28</v>
      </c>
      <c r="C16" s="14">
        <v>38763.47</v>
      </c>
      <c r="D16" s="15">
        <v>232.88</v>
      </c>
      <c r="E16" s="15">
        <v>818.23</v>
      </c>
      <c r="F16" s="15">
        <v>53965.86</v>
      </c>
      <c r="G16" s="16">
        <f t="shared" si="0"/>
        <v>93780.44</v>
      </c>
      <c r="I16" s="3"/>
      <c r="K16" s="3"/>
      <c r="L16" s="3"/>
    </row>
    <row r="17" spans="1:12" ht="12.75">
      <c r="A17" s="17" t="s">
        <v>29</v>
      </c>
      <c r="B17" s="49" t="s">
        <v>30</v>
      </c>
      <c r="C17" s="14">
        <v>69474.87</v>
      </c>
      <c r="D17" s="15">
        <v>3762.09</v>
      </c>
      <c r="E17" s="15">
        <v>2607.76</v>
      </c>
      <c r="F17" s="15">
        <v>0</v>
      </c>
      <c r="G17" s="16">
        <f t="shared" si="0"/>
        <v>75844.71999999999</v>
      </c>
      <c r="I17" s="3"/>
      <c r="K17" s="3"/>
      <c r="L17" s="3"/>
    </row>
    <row r="18" spans="1:12" ht="12.75">
      <c r="A18" s="17" t="s">
        <v>31</v>
      </c>
      <c r="B18" s="49" t="s">
        <v>32</v>
      </c>
      <c r="C18" s="14">
        <v>85894.73</v>
      </c>
      <c r="D18" s="15">
        <v>2468.76</v>
      </c>
      <c r="E18" s="15">
        <v>2819.18</v>
      </c>
      <c r="F18" s="15">
        <v>12757.1</v>
      </c>
      <c r="G18" s="16">
        <f t="shared" si="0"/>
        <v>103939.76999999999</v>
      </c>
      <c r="I18" s="3"/>
      <c r="K18" s="3"/>
      <c r="L18" s="3"/>
    </row>
    <row r="19" spans="1:12" ht="12.75">
      <c r="A19" s="17" t="s">
        <v>33</v>
      </c>
      <c r="B19" s="49" t="s">
        <v>34</v>
      </c>
      <c r="C19" s="14">
        <v>75963.62</v>
      </c>
      <c r="D19" s="15">
        <v>3433.4</v>
      </c>
      <c r="E19" s="15">
        <v>2982.74</v>
      </c>
      <c r="F19" s="15">
        <v>0</v>
      </c>
      <c r="G19" s="16">
        <f t="shared" si="0"/>
        <v>82379.76</v>
      </c>
      <c r="I19" s="3"/>
      <c r="K19" s="3"/>
      <c r="L19" s="3"/>
    </row>
    <row r="20" spans="1:12" ht="12.75">
      <c r="A20" s="17" t="s">
        <v>35</v>
      </c>
      <c r="B20" s="49" t="s">
        <v>36</v>
      </c>
      <c r="C20" s="14">
        <v>67238.06</v>
      </c>
      <c r="D20" s="15">
        <v>214.55</v>
      </c>
      <c r="E20" s="15">
        <v>3316.8</v>
      </c>
      <c r="F20" s="15">
        <v>19595.95</v>
      </c>
      <c r="G20" s="16">
        <f t="shared" si="0"/>
        <v>90365.36</v>
      </c>
      <c r="I20" s="3"/>
      <c r="K20" s="3"/>
      <c r="L20" s="3"/>
    </row>
    <row r="21" spans="1:12" ht="12.75">
      <c r="A21" s="17" t="s">
        <v>37</v>
      </c>
      <c r="B21" s="49" t="s">
        <v>38</v>
      </c>
      <c r="C21" s="14">
        <v>41137.2</v>
      </c>
      <c r="D21" s="15">
        <v>115.14</v>
      </c>
      <c r="E21" s="15">
        <v>1332.4</v>
      </c>
      <c r="F21" s="15">
        <v>5492.49</v>
      </c>
      <c r="G21" s="16">
        <f t="shared" si="0"/>
        <v>48077.229999999996</v>
      </c>
      <c r="I21" s="3"/>
      <c r="K21" s="3"/>
      <c r="L21" s="3"/>
    </row>
    <row r="22" spans="1:12" ht="12.75">
      <c r="A22" s="17" t="s">
        <v>39</v>
      </c>
      <c r="B22" s="49" t="s">
        <v>40</v>
      </c>
      <c r="C22" s="14">
        <v>178778.84</v>
      </c>
      <c r="D22" s="15">
        <v>457.09</v>
      </c>
      <c r="E22" s="15">
        <v>9324.02</v>
      </c>
      <c r="F22" s="15">
        <v>159341.55</v>
      </c>
      <c r="G22" s="16">
        <f t="shared" si="0"/>
        <v>347901.5</v>
      </c>
      <c r="I22" s="3"/>
      <c r="K22" s="3"/>
      <c r="L22" s="3"/>
    </row>
    <row r="23" spans="1:12" ht="12.75">
      <c r="A23" s="17" t="s">
        <v>41</v>
      </c>
      <c r="B23" s="49" t="s">
        <v>42</v>
      </c>
      <c r="C23" s="14">
        <v>206685.33</v>
      </c>
      <c r="D23" s="15">
        <v>1763.93</v>
      </c>
      <c r="E23" s="15">
        <v>3001.6</v>
      </c>
      <c r="F23" s="15">
        <v>0</v>
      </c>
      <c r="G23" s="16">
        <f t="shared" si="0"/>
        <v>211450.86</v>
      </c>
      <c r="I23" s="3"/>
      <c r="K23" s="3"/>
      <c r="L23" s="3"/>
    </row>
    <row r="24" spans="1:12" ht="12.75">
      <c r="A24" s="17" t="s">
        <v>43</v>
      </c>
      <c r="B24" s="49" t="s">
        <v>44</v>
      </c>
      <c r="C24" s="14">
        <v>769430.76</v>
      </c>
      <c r="D24" s="15">
        <v>13188.46</v>
      </c>
      <c r="E24" s="15">
        <v>42699.15</v>
      </c>
      <c r="F24" s="15">
        <v>187968.6</v>
      </c>
      <c r="G24" s="16">
        <f t="shared" si="0"/>
        <v>1013286.97</v>
      </c>
      <c r="I24" s="3"/>
      <c r="K24" s="3"/>
      <c r="L24" s="3"/>
    </row>
    <row r="25" spans="1:12" ht="12.75">
      <c r="A25" s="17" t="s">
        <v>45</v>
      </c>
      <c r="B25" s="49" t="s">
        <v>46</v>
      </c>
      <c r="C25" s="14">
        <v>299061.69</v>
      </c>
      <c r="D25" s="15">
        <v>558.21</v>
      </c>
      <c r="E25" s="15">
        <v>5708.32</v>
      </c>
      <c r="F25" s="15">
        <v>42303.6</v>
      </c>
      <c r="G25" s="16">
        <f t="shared" si="0"/>
        <v>347631.82</v>
      </c>
      <c r="I25" s="3"/>
      <c r="K25" s="3"/>
      <c r="L25" s="3"/>
    </row>
    <row r="26" spans="1:12" ht="12.75">
      <c r="A26" s="17" t="s">
        <v>47</v>
      </c>
      <c r="B26" s="49" t="s">
        <v>48</v>
      </c>
      <c r="C26" s="14">
        <v>9588.24</v>
      </c>
      <c r="D26" s="15">
        <v>74.15</v>
      </c>
      <c r="E26" s="15">
        <v>535.51</v>
      </c>
      <c r="F26" s="15">
        <v>0</v>
      </c>
      <c r="G26" s="16">
        <f t="shared" si="0"/>
        <v>10197.9</v>
      </c>
      <c r="I26" s="3"/>
      <c r="K26" s="3"/>
      <c r="L26" s="3"/>
    </row>
    <row r="27" spans="1:12" ht="12.75">
      <c r="A27" s="17" t="s">
        <v>49</v>
      </c>
      <c r="B27" s="49" t="s">
        <v>50</v>
      </c>
      <c r="C27" s="14">
        <v>36047.24</v>
      </c>
      <c r="D27" s="15">
        <v>596.26</v>
      </c>
      <c r="E27" s="15">
        <v>2099.37</v>
      </c>
      <c r="F27" s="15">
        <v>425.07</v>
      </c>
      <c r="G27" s="16">
        <f t="shared" si="0"/>
        <v>39167.94</v>
      </c>
      <c r="I27" s="3"/>
      <c r="K27" s="3"/>
      <c r="L27" s="3"/>
    </row>
    <row r="28" spans="1:12" ht="12.75">
      <c r="A28" s="17" t="s">
        <v>51</v>
      </c>
      <c r="B28" s="49" t="s">
        <v>52</v>
      </c>
      <c r="C28" s="14">
        <v>40616.07</v>
      </c>
      <c r="D28" s="15">
        <v>1298.18</v>
      </c>
      <c r="E28" s="15">
        <v>1839.81</v>
      </c>
      <c r="F28" s="15">
        <v>425.11</v>
      </c>
      <c r="G28" s="16">
        <f t="shared" si="0"/>
        <v>44179.17</v>
      </c>
      <c r="I28" s="3"/>
      <c r="K28" s="3"/>
      <c r="L28" s="3"/>
    </row>
    <row r="29" spans="1:12" ht="12.75">
      <c r="A29" s="17" t="s">
        <v>53</v>
      </c>
      <c r="B29" s="49" t="s">
        <v>54</v>
      </c>
      <c r="C29" s="14">
        <v>20918.52</v>
      </c>
      <c r="D29" s="15">
        <v>343.03</v>
      </c>
      <c r="E29" s="15">
        <v>1155.59</v>
      </c>
      <c r="F29" s="15">
        <v>677.25</v>
      </c>
      <c r="G29" s="16">
        <f t="shared" si="0"/>
        <v>23094.39</v>
      </c>
      <c r="I29" s="3"/>
      <c r="K29" s="3"/>
      <c r="L29" s="3"/>
    </row>
    <row r="30" spans="1:12" ht="12.75">
      <c r="A30" s="17" t="s">
        <v>55</v>
      </c>
      <c r="B30" s="49" t="s">
        <v>56</v>
      </c>
      <c r="C30" s="14">
        <v>11639.84</v>
      </c>
      <c r="D30" s="15">
        <v>224.87</v>
      </c>
      <c r="E30" s="15">
        <v>523.3</v>
      </c>
      <c r="F30" s="15">
        <v>62.44</v>
      </c>
      <c r="G30" s="16">
        <f t="shared" si="0"/>
        <v>12450.45</v>
      </c>
      <c r="I30" s="3"/>
      <c r="K30" s="3"/>
      <c r="L30" s="3"/>
    </row>
    <row r="31" spans="1:12" ht="12.75">
      <c r="A31" s="17" t="s">
        <v>57</v>
      </c>
      <c r="B31" s="49" t="s">
        <v>58</v>
      </c>
      <c r="C31" s="14">
        <v>38885.63</v>
      </c>
      <c r="D31" s="15">
        <v>186.96</v>
      </c>
      <c r="E31" s="15">
        <v>1750.14</v>
      </c>
      <c r="F31" s="15">
        <v>674.66</v>
      </c>
      <c r="G31" s="16">
        <f t="shared" si="0"/>
        <v>41497.39</v>
      </c>
      <c r="I31" s="3"/>
      <c r="K31" s="3"/>
      <c r="L31" s="3"/>
    </row>
    <row r="32" spans="1:12" ht="12.75">
      <c r="A32" s="17" t="s">
        <v>59</v>
      </c>
      <c r="B32" s="49" t="s">
        <v>60</v>
      </c>
      <c r="C32" s="14">
        <v>50886.4</v>
      </c>
      <c r="D32" s="15">
        <v>436.76</v>
      </c>
      <c r="E32" s="15">
        <v>2213</v>
      </c>
      <c r="F32" s="15">
        <v>2798.46</v>
      </c>
      <c r="G32" s="16">
        <f t="shared" si="0"/>
        <v>56334.62</v>
      </c>
      <c r="I32" s="3"/>
      <c r="K32" s="3"/>
      <c r="L32" s="3"/>
    </row>
    <row r="33" spans="1:12" ht="12.75">
      <c r="A33" s="17" t="s">
        <v>61</v>
      </c>
      <c r="B33" s="49" t="s">
        <v>62</v>
      </c>
      <c r="C33" s="14">
        <v>38212.95</v>
      </c>
      <c r="D33" s="15">
        <v>565.66</v>
      </c>
      <c r="E33" s="15">
        <v>1072.68</v>
      </c>
      <c r="F33" s="15">
        <v>154.91</v>
      </c>
      <c r="G33" s="16">
        <f t="shared" si="0"/>
        <v>40006.200000000004</v>
      </c>
      <c r="I33" s="3"/>
      <c r="K33" s="3"/>
      <c r="L33" s="3"/>
    </row>
    <row r="34" spans="1:12" ht="12.75">
      <c r="A34" s="17" t="s">
        <v>63</v>
      </c>
      <c r="B34" s="49" t="s">
        <v>64</v>
      </c>
      <c r="C34" s="14">
        <v>23978.28</v>
      </c>
      <c r="D34" s="15">
        <v>1245.78</v>
      </c>
      <c r="E34" s="15">
        <v>1329.59</v>
      </c>
      <c r="F34" s="15">
        <v>0</v>
      </c>
      <c r="G34" s="16">
        <f t="shared" si="0"/>
        <v>26553.649999999998</v>
      </c>
      <c r="I34" s="3"/>
      <c r="K34" s="3"/>
      <c r="L34" s="3"/>
    </row>
    <row r="35" spans="1:12" ht="12.75">
      <c r="A35" s="17" t="s">
        <v>65</v>
      </c>
      <c r="B35" s="49" t="s">
        <v>66</v>
      </c>
      <c r="C35" s="14">
        <v>60711.76</v>
      </c>
      <c r="D35" s="15">
        <v>975.34</v>
      </c>
      <c r="E35" s="15">
        <v>5040.9</v>
      </c>
      <c r="F35" s="15">
        <v>12925.9</v>
      </c>
      <c r="G35" s="16">
        <f t="shared" si="0"/>
        <v>79653.9</v>
      </c>
      <c r="I35" s="3"/>
      <c r="K35" s="3"/>
      <c r="L35" s="3"/>
    </row>
    <row r="36" spans="1:12" ht="12.75">
      <c r="A36" s="17" t="s">
        <v>67</v>
      </c>
      <c r="B36" s="49" t="s">
        <v>68</v>
      </c>
      <c r="C36" s="14">
        <v>174346.46</v>
      </c>
      <c r="D36" s="15">
        <v>6314.8</v>
      </c>
      <c r="E36" s="15">
        <v>9575.57</v>
      </c>
      <c r="F36" s="15">
        <v>10342.25</v>
      </c>
      <c r="G36" s="16">
        <f aca="true" t="shared" si="1" ref="G36:G67">C36+D36+E36+F36</f>
        <v>200579.08</v>
      </c>
      <c r="I36" s="3"/>
      <c r="K36" s="3"/>
      <c r="L36" s="3"/>
    </row>
    <row r="37" spans="1:12" ht="12.75">
      <c r="A37" s="17" t="s">
        <v>69</v>
      </c>
      <c r="B37" s="49" t="s">
        <v>70</v>
      </c>
      <c r="C37" s="14">
        <v>123174.9</v>
      </c>
      <c r="D37" s="15">
        <v>4199.6</v>
      </c>
      <c r="E37" s="15">
        <v>7016.42</v>
      </c>
      <c r="F37" s="15">
        <v>11388.48</v>
      </c>
      <c r="G37" s="16">
        <f t="shared" si="1"/>
        <v>145779.40000000002</v>
      </c>
      <c r="I37" s="3"/>
      <c r="K37" s="3"/>
      <c r="L37" s="3"/>
    </row>
    <row r="38" spans="1:12" ht="12.75">
      <c r="A38" s="17" t="s">
        <v>71</v>
      </c>
      <c r="B38" s="49" t="s">
        <v>72</v>
      </c>
      <c r="C38" s="14">
        <v>27977.16</v>
      </c>
      <c r="D38" s="15">
        <v>1519.84</v>
      </c>
      <c r="E38" s="15">
        <v>1765.2</v>
      </c>
      <c r="F38" s="15">
        <v>0</v>
      </c>
      <c r="G38" s="16">
        <f t="shared" si="1"/>
        <v>31262.2</v>
      </c>
      <c r="I38" s="3"/>
      <c r="K38" s="3"/>
      <c r="L38" s="3"/>
    </row>
    <row r="39" spans="1:12" ht="12.75">
      <c r="A39" s="17" t="s">
        <v>73</v>
      </c>
      <c r="B39" s="49" t="s">
        <v>74</v>
      </c>
      <c r="C39" s="14">
        <v>136406.8</v>
      </c>
      <c r="D39" s="15">
        <v>3985.43</v>
      </c>
      <c r="E39" s="15">
        <v>3925.83</v>
      </c>
      <c r="F39" s="15">
        <v>1745.24</v>
      </c>
      <c r="G39" s="16">
        <f t="shared" si="1"/>
        <v>146063.29999999996</v>
      </c>
      <c r="I39" s="3"/>
      <c r="K39" s="3"/>
      <c r="L39" s="3"/>
    </row>
    <row r="40" spans="1:12" ht="12.75">
      <c r="A40" s="17" t="s">
        <v>75</v>
      </c>
      <c r="B40" s="49" t="s">
        <v>76</v>
      </c>
      <c r="C40" s="14">
        <v>72602.02</v>
      </c>
      <c r="D40" s="15">
        <v>4088.16</v>
      </c>
      <c r="E40" s="15">
        <v>2821.1</v>
      </c>
      <c r="F40" s="15">
        <v>0</v>
      </c>
      <c r="G40" s="16">
        <f t="shared" si="1"/>
        <v>79511.28000000001</v>
      </c>
      <c r="I40" s="3"/>
      <c r="K40" s="3"/>
      <c r="L40" s="3"/>
    </row>
    <row r="41" spans="1:12" ht="12.75">
      <c r="A41" s="17" t="s">
        <v>77</v>
      </c>
      <c r="B41" s="49" t="s">
        <v>78</v>
      </c>
      <c r="C41" s="14">
        <v>649.87</v>
      </c>
      <c r="D41" s="15">
        <v>30.97</v>
      </c>
      <c r="E41" s="15">
        <v>80.49</v>
      </c>
      <c r="F41" s="15">
        <v>0</v>
      </c>
      <c r="G41" s="16">
        <f t="shared" si="1"/>
        <v>761.33</v>
      </c>
      <c r="I41" s="3"/>
      <c r="K41" s="3"/>
      <c r="L41" s="3"/>
    </row>
    <row r="42" spans="1:12" ht="12.75">
      <c r="A42" s="17" t="s">
        <v>79</v>
      </c>
      <c r="B42" s="49" t="s">
        <v>80</v>
      </c>
      <c r="C42" s="14">
        <v>373034.95</v>
      </c>
      <c r="D42" s="15">
        <v>4934.63</v>
      </c>
      <c r="E42" s="15">
        <v>25791.88</v>
      </c>
      <c r="F42" s="15">
        <v>392533.46</v>
      </c>
      <c r="G42" s="16">
        <f t="shared" si="1"/>
        <v>796294.92</v>
      </c>
      <c r="I42" s="3"/>
      <c r="K42" s="3"/>
      <c r="L42" s="3"/>
    </row>
    <row r="43" spans="1:12" ht="12.75">
      <c r="A43" s="17" t="s">
        <v>81</v>
      </c>
      <c r="B43" s="49" t="s">
        <v>82</v>
      </c>
      <c r="C43" s="14">
        <v>15439.06</v>
      </c>
      <c r="D43" s="15">
        <v>451.44</v>
      </c>
      <c r="E43" s="15">
        <v>959.25</v>
      </c>
      <c r="F43" s="15">
        <v>3532.94</v>
      </c>
      <c r="G43" s="16">
        <f t="shared" si="1"/>
        <v>20382.69</v>
      </c>
      <c r="I43" s="3"/>
      <c r="K43" s="3"/>
      <c r="L43" s="3"/>
    </row>
    <row r="44" spans="1:12" ht="12.75">
      <c r="A44" s="17" t="s">
        <v>83</v>
      </c>
      <c r="B44" s="49" t="s">
        <v>84</v>
      </c>
      <c r="C44" s="14">
        <v>50038.77</v>
      </c>
      <c r="D44" s="15">
        <v>1118.44</v>
      </c>
      <c r="E44" s="15">
        <v>3720.11</v>
      </c>
      <c r="F44" s="15">
        <v>52129.68</v>
      </c>
      <c r="G44" s="16">
        <f t="shared" si="1"/>
        <v>107007</v>
      </c>
      <c r="H44" s="19"/>
      <c r="I44" s="3"/>
      <c r="K44" s="3"/>
      <c r="L44" s="3"/>
    </row>
    <row r="45" spans="1:12" ht="12.75">
      <c r="A45" s="17" t="s">
        <v>85</v>
      </c>
      <c r="B45" s="49" t="s">
        <v>86</v>
      </c>
      <c r="C45" s="14">
        <v>147837.4</v>
      </c>
      <c r="D45" s="15">
        <v>7239.36</v>
      </c>
      <c r="E45" s="15">
        <v>3986.37</v>
      </c>
      <c r="F45" s="15">
        <v>4037.7</v>
      </c>
      <c r="G45" s="16">
        <f t="shared" si="1"/>
        <v>163100.83</v>
      </c>
      <c r="H45" s="19"/>
      <c r="I45" s="3"/>
      <c r="K45" s="3"/>
      <c r="L45" s="3"/>
    </row>
    <row r="46" spans="1:12" ht="12.75">
      <c r="A46" s="17" t="s">
        <v>87</v>
      </c>
      <c r="B46" s="49" t="s">
        <v>88</v>
      </c>
      <c r="C46" s="14">
        <v>58894.68</v>
      </c>
      <c r="D46" s="15">
        <v>1035.12</v>
      </c>
      <c r="E46" s="15">
        <v>3168.18</v>
      </c>
      <c r="F46" s="15">
        <v>2694.88</v>
      </c>
      <c r="G46" s="16">
        <f t="shared" si="1"/>
        <v>65792.86</v>
      </c>
      <c r="I46" s="3"/>
      <c r="K46" s="3"/>
      <c r="L46" s="3"/>
    </row>
    <row r="47" spans="1:12" ht="12.75">
      <c r="A47" s="17" t="s">
        <v>89</v>
      </c>
      <c r="B47" s="49" t="s">
        <v>90</v>
      </c>
      <c r="C47" s="14">
        <v>49273.17</v>
      </c>
      <c r="D47" s="15">
        <v>1709.39</v>
      </c>
      <c r="E47" s="15">
        <v>2778.53</v>
      </c>
      <c r="F47" s="15">
        <v>0</v>
      </c>
      <c r="G47" s="16">
        <f t="shared" si="1"/>
        <v>53761.09</v>
      </c>
      <c r="I47" s="3"/>
      <c r="K47" s="3"/>
      <c r="L47" s="3"/>
    </row>
    <row r="48" spans="1:12" ht="12.75">
      <c r="A48" s="17" t="s">
        <v>91</v>
      </c>
      <c r="B48" s="49" t="s">
        <v>92</v>
      </c>
      <c r="C48" s="14">
        <v>83697.14</v>
      </c>
      <c r="D48" s="15">
        <v>1715.65</v>
      </c>
      <c r="E48" s="15">
        <v>3207.18</v>
      </c>
      <c r="F48" s="15">
        <v>155.07</v>
      </c>
      <c r="G48" s="16">
        <f t="shared" si="1"/>
        <v>88775.04</v>
      </c>
      <c r="I48" s="3"/>
      <c r="K48" s="3"/>
      <c r="L48" s="3"/>
    </row>
    <row r="49" spans="1:12" ht="12.75">
      <c r="A49" s="17" t="s">
        <v>93</v>
      </c>
      <c r="B49" s="49" t="s">
        <v>94</v>
      </c>
      <c r="C49" s="14">
        <v>30356.17</v>
      </c>
      <c r="D49" s="15">
        <v>1636.19</v>
      </c>
      <c r="E49" s="15">
        <v>1098.51</v>
      </c>
      <c r="F49" s="15">
        <v>0</v>
      </c>
      <c r="G49" s="16">
        <f t="shared" si="1"/>
        <v>33090.869999999995</v>
      </c>
      <c r="I49" s="3"/>
      <c r="K49" s="3"/>
      <c r="L49" s="3"/>
    </row>
    <row r="50" spans="1:12" ht="12.75">
      <c r="A50" s="17" t="s">
        <v>95</v>
      </c>
      <c r="B50" s="49" t="s">
        <v>96</v>
      </c>
      <c r="C50" s="14">
        <v>14456.86</v>
      </c>
      <c r="D50" s="15">
        <v>1311.16</v>
      </c>
      <c r="E50" s="15">
        <v>623.91</v>
      </c>
      <c r="F50" s="15">
        <v>0</v>
      </c>
      <c r="G50" s="16">
        <f t="shared" si="1"/>
        <v>16391.93</v>
      </c>
      <c r="I50" s="3"/>
      <c r="K50" s="3"/>
      <c r="L50" s="3"/>
    </row>
    <row r="51" spans="1:12" ht="12.75">
      <c r="A51" s="17" t="s">
        <v>97</v>
      </c>
      <c r="B51" s="49" t="s">
        <v>98</v>
      </c>
      <c r="C51" s="14">
        <v>16521.12</v>
      </c>
      <c r="D51" s="15">
        <v>276.24</v>
      </c>
      <c r="E51" s="15">
        <v>1379.17</v>
      </c>
      <c r="F51" s="15">
        <v>0</v>
      </c>
      <c r="G51" s="16">
        <f t="shared" si="1"/>
        <v>18176.53</v>
      </c>
      <c r="I51" s="3"/>
      <c r="K51" s="3"/>
      <c r="L51" s="3"/>
    </row>
    <row r="52" spans="1:12" ht="12.75">
      <c r="A52" s="17" t="s">
        <v>99</v>
      </c>
      <c r="B52" s="49" t="s">
        <v>100</v>
      </c>
      <c r="C52" s="14">
        <v>16652.18</v>
      </c>
      <c r="D52" s="15">
        <v>138.36</v>
      </c>
      <c r="E52" s="15">
        <v>430.5</v>
      </c>
      <c r="F52" s="15">
        <v>0</v>
      </c>
      <c r="G52" s="16">
        <f t="shared" si="1"/>
        <v>17221.04</v>
      </c>
      <c r="I52" s="3"/>
      <c r="K52" s="3"/>
      <c r="L52" s="3"/>
    </row>
    <row r="53" spans="1:12" ht="12.75">
      <c r="A53" s="17" t="s">
        <v>101</v>
      </c>
      <c r="B53" s="49" t="s">
        <v>102</v>
      </c>
      <c r="C53" s="14">
        <v>20619.78</v>
      </c>
      <c r="D53" s="15">
        <v>770.26</v>
      </c>
      <c r="E53" s="15">
        <v>594.84</v>
      </c>
      <c r="F53" s="15">
        <v>0</v>
      </c>
      <c r="G53" s="16">
        <f t="shared" si="1"/>
        <v>21984.879999999997</v>
      </c>
      <c r="I53" s="3"/>
      <c r="K53" s="3"/>
      <c r="L53" s="3"/>
    </row>
    <row r="54" spans="1:12" ht="12.75">
      <c r="A54" s="17" t="s">
        <v>103</v>
      </c>
      <c r="B54" s="49" t="s">
        <v>104</v>
      </c>
      <c r="C54" s="14">
        <v>31271.78</v>
      </c>
      <c r="D54" s="15">
        <v>1009.65</v>
      </c>
      <c r="E54" s="15">
        <v>2194.09</v>
      </c>
      <c r="F54" s="15">
        <v>0</v>
      </c>
      <c r="G54" s="16">
        <f t="shared" si="1"/>
        <v>34475.520000000004</v>
      </c>
      <c r="I54" s="3"/>
      <c r="K54" s="3"/>
      <c r="L54" s="3"/>
    </row>
    <row r="55" spans="1:12" ht="12.75">
      <c r="A55" s="17" t="s">
        <v>105</v>
      </c>
      <c r="B55" s="49" t="s">
        <v>106</v>
      </c>
      <c r="C55" s="14">
        <v>17748.79</v>
      </c>
      <c r="D55" s="15">
        <v>216.96</v>
      </c>
      <c r="E55" s="15">
        <v>1027.73</v>
      </c>
      <c r="F55" s="15">
        <v>0</v>
      </c>
      <c r="G55" s="16">
        <f t="shared" si="1"/>
        <v>18993.48</v>
      </c>
      <c r="I55" s="3"/>
      <c r="K55" s="3"/>
      <c r="L55" s="3"/>
    </row>
    <row r="56" spans="1:12" ht="12.75">
      <c r="A56" s="17" t="s">
        <v>107</v>
      </c>
      <c r="B56" s="49" t="s">
        <v>108</v>
      </c>
      <c r="C56" s="14">
        <v>9706.92</v>
      </c>
      <c r="D56" s="15">
        <v>334.76</v>
      </c>
      <c r="E56" s="15">
        <v>468.31</v>
      </c>
      <c r="F56" s="15">
        <v>0</v>
      </c>
      <c r="G56" s="16">
        <f t="shared" si="1"/>
        <v>10509.99</v>
      </c>
      <c r="I56" s="3"/>
      <c r="K56" s="3"/>
      <c r="L56" s="3"/>
    </row>
    <row r="57" spans="1:12" ht="12.75">
      <c r="A57" s="17" t="s">
        <v>109</v>
      </c>
      <c r="B57" s="49" t="s">
        <v>110</v>
      </c>
      <c r="C57" s="14">
        <v>7111.74</v>
      </c>
      <c r="D57" s="15">
        <v>16.58</v>
      </c>
      <c r="E57" s="15">
        <v>489.14</v>
      </c>
      <c r="F57" s="15">
        <v>0</v>
      </c>
      <c r="G57" s="16">
        <f t="shared" si="1"/>
        <v>7617.46</v>
      </c>
      <c r="I57" s="3"/>
      <c r="K57" s="3"/>
      <c r="L57" s="3"/>
    </row>
    <row r="58" spans="1:12" ht="12.75">
      <c r="A58" s="17" t="s">
        <v>113</v>
      </c>
      <c r="B58" s="49" t="s">
        <v>114</v>
      </c>
      <c r="C58" s="14">
        <v>286016.86</v>
      </c>
      <c r="D58" s="15">
        <v>5423.77</v>
      </c>
      <c r="E58" s="15">
        <v>32549.18</v>
      </c>
      <c r="F58" s="15">
        <v>89946.63</v>
      </c>
      <c r="G58" s="16">
        <f t="shared" si="1"/>
        <v>413936.44</v>
      </c>
      <c r="I58" s="3"/>
      <c r="K58" s="3"/>
      <c r="L58" s="3"/>
    </row>
    <row r="59" spans="1:12" ht="12.75">
      <c r="A59" s="17" t="s">
        <v>115</v>
      </c>
      <c r="B59" s="49" t="s">
        <v>116</v>
      </c>
      <c r="C59" s="14">
        <v>38401.86</v>
      </c>
      <c r="D59" s="15">
        <v>263.07</v>
      </c>
      <c r="E59" s="15">
        <v>1074.35</v>
      </c>
      <c r="F59" s="15">
        <v>13162.6</v>
      </c>
      <c r="G59" s="16">
        <f t="shared" si="1"/>
        <v>52901.88</v>
      </c>
      <c r="I59" s="3"/>
      <c r="K59" s="3"/>
      <c r="L59" s="3"/>
    </row>
    <row r="60" spans="1:12" ht="12.75">
      <c r="A60" s="17" t="s">
        <v>119</v>
      </c>
      <c r="B60" s="49" t="s">
        <v>120</v>
      </c>
      <c r="C60" s="14">
        <v>8205.6</v>
      </c>
      <c r="D60" s="15">
        <v>61.18</v>
      </c>
      <c r="E60" s="15">
        <v>106.78</v>
      </c>
      <c r="F60" s="15">
        <v>0</v>
      </c>
      <c r="G60" s="16">
        <f t="shared" si="1"/>
        <v>8373.560000000001</v>
      </c>
      <c r="I60" s="3"/>
      <c r="K60" s="3"/>
      <c r="L60" s="3"/>
    </row>
    <row r="61" spans="1:12" ht="12.75">
      <c r="A61" s="17" t="s">
        <v>121</v>
      </c>
      <c r="B61" s="49" t="s">
        <v>122</v>
      </c>
      <c r="C61" s="14">
        <v>151885.06</v>
      </c>
      <c r="D61" s="15">
        <v>4641.94</v>
      </c>
      <c r="E61" s="15">
        <v>6139.21</v>
      </c>
      <c r="F61" s="15">
        <v>12346.32</v>
      </c>
      <c r="G61" s="16">
        <f t="shared" si="1"/>
        <v>175012.53</v>
      </c>
      <c r="I61" s="3"/>
      <c r="K61" s="3"/>
      <c r="L61" s="3"/>
    </row>
    <row r="62" spans="1:12" ht="12.75">
      <c r="A62" s="17" t="s">
        <v>123</v>
      </c>
      <c r="B62" s="49" t="s">
        <v>124</v>
      </c>
      <c r="C62" s="14">
        <v>726.77</v>
      </c>
      <c r="D62" s="15">
        <v>6.76</v>
      </c>
      <c r="E62" s="15">
        <v>169.31</v>
      </c>
      <c r="F62" s="15">
        <v>0</v>
      </c>
      <c r="G62" s="16">
        <f t="shared" si="1"/>
        <v>902.8399999999999</v>
      </c>
      <c r="I62" s="3"/>
      <c r="K62" s="3"/>
      <c r="L62" s="3"/>
    </row>
    <row r="63" spans="1:12" ht="12.75">
      <c r="A63" s="17" t="s">
        <v>125</v>
      </c>
      <c r="B63" s="49" t="s">
        <v>126</v>
      </c>
      <c r="C63" s="14">
        <v>342369.84</v>
      </c>
      <c r="D63" s="15">
        <v>7245.87</v>
      </c>
      <c r="E63" s="15">
        <v>31552.01</v>
      </c>
      <c r="F63" s="15">
        <v>86369.75</v>
      </c>
      <c r="G63" s="16">
        <f t="shared" si="1"/>
        <v>467537.47000000003</v>
      </c>
      <c r="I63" s="3"/>
      <c r="K63" s="3"/>
      <c r="L63" s="3"/>
    </row>
    <row r="64" spans="1:12" ht="12.75">
      <c r="A64" s="17" t="s">
        <v>127</v>
      </c>
      <c r="B64" s="49" t="s">
        <v>128</v>
      </c>
      <c r="C64" s="14">
        <v>8250.4</v>
      </c>
      <c r="D64" s="15">
        <v>98.72</v>
      </c>
      <c r="E64" s="15">
        <v>471.3</v>
      </c>
      <c r="F64" s="15">
        <v>0</v>
      </c>
      <c r="G64" s="16">
        <f t="shared" si="1"/>
        <v>8820.419999999998</v>
      </c>
      <c r="I64" s="3"/>
      <c r="K64" s="3"/>
      <c r="L64" s="3"/>
    </row>
    <row r="65" spans="1:12" ht="12.75">
      <c r="A65" s="17" t="s">
        <v>129</v>
      </c>
      <c r="B65" s="49" t="s">
        <v>130</v>
      </c>
      <c r="C65" s="14">
        <v>0</v>
      </c>
      <c r="D65" s="15">
        <v>0</v>
      </c>
      <c r="E65" s="15">
        <v>0</v>
      </c>
      <c r="F65" s="15">
        <v>0</v>
      </c>
      <c r="G65" s="16">
        <f t="shared" si="1"/>
        <v>0</v>
      </c>
      <c r="I65" s="3"/>
      <c r="K65" s="3"/>
      <c r="L65" s="3"/>
    </row>
    <row r="66" spans="1:12" ht="12.75">
      <c r="A66" s="17" t="s">
        <v>131</v>
      </c>
      <c r="B66" s="49" t="s">
        <v>132</v>
      </c>
      <c r="C66" s="14">
        <v>164503.64</v>
      </c>
      <c r="D66" s="15">
        <v>1918.77</v>
      </c>
      <c r="E66" s="15">
        <v>5895</v>
      </c>
      <c r="F66" s="15">
        <v>76922.45</v>
      </c>
      <c r="G66" s="16">
        <f t="shared" si="1"/>
        <v>249239.86</v>
      </c>
      <c r="I66" s="3"/>
      <c r="K66" s="3"/>
      <c r="L66" s="3"/>
    </row>
    <row r="67" spans="1:12" ht="12.75">
      <c r="A67" s="17" t="s">
        <v>133</v>
      </c>
      <c r="B67" s="49" t="s">
        <v>134</v>
      </c>
      <c r="C67" s="14">
        <v>0</v>
      </c>
      <c r="D67" s="15">
        <v>0</v>
      </c>
      <c r="E67" s="15">
        <v>0</v>
      </c>
      <c r="F67" s="15">
        <v>0</v>
      </c>
      <c r="G67" s="16">
        <f t="shared" si="1"/>
        <v>0</v>
      </c>
      <c r="I67" s="3"/>
      <c r="K67" s="3"/>
      <c r="L67" s="3"/>
    </row>
    <row r="68" spans="1:12" ht="12.75">
      <c r="A68" s="17" t="s">
        <v>218</v>
      </c>
      <c r="B68" s="49" t="s">
        <v>219</v>
      </c>
      <c r="C68" s="14">
        <v>174265.44</v>
      </c>
      <c r="D68" s="15">
        <v>1130.34</v>
      </c>
      <c r="E68" s="15">
        <v>19808.38</v>
      </c>
      <c r="F68" s="15">
        <v>60929.51</v>
      </c>
      <c r="G68" s="16">
        <f aca="true" t="shared" si="2" ref="G68:G95">C68+D68+E68+F68</f>
        <v>256133.67</v>
      </c>
      <c r="I68" s="3"/>
      <c r="K68" s="3"/>
      <c r="L68" s="3"/>
    </row>
    <row r="69" spans="1:12" ht="12.75">
      <c r="A69" s="17" t="s">
        <v>135</v>
      </c>
      <c r="B69" s="49" t="s">
        <v>136</v>
      </c>
      <c r="C69" s="14">
        <v>8206.14</v>
      </c>
      <c r="D69" s="15">
        <v>153.45</v>
      </c>
      <c r="E69" s="15">
        <v>31.93</v>
      </c>
      <c r="F69" s="15">
        <v>0</v>
      </c>
      <c r="G69" s="16">
        <f t="shared" si="2"/>
        <v>8391.52</v>
      </c>
      <c r="I69" s="3"/>
      <c r="K69" s="3"/>
      <c r="L69" s="3"/>
    </row>
    <row r="70" spans="1:12" ht="12.75">
      <c r="A70" s="17" t="s">
        <v>137</v>
      </c>
      <c r="B70" s="49" t="s">
        <v>138</v>
      </c>
      <c r="C70" s="14">
        <v>52648.84</v>
      </c>
      <c r="D70" s="15">
        <v>476.8</v>
      </c>
      <c r="E70" s="15">
        <v>5866.8</v>
      </c>
      <c r="F70" s="15">
        <v>12051.63</v>
      </c>
      <c r="G70" s="16">
        <f t="shared" si="2"/>
        <v>71044.07</v>
      </c>
      <c r="I70" s="3"/>
      <c r="K70" s="3"/>
      <c r="L70" s="3"/>
    </row>
    <row r="71" spans="1:12" ht="12.75">
      <c r="A71" s="17" t="s">
        <v>139</v>
      </c>
      <c r="B71" s="49" t="s">
        <v>140</v>
      </c>
      <c r="C71" s="14">
        <v>11437.9</v>
      </c>
      <c r="D71" s="15">
        <v>0</v>
      </c>
      <c r="E71" s="15">
        <v>484.63</v>
      </c>
      <c r="F71" s="15">
        <v>0</v>
      </c>
      <c r="G71" s="16">
        <f t="shared" si="2"/>
        <v>11922.529999999999</v>
      </c>
      <c r="I71" s="3"/>
      <c r="K71" s="3"/>
      <c r="L71" s="3"/>
    </row>
    <row r="72" spans="1:12" ht="12.75">
      <c r="A72" s="17" t="s">
        <v>141</v>
      </c>
      <c r="B72" s="49" t="s">
        <v>142</v>
      </c>
      <c r="C72" s="14">
        <v>32747.81</v>
      </c>
      <c r="D72" s="15">
        <v>511.89</v>
      </c>
      <c r="E72" s="15">
        <v>971.66</v>
      </c>
      <c r="F72" s="15">
        <v>0</v>
      </c>
      <c r="G72" s="16">
        <f t="shared" si="2"/>
        <v>34231.36000000001</v>
      </c>
      <c r="I72" s="3"/>
      <c r="K72" s="3"/>
      <c r="L72" s="3"/>
    </row>
    <row r="73" spans="1:12" ht="12.75">
      <c r="A73" s="20" t="s">
        <v>143</v>
      </c>
      <c r="B73" s="21" t="s">
        <v>144</v>
      </c>
      <c r="C73" s="14">
        <v>10155.91</v>
      </c>
      <c r="D73" s="15">
        <v>716.2</v>
      </c>
      <c r="E73" s="15">
        <v>583.77</v>
      </c>
      <c r="F73" s="15">
        <v>0</v>
      </c>
      <c r="G73" s="16">
        <f t="shared" si="2"/>
        <v>11455.880000000001</v>
      </c>
      <c r="I73" s="3"/>
      <c r="K73" s="3"/>
      <c r="L73" s="3"/>
    </row>
    <row r="74" spans="1:12" ht="12.75">
      <c r="A74" s="22" t="s">
        <v>145</v>
      </c>
      <c r="B74" s="23" t="s">
        <v>146</v>
      </c>
      <c r="C74" s="14">
        <v>22036.06</v>
      </c>
      <c r="D74" s="15">
        <v>1112.85</v>
      </c>
      <c r="E74" s="15">
        <v>1125.54</v>
      </c>
      <c r="F74" s="15">
        <v>0</v>
      </c>
      <c r="G74" s="16">
        <f t="shared" si="2"/>
        <v>24274.45</v>
      </c>
      <c r="I74" s="3"/>
      <c r="K74" s="3"/>
      <c r="L74" s="3"/>
    </row>
    <row r="75" spans="1:12" ht="12.75">
      <c r="A75" s="22" t="s">
        <v>147</v>
      </c>
      <c r="B75" s="23" t="s">
        <v>148</v>
      </c>
      <c r="C75" s="14">
        <v>6200.64</v>
      </c>
      <c r="D75" s="15">
        <v>556.12</v>
      </c>
      <c r="E75" s="15">
        <v>33.27</v>
      </c>
      <c r="F75" s="15">
        <v>0</v>
      </c>
      <c r="G75" s="16">
        <f t="shared" si="2"/>
        <v>6790.030000000001</v>
      </c>
      <c r="I75" s="3"/>
      <c r="K75" s="3"/>
      <c r="L75" s="3"/>
    </row>
    <row r="76" spans="1:12" ht="12.75">
      <c r="A76" s="22" t="s">
        <v>149</v>
      </c>
      <c r="B76" s="23" t="s">
        <v>150</v>
      </c>
      <c r="C76" s="14">
        <v>24798.66</v>
      </c>
      <c r="D76" s="15">
        <v>440.19</v>
      </c>
      <c r="E76" s="15">
        <v>2068.79</v>
      </c>
      <c r="F76" s="15">
        <v>0</v>
      </c>
      <c r="G76" s="16">
        <f t="shared" si="2"/>
        <v>27307.64</v>
      </c>
      <c r="I76" s="3"/>
      <c r="K76" s="3"/>
      <c r="L76" s="3"/>
    </row>
    <row r="77" spans="1:12" ht="12.75">
      <c r="A77" s="22" t="s">
        <v>151</v>
      </c>
      <c r="B77" s="23" t="s">
        <v>152</v>
      </c>
      <c r="C77" s="14">
        <v>6009.14</v>
      </c>
      <c r="D77" s="15">
        <v>147.73</v>
      </c>
      <c r="E77" s="15">
        <v>224.36</v>
      </c>
      <c r="F77" s="15">
        <v>0</v>
      </c>
      <c r="G77" s="16">
        <f t="shared" si="2"/>
        <v>6381.23</v>
      </c>
      <c r="I77" s="3"/>
      <c r="K77" s="3"/>
      <c r="L77" s="3"/>
    </row>
    <row r="78" spans="1:12" ht="12.75">
      <c r="A78" s="22" t="s">
        <v>153</v>
      </c>
      <c r="B78" s="23" t="s">
        <v>154</v>
      </c>
      <c r="C78" s="14">
        <v>36835.01</v>
      </c>
      <c r="D78" s="15">
        <v>2528.26</v>
      </c>
      <c r="E78" s="15">
        <v>2118.67</v>
      </c>
      <c r="F78" s="15">
        <v>0</v>
      </c>
      <c r="G78" s="16">
        <f t="shared" si="2"/>
        <v>41481.94</v>
      </c>
      <c r="I78" s="3"/>
      <c r="K78" s="3"/>
      <c r="L78" s="3"/>
    </row>
    <row r="79" spans="1:12" ht="12.75">
      <c r="A79" s="22" t="s">
        <v>155</v>
      </c>
      <c r="B79" s="23" t="s">
        <v>156</v>
      </c>
      <c r="C79" s="14">
        <v>1888.99</v>
      </c>
      <c r="D79" s="15">
        <v>23.62</v>
      </c>
      <c r="E79" s="15">
        <v>127.4</v>
      </c>
      <c r="F79" s="15">
        <v>409.63</v>
      </c>
      <c r="G79" s="16">
        <f t="shared" si="2"/>
        <v>2449.64</v>
      </c>
      <c r="I79" s="3"/>
      <c r="K79" s="3"/>
      <c r="L79" s="3"/>
    </row>
    <row r="80" spans="1:12" ht="12.75">
      <c r="A80" s="24" t="s">
        <v>157</v>
      </c>
      <c r="B80" s="25" t="s">
        <v>158</v>
      </c>
      <c r="C80" s="28">
        <v>13009.69</v>
      </c>
      <c r="D80" s="15">
        <v>122.83</v>
      </c>
      <c r="E80" s="15">
        <v>104.09</v>
      </c>
      <c r="F80" s="15">
        <v>0</v>
      </c>
      <c r="G80" s="16">
        <f t="shared" si="2"/>
        <v>13236.61</v>
      </c>
      <c r="I80" s="3"/>
      <c r="K80" s="3"/>
      <c r="L80" s="3"/>
    </row>
    <row r="81" spans="1:12" ht="12.75">
      <c r="A81" s="24" t="s">
        <v>159</v>
      </c>
      <c r="B81" s="34" t="s">
        <v>160</v>
      </c>
      <c r="C81" s="28">
        <v>17185.69</v>
      </c>
      <c r="D81" s="15">
        <v>108.98</v>
      </c>
      <c r="E81" s="15">
        <v>2977.35</v>
      </c>
      <c r="F81" s="15">
        <v>1413.07</v>
      </c>
      <c r="G81" s="16">
        <f t="shared" si="2"/>
        <v>21685.089999999997</v>
      </c>
      <c r="I81" s="3"/>
      <c r="K81" s="3"/>
      <c r="L81" s="3"/>
    </row>
    <row r="82" spans="1:12" ht="12.75">
      <c r="A82" s="22" t="s">
        <v>161</v>
      </c>
      <c r="B82" s="23" t="s">
        <v>162</v>
      </c>
      <c r="C82" s="28">
        <v>26483.89</v>
      </c>
      <c r="D82" s="15">
        <v>257.11</v>
      </c>
      <c r="E82" s="15">
        <v>369.04</v>
      </c>
      <c r="F82" s="15">
        <v>3303.68</v>
      </c>
      <c r="G82" s="16">
        <f t="shared" si="2"/>
        <v>30413.72</v>
      </c>
      <c r="I82" s="3"/>
      <c r="K82" s="3"/>
      <c r="L82" s="3"/>
    </row>
    <row r="83" spans="1:12" ht="12.75">
      <c r="A83" s="22" t="s">
        <v>163</v>
      </c>
      <c r="B83" s="23" t="s">
        <v>164</v>
      </c>
      <c r="C83" s="28">
        <v>13857.93</v>
      </c>
      <c r="D83" s="15">
        <v>180.24</v>
      </c>
      <c r="E83" s="15">
        <v>190.87</v>
      </c>
      <c r="F83" s="15">
        <v>0</v>
      </c>
      <c r="G83" s="16">
        <f t="shared" si="2"/>
        <v>14229.04</v>
      </c>
      <c r="I83" s="3"/>
      <c r="K83" s="3"/>
      <c r="L83" s="3"/>
    </row>
    <row r="84" spans="1:12" ht="12.75">
      <c r="A84" s="22" t="s">
        <v>165</v>
      </c>
      <c r="B84" s="23" t="s">
        <v>166</v>
      </c>
      <c r="C84" s="30">
        <v>30292.1</v>
      </c>
      <c r="D84" s="15">
        <v>180.24</v>
      </c>
      <c r="E84" s="15">
        <v>1344.3</v>
      </c>
      <c r="F84" s="15">
        <v>620.56</v>
      </c>
      <c r="G84" s="16">
        <f t="shared" si="2"/>
        <v>32437.2</v>
      </c>
      <c r="I84" s="3"/>
      <c r="K84" s="3"/>
      <c r="L84" s="3"/>
    </row>
    <row r="85" spans="1:12" ht="12.75">
      <c r="A85" s="22" t="s">
        <v>167</v>
      </c>
      <c r="B85" s="23" t="s">
        <v>168</v>
      </c>
      <c r="C85" s="28">
        <v>3361.88</v>
      </c>
      <c r="D85" s="15">
        <v>52.2</v>
      </c>
      <c r="E85" s="15">
        <v>121.78</v>
      </c>
      <c r="F85" s="15">
        <v>0</v>
      </c>
      <c r="G85" s="16">
        <f t="shared" si="2"/>
        <v>3535.86</v>
      </c>
      <c r="I85" s="3"/>
      <c r="K85" s="3"/>
      <c r="L85" s="3"/>
    </row>
    <row r="86" spans="1:12" ht="12.75">
      <c r="A86" s="24" t="s">
        <v>169</v>
      </c>
      <c r="B86" s="25" t="s">
        <v>170</v>
      </c>
      <c r="C86" s="28">
        <v>0</v>
      </c>
      <c r="D86" s="15">
        <v>0</v>
      </c>
      <c r="E86" s="15">
        <v>0</v>
      </c>
      <c r="F86" s="31">
        <v>0</v>
      </c>
      <c r="G86" s="16">
        <f t="shared" si="2"/>
        <v>0</v>
      </c>
      <c r="I86" s="3"/>
      <c r="K86" s="3"/>
      <c r="L86" s="3"/>
    </row>
    <row r="87" spans="1:12" ht="12.75">
      <c r="A87" s="22" t="s">
        <v>171</v>
      </c>
      <c r="B87" s="23" t="s">
        <v>172</v>
      </c>
      <c r="C87" s="28">
        <v>16383.56</v>
      </c>
      <c r="D87" s="15">
        <v>832.49</v>
      </c>
      <c r="E87" s="15">
        <v>290.77</v>
      </c>
      <c r="F87" s="31">
        <v>0</v>
      </c>
      <c r="G87" s="16">
        <f t="shared" si="2"/>
        <v>17506.82</v>
      </c>
      <c r="I87" s="3"/>
      <c r="K87" s="3"/>
      <c r="L87" s="3"/>
    </row>
    <row r="88" spans="1:12" ht="12.75">
      <c r="A88" s="32" t="s">
        <v>173</v>
      </c>
      <c r="B88" s="33" t="s">
        <v>174</v>
      </c>
      <c r="C88" s="28">
        <v>12691.96</v>
      </c>
      <c r="D88" s="15">
        <v>346.4</v>
      </c>
      <c r="E88" s="15">
        <v>462.18</v>
      </c>
      <c r="F88" s="31">
        <v>0</v>
      </c>
      <c r="G88" s="16">
        <f t="shared" si="2"/>
        <v>13500.539999999999</v>
      </c>
      <c r="I88" s="3"/>
      <c r="K88" s="3"/>
      <c r="L88" s="3"/>
    </row>
    <row r="89" spans="1:12" ht="12.75">
      <c r="A89" s="26" t="s">
        <v>175</v>
      </c>
      <c r="B89" s="34" t="s">
        <v>176</v>
      </c>
      <c r="C89" s="30">
        <v>5402</v>
      </c>
      <c r="D89" s="15">
        <v>195.28</v>
      </c>
      <c r="E89" s="15">
        <v>200.38</v>
      </c>
      <c r="F89" s="31">
        <v>0</v>
      </c>
      <c r="G89" s="16">
        <f t="shared" si="2"/>
        <v>5797.66</v>
      </c>
      <c r="I89" s="3"/>
      <c r="K89" s="3"/>
      <c r="L89" s="3"/>
    </row>
    <row r="90" spans="1:12" ht="12.75">
      <c r="A90" s="32" t="s">
        <v>177</v>
      </c>
      <c r="B90" s="34" t="s">
        <v>178</v>
      </c>
      <c r="C90" s="52">
        <v>26055.18</v>
      </c>
      <c r="D90" s="15">
        <v>536.92</v>
      </c>
      <c r="E90" s="15">
        <v>296.11</v>
      </c>
      <c r="F90" s="31">
        <v>0</v>
      </c>
      <c r="G90" s="16">
        <f t="shared" si="2"/>
        <v>26888.21</v>
      </c>
      <c r="I90" s="3"/>
      <c r="K90" s="3"/>
      <c r="L90" s="3"/>
    </row>
    <row r="91" spans="1:12" ht="12.75">
      <c r="A91" s="35" t="s">
        <v>179</v>
      </c>
      <c r="B91" s="36" t="s">
        <v>180</v>
      </c>
      <c r="C91" s="53">
        <v>96436.07</v>
      </c>
      <c r="D91" s="31">
        <v>2139.13</v>
      </c>
      <c r="E91" s="19">
        <v>4072.38</v>
      </c>
      <c r="F91" s="31">
        <v>1309.97</v>
      </c>
      <c r="G91" s="16">
        <f t="shared" si="2"/>
        <v>103957.55000000002</v>
      </c>
      <c r="I91" s="3"/>
      <c r="K91" s="3"/>
      <c r="L91" s="3"/>
    </row>
    <row r="92" spans="1:11" ht="12.75">
      <c r="A92" s="37" t="s">
        <v>181</v>
      </c>
      <c r="B92" s="50" t="s">
        <v>182</v>
      </c>
      <c r="C92" s="39">
        <v>7445.74</v>
      </c>
      <c r="D92" s="39">
        <v>238.68</v>
      </c>
      <c r="E92" s="19">
        <v>244.14</v>
      </c>
      <c r="F92" s="39">
        <v>0</v>
      </c>
      <c r="G92" s="16">
        <f t="shared" si="2"/>
        <v>7928.56</v>
      </c>
      <c r="K92" s="3"/>
    </row>
    <row r="93" spans="1:11" ht="12.75">
      <c r="A93" s="35" t="s">
        <v>183</v>
      </c>
      <c r="B93" s="23" t="s">
        <v>184</v>
      </c>
      <c r="C93" s="61">
        <v>6723.92</v>
      </c>
      <c r="D93" s="40">
        <v>442.63</v>
      </c>
      <c r="E93" s="19">
        <v>452.39</v>
      </c>
      <c r="F93" s="40">
        <v>0</v>
      </c>
      <c r="G93" s="16">
        <f t="shared" si="2"/>
        <v>7618.9400000000005</v>
      </c>
      <c r="K93" s="3"/>
    </row>
    <row r="94" spans="1:11" ht="13.5" thickBot="1">
      <c r="A94" s="41" t="s">
        <v>185</v>
      </c>
      <c r="B94" s="25" t="s">
        <v>186</v>
      </c>
      <c r="C94" s="31">
        <v>7952.36</v>
      </c>
      <c r="D94" s="40">
        <v>39.56</v>
      </c>
      <c r="E94" s="19">
        <v>84.61</v>
      </c>
      <c r="F94" s="40">
        <v>554.51</v>
      </c>
      <c r="G94" s="16">
        <f t="shared" si="2"/>
        <v>8631.039999999999</v>
      </c>
      <c r="K94" s="3"/>
    </row>
    <row r="95" spans="1:11" ht="13.5" thickBot="1">
      <c r="A95" s="62"/>
      <c r="B95" s="62" t="s">
        <v>187</v>
      </c>
      <c r="C95" s="63">
        <v>6112016.63</v>
      </c>
      <c r="D95" s="45">
        <v>123999.12</v>
      </c>
      <c r="E95" s="45">
        <v>334672.97</v>
      </c>
      <c r="F95" s="45">
        <v>1486591.44</v>
      </c>
      <c r="G95" s="16">
        <f t="shared" si="2"/>
        <v>8057280.16</v>
      </c>
      <c r="K95" s="3"/>
    </row>
  </sheetData>
  <mergeCells count="1">
    <mergeCell ref="C2:G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63">
      <selection activeCell="J88" sqref="J88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3" width="14.421875" style="3" customWidth="1"/>
    <col min="4" max="4" width="15.8515625" style="3" customWidth="1"/>
    <col min="5" max="5" width="13.7109375" style="3" customWidth="1"/>
    <col min="6" max="6" width="13.57421875" style="3" customWidth="1"/>
    <col min="7" max="7" width="14.0039062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228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47"/>
      <c r="C3" s="8" t="s">
        <v>229</v>
      </c>
      <c r="D3" s="64" t="s">
        <v>230</v>
      </c>
      <c r="E3" s="64" t="s">
        <v>231</v>
      </c>
      <c r="F3" s="64" t="s">
        <v>232</v>
      </c>
      <c r="G3" s="64" t="s">
        <v>233</v>
      </c>
      <c r="H3" s="10"/>
    </row>
    <row r="4" spans="1:12" ht="12.75">
      <c r="A4" s="12" t="s">
        <v>3</v>
      </c>
      <c r="B4" s="48" t="s">
        <v>4</v>
      </c>
      <c r="C4" s="67">
        <v>21638.79</v>
      </c>
      <c r="D4" s="68">
        <v>209.66</v>
      </c>
      <c r="E4" s="68">
        <v>835.32</v>
      </c>
      <c r="F4" s="68">
        <v>542.01</v>
      </c>
      <c r="G4" s="69">
        <f aca="true" t="shared" si="0" ref="G4:G35">C4+D4+E4+F4</f>
        <v>23225.78</v>
      </c>
      <c r="I4" s="3"/>
      <c r="K4" s="3"/>
      <c r="L4" s="3"/>
    </row>
    <row r="5" spans="1:12" ht="12.75">
      <c r="A5" s="17" t="s">
        <v>5</v>
      </c>
      <c r="B5" s="49" t="s">
        <v>6</v>
      </c>
      <c r="C5" s="14">
        <v>11201.39</v>
      </c>
      <c r="D5" s="15">
        <v>107.46</v>
      </c>
      <c r="E5" s="15">
        <v>963.97</v>
      </c>
      <c r="F5" s="15">
        <v>1072.7</v>
      </c>
      <c r="G5" s="16">
        <f t="shared" si="0"/>
        <v>13345.519999999999</v>
      </c>
      <c r="I5" s="3"/>
      <c r="K5" s="3"/>
      <c r="L5" s="3"/>
    </row>
    <row r="6" spans="1:12" ht="12.75">
      <c r="A6" s="17" t="s">
        <v>7</v>
      </c>
      <c r="B6" s="49" t="s">
        <v>8</v>
      </c>
      <c r="C6" s="14">
        <v>20231.67</v>
      </c>
      <c r="D6" s="15">
        <v>977.34</v>
      </c>
      <c r="E6" s="15">
        <v>798.75</v>
      </c>
      <c r="F6" s="15">
        <v>0</v>
      </c>
      <c r="G6" s="16">
        <f t="shared" si="0"/>
        <v>22007.76</v>
      </c>
      <c r="I6" s="3"/>
      <c r="K6" s="3"/>
      <c r="L6" s="3"/>
    </row>
    <row r="7" spans="1:12" ht="12.75">
      <c r="A7" s="17" t="s">
        <v>9</v>
      </c>
      <c r="B7" s="49" t="s">
        <v>10</v>
      </c>
      <c r="C7" s="14">
        <v>29675.48</v>
      </c>
      <c r="D7" s="15">
        <v>523.33</v>
      </c>
      <c r="E7" s="15">
        <v>780.12</v>
      </c>
      <c r="F7" s="15">
        <v>0</v>
      </c>
      <c r="G7" s="16">
        <f t="shared" si="0"/>
        <v>30978.93</v>
      </c>
      <c r="I7" s="3"/>
      <c r="K7" s="3"/>
      <c r="L7" s="3"/>
    </row>
    <row r="8" spans="1:12" ht="12.75">
      <c r="A8" s="17" t="s">
        <v>11</v>
      </c>
      <c r="B8" s="49" t="s">
        <v>12</v>
      </c>
      <c r="C8" s="14">
        <v>284926.73</v>
      </c>
      <c r="D8" s="15">
        <v>8258.54</v>
      </c>
      <c r="E8" s="15">
        <v>13439.52</v>
      </c>
      <c r="F8" s="15">
        <v>15378.36</v>
      </c>
      <c r="G8" s="16">
        <f t="shared" si="0"/>
        <v>322003.14999999997</v>
      </c>
      <c r="I8" s="3"/>
      <c r="K8" s="3"/>
      <c r="L8" s="3"/>
    </row>
    <row r="9" spans="1:12" ht="12.75">
      <c r="A9" s="17" t="s">
        <v>13</v>
      </c>
      <c r="B9" s="49" t="s">
        <v>14</v>
      </c>
      <c r="C9" s="14">
        <v>14280.32</v>
      </c>
      <c r="D9" s="15">
        <v>428.63</v>
      </c>
      <c r="E9" s="15">
        <v>181.43</v>
      </c>
      <c r="F9" s="15">
        <v>17997.58</v>
      </c>
      <c r="G9" s="16">
        <f t="shared" si="0"/>
        <v>32887.96</v>
      </c>
      <c r="I9" s="3"/>
      <c r="K9" s="3"/>
      <c r="L9" s="3"/>
    </row>
    <row r="10" spans="1:12" ht="12.75">
      <c r="A10" s="17" t="s">
        <v>15</v>
      </c>
      <c r="B10" s="49" t="s">
        <v>16</v>
      </c>
      <c r="C10" s="14">
        <v>52153.87</v>
      </c>
      <c r="D10" s="15">
        <v>621.4</v>
      </c>
      <c r="E10" s="15">
        <v>1245.58</v>
      </c>
      <c r="F10" s="15">
        <v>0</v>
      </c>
      <c r="G10" s="16">
        <f t="shared" si="0"/>
        <v>54020.850000000006</v>
      </c>
      <c r="I10" s="3"/>
      <c r="K10" s="3"/>
      <c r="L10" s="3"/>
    </row>
    <row r="11" spans="1:12" ht="12.75">
      <c r="A11" s="17" t="s">
        <v>17</v>
      </c>
      <c r="B11" s="49" t="s">
        <v>18</v>
      </c>
      <c r="C11" s="14">
        <v>22018.39</v>
      </c>
      <c r="D11" s="15">
        <v>69.01</v>
      </c>
      <c r="E11" s="15">
        <v>700.8</v>
      </c>
      <c r="F11" s="15">
        <v>0</v>
      </c>
      <c r="G11" s="16">
        <f t="shared" si="0"/>
        <v>22788.199999999997</v>
      </c>
      <c r="I11" s="3"/>
      <c r="K11" s="3"/>
      <c r="L11" s="3"/>
    </row>
    <row r="12" spans="1:12" ht="12.75">
      <c r="A12" s="17" t="s">
        <v>19</v>
      </c>
      <c r="B12" s="49" t="s">
        <v>20</v>
      </c>
      <c r="C12" s="14">
        <v>52418.96</v>
      </c>
      <c r="D12" s="15">
        <v>773.47</v>
      </c>
      <c r="E12" s="15">
        <v>1691.28</v>
      </c>
      <c r="F12" s="15">
        <v>106.68</v>
      </c>
      <c r="G12" s="16">
        <f t="shared" si="0"/>
        <v>54990.39</v>
      </c>
      <c r="I12" s="3"/>
      <c r="K12" s="3"/>
      <c r="L12" s="3"/>
    </row>
    <row r="13" spans="1:12" ht="12.75">
      <c r="A13" s="17" t="s">
        <v>21</v>
      </c>
      <c r="B13" s="49" t="s">
        <v>22</v>
      </c>
      <c r="C13" s="14">
        <v>35748.03</v>
      </c>
      <c r="D13" s="15">
        <v>1079.29</v>
      </c>
      <c r="E13" s="15">
        <v>2420.1</v>
      </c>
      <c r="F13" s="15">
        <v>354.52</v>
      </c>
      <c r="G13" s="16">
        <f t="shared" si="0"/>
        <v>39601.939999999995</v>
      </c>
      <c r="I13" s="3"/>
      <c r="K13" s="3"/>
      <c r="L13" s="3"/>
    </row>
    <row r="14" spans="1:12" ht="12.75">
      <c r="A14" s="17" t="s">
        <v>23</v>
      </c>
      <c r="B14" s="49" t="s">
        <v>24</v>
      </c>
      <c r="C14" s="14">
        <v>233869.83</v>
      </c>
      <c r="D14" s="15">
        <v>1393.1</v>
      </c>
      <c r="E14" s="15">
        <v>19761.44</v>
      </c>
      <c r="F14" s="15">
        <v>129308.79</v>
      </c>
      <c r="G14" s="16">
        <f t="shared" si="0"/>
        <v>384333.16</v>
      </c>
      <c r="I14" s="3"/>
      <c r="K14" s="3"/>
      <c r="L14" s="3"/>
    </row>
    <row r="15" spans="1:12" ht="12.75">
      <c r="A15" s="17" t="s">
        <v>25</v>
      </c>
      <c r="B15" s="49" t="s">
        <v>26</v>
      </c>
      <c r="C15" s="14">
        <v>31934.1</v>
      </c>
      <c r="D15" s="15">
        <v>174.05</v>
      </c>
      <c r="E15" s="15">
        <v>1297.6</v>
      </c>
      <c r="F15" s="15">
        <v>2799.63</v>
      </c>
      <c r="G15" s="16">
        <f t="shared" si="0"/>
        <v>36205.38</v>
      </c>
      <c r="I15" s="3"/>
      <c r="K15" s="3"/>
      <c r="L15" s="3"/>
    </row>
    <row r="16" spans="1:12" ht="12.75">
      <c r="A16" s="17" t="s">
        <v>27</v>
      </c>
      <c r="B16" s="49" t="s">
        <v>28</v>
      </c>
      <c r="C16" s="14">
        <v>51529.74</v>
      </c>
      <c r="D16" s="15">
        <v>184.61</v>
      </c>
      <c r="E16" s="15">
        <v>2942.13</v>
      </c>
      <c r="F16" s="15">
        <v>57923.4</v>
      </c>
      <c r="G16" s="16">
        <f t="shared" si="0"/>
        <v>112579.88</v>
      </c>
      <c r="I16" s="3"/>
      <c r="K16" s="3"/>
      <c r="L16" s="3"/>
    </row>
    <row r="17" spans="1:12" ht="12.75">
      <c r="A17" s="17" t="s">
        <v>29</v>
      </c>
      <c r="B17" s="49" t="s">
        <v>30</v>
      </c>
      <c r="C17" s="14">
        <v>74809.16</v>
      </c>
      <c r="D17" s="15">
        <v>3351.01</v>
      </c>
      <c r="E17" s="15">
        <v>2535.82</v>
      </c>
      <c r="F17" s="15">
        <v>15712.92</v>
      </c>
      <c r="G17" s="16">
        <f t="shared" si="0"/>
        <v>96408.91</v>
      </c>
      <c r="I17" s="3"/>
      <c r="K17" s="3"/>
      <c r="L17" s="3"/>
    </row>
    <row r="18" spans="1:12" ht="12.75">
      <c r="A18" s="17" t="s">
        <v>31</v>
      </c>
      <c r="B18" s="49" t="s">
        <v>32</v>
      </c>
      <c r="C18" s="14">
        <v>81726.05</v>
      </c>
      <c r="D18" s="15">
        <v>2336.68</v>
      </c>
      <c r="E18" s="15">
        <v>3653.96</v>
      </c>
      <c r="F18" s="15">
        <v>12974.43</v>
      </c>
      <c r="G18" s="16">
        <f t="shared" si="0"/>
        <v>100691.12</v>
      </c>
      <c r="I18" s="3"/>
      <c r="K18" s="3"/>
      <c r="L18" s="3"/>
    </row>
    <row r="19" spans="1:12" ht="12.75">
      <c r="A19" s="17" t="s">
        <v>33</v>
      </c>
      <c r="B19" s="49" t="s">
        <v>34</v>
      </c>
      <c r="C19" s="14">
        <v>76040.54</v>
      </c>
      <c r="D19" s="15">
        <v>3496.09</v>
      </c>
      <c r="E19" s="15">
        <v>2998.6</v>
      </c>
      <c r="F19" s="15">
        <v>103.27</v>
      </c>
      <c r="G19" s="16">
        <f t="shared" si="0"/>
        <v>82638.5</v>
      </c>
      <c r="I19" s="3"/>
      <c r="K19" s="3"/>
      <c r="L19" s="3"/>
    </row>
    <row r="20" spans="1:12" ht="12.75">
      <c r="A20" s="17" t="s">
        <v>35</v>
      </c>
      <c r="B20" s="49" t="s">
        <v>36</v>
      </c>
      <c r="C20" s="14">
        <v>62387.26</v>
      </c>
      <c r="D20" s="15">
        <v>297.29</v>
      </c>
      <c r="E20" s="15">
        <v>2809.63</v>
      </c>
      <c r="F20" s="15">
        <v>24697.07</v>
      </c>
      <c r="G20" s="16">
        <f t="shared" si="0"/>
        <v>90191.25</v>
      </c>
      <c r="I20" s="3"/>
      <c r="K20" s="3"/>
      <c r="L20" s="3"/>
    </row>
    <row r="21" spans="1:12" ht="12.75">
      <c r="A21" s="17" t="s">
        <v>37</v>
      </c>
      <c r="B21" s="49" t="s">
        <v>38</v>
      </c>
      <c r="C21" s="14">
        <v>39973.21</v>
      </c>
      <c r="D21" s="15">
        <v>188.76</v>
      </c>
      <c r="E21" s="15">
        <v>1763.42</v>
      </c>
      <c r="F21" s="15">
        <v>5156.74</v>
      </c>
      <c r="G21" s="16">
        <f t="shared" si="0"/>
        <v>47082.13</v>
      </c>
      <c r="I21" s="3"/>
      <c r="K21" s="3"/>
      <c r="L21" s="3"/>
    </row>
    <row r="22" spans="1:12" ht="12.75">
      <c r="A22" s="17" t="s">
        <v>39</v>
      </c>
      <c r="B22" s="49" t="s">
        <v>40</v>
      </c>
      <c r="C22" s="14">
        <v>214083.99</v>
      </c>
      <c r="D22" s="15">
        <v>415.29</v>
      </c>
      <c r="E22" s="15">
        <v>11272.07</v>
      </c>
      <c r="F22" s="15">
        <v>105007.17</v>
      </c>
      <c r="G22" s="16">
        <f t="shared" si="0"/>
        <v>330778.52</v>
      </c>
      <c r="I22" s="3"/>
      <c r="K22" s="3"/>
      <c r="L22" s="3"/>
    </row>
    <row r="23" spans="1:12" ht="12.75">
      <c r="A23" s="17" t="s">
        <v>41</v>
      </c>
      <c r="B23" s="49" t="s">
        <v>42</v>
      </c>
      <c r="C23" s="14">
        <v>192538.69</v>
      </c>
      <c r="D23" s="15">
        <v>2395.01</v>
      </c>
      <c r="E23" s="15">
        <v>4175.8</v>
      </c>
      <c r="F23" s="15">
        <v>0</v>
      </c>
      <c r="G23" s="16">
        <f t="shared" si="0"/>
        <v>199109.5</v>
      </c>
      <c r="I23" s="3"/>
      <c r="K23" s="3"/>
      <c r="L23" s="3"/>
    </row>
    <row r="24" spans="1:12" ht="12.75">
      <c r="A24" s="17" t="s">
        <v>43</v>
      </c>
      <c r="B24" s="49" t="s">
        <v>44</v>
      </c>
      <c r="C24" s="14">
        <v>747223.39</v>
      </c>
      <c r="D24" s="15">
        <v>13721</v>
      </c>
      <c r="E24" s="15">
        <v>44223.92</v>
      </c>
      <c r="F24" s="15">
        <v>193368.64</v>
      </c>
      <c r="G24" s="16">
        <f t="shared" si="0"/>
        <v>998536.9500000001</v>
      </c>
      <c r="I24" s="3"/>
      <c r="K24" s="3"/>
      <c r="L24" s="3"/>
    </row>
    <row r="25" spans="1:12" ht="12.75">
      <c r="A25" s="17" t="s">
        <v>45</v>
      </c>
      <c r="B25" s="49" t="s">
        <v>46</v>
      </c>
      <c r="C25" s="14">
        <v>264877.57</v>
      </c>
      <c r="D25" s="15">
        <v>814.92</v>
      </c>
      <c r="E25" s="15">
        <v>8753.54</v>
      </c>
      <c r="F25" s="15">
        <v>45638.78</v>
      </c>
      <c r="G25" s="16">
        <f t="shared" si="0"/>
        <v>320084.80999999994</v>
      </c>
      <c r="I25" s="3"/>
      <c r="K25" s="3"/>
      <c r="L25" s="3"/>
    </row>
    <row r="26" spans="1:12" ht="12.75">
      <c r="A26" s="17" t="s">
        <v>47</v>
      </c>
      <c r="B26" s="49" t="s">
        <v>48</v>
      </c>
      <c r="C26" s="14">
        <v>6587.14</v>
      </c>
      <c r="D26" s="15">
        <v>35.85</v>
      </c>
      <c r="E26" s="15">
        <v>167.96</v>
      </c>
      <c r="F26" s="15">
        <v>0</v>
      </c>
      <c r="G26" s="16">
        <f t="shared" si="0"/>
        <v>6790.950000000001</v>
      </c>
      <c r="I26" s="3"/>
      <c r="K26" s="3"/>
      <c r="L26" s="3"/>
    </row>
    <row r="27" spans="1:12" ht="12.75">
      <c r="A27" s="17" t="s">
        <v>49</v>
      </c>
      <c r="B27" s="49" t="s">
        <v>50</v>
      </c>
      <c r="C27" s="14">
        <v>74628.57</v>
      </c>
      <c r="D27" s="15">
        <v>3774</v>
      </c>
      <c r="E27" s="15">
        <v>4369.7</v>
      </c>
      <c r="F27" s="15">
        <v>2138.51</v>
      </c>
      <c r="G27" s="16">
        <f t="shared" si="0"/>
        <v>84910.78</v>
      </c>
      <c r="I27" s="3"/>
      <c r="K27" s="3"/>
      <c r="L27" s="3"/>
    </row>
    <row r="28" spans="1:12" ht="12.75">
      <c r="A28" s="17" t="s">
        <v>51</v>
      </c>
      <c r="B28" s="49" t="s">
        <v>52</v>
      </c>
      <c r="C28" s="14">
        <v>37359.5</v>
      </c>
      <c r="D28" s="15">
        <v>1244.47</v>
      </c>
      <c r="E28" s="15">
        <v>1392.04</v>
      </c>
      <c r="F28" s="15">
        <v>0</v>
      </c>
      <c r="G28" s="16">
        <f t="shared" si="0"/>
        <v>39996.01</v>
      </c>
      <c r="I28" s="3"/>
      <c r="K28" s="3"/>
      <c r="L28" s="3"/>
    </row>
    <row r="29" spans="1:12" ht="12.75">
      <c r="A29" s="17" t="s">
        <v>53</v>
      </c>
      <c r="B29" s="49" t="s">
        <v>54</v>
      </c>
      <c r="C29" s="14">
        <v>24880.45</v>
      </c>
      <c r="D29" s="15">
        <v>511.13</v>
      </c>
      <c r="E29" s="15">
        <v>2494.45</v>
      </c>
      <c r="F29" s="15">
        <v>2462.59</v>
      </c>
      <c r="G29" s="16">
        <f t="shared" si="0"/>
        <v>30348.620000000003</v>
      </c>
      <c r="I29" s="3"/>
      <c r="K29" s="3"/>
      <c r="L29" s="3"/>
    </row>
    <row r="30" spans="1:12" ht="12.75">
      <c r="A30" s="17" t="s">
        <v>55</v>
      </c>
      <c r="B30" s="49" t="s">
        <v>56</v>
      </c>
      <c r="C30" s="14">
        <v>11924.18</v>
      </c>
      <c r="D30" s="15">
        <v>162.56</v>
      </c>
      <c r="E30" s="15">
        <v>678.44</v>
      </c>
      <c r="F30" s="15">
        <v>0</v>
      </c>
      <c r="G30" s="16">
        <f t="shared" si="0"/>
        <v>12765.18</v>
      </c>
      <c r="I30" s="3"/>
      <c r="K30" s="3"/>
      <c r="L30" s="3"/>
    </row>
    <row r="31" spans="1:12" ht="12.75">
      <c r="A31" s="17" t="s">
        <v>57</v>
      </c>
      <c r="B31" s="49" t="s">
        <v>58</v>
      </c>
      <c r="C31" s="14">
        <v>38592.7</v>
      </c>
      <c r="D31" s="15">
        <v>119.03</v>
      </c>
      <c r="E31" s="15">
        <v>1128.56</v>
      </c>
      <c r="F31" s="15">
        <v>977.53</v>
      </c>
      <c r="G31" s="16">
        <f t="shared" si="0"/>
        <v>40817.81999999999</v>
      </c>
      <c r="I31" s="3"/>
      <c r="K31" s="3"/>
      <c r="L31" s="3"/>
    </row>
    <row r="32" spans="1:12" ht="12.75">
      <c r="A32" s="17" t="s">
        <v>59</v>
      </c>
      <c r="B32" s="49" t="s">
        <v>60</v>
      </c>
      <c r="C32" s="14">
        <v>44500.99</v>
      </c>
      <c r="D32" s="15">
        <v>376.03</v>
      </c>
      <c r="E32" s="15">
        <v>1313.15</v>
      </c>
      <c r="F32" s="15">
        <v>9328.12</v>
      </c>
      <c r="G32" s="16">
        <f t="shared" si="0"/>
        <v>55518.29</v>
      </c>
      <c r="I32" s="3"/>
      <c r="K32" s="3"/>
      <c r="L32" s="3"/>
    </row>
    <row r="33" spans="1:12" ht="12.75">
      <c r="A33" s="17" t="s">
        <v>61</v>
      </c>
      <c r="B33" s="49" t="s">
        <v>62</v>
      </c>
      <c r="C33" s="14">
        <v>33708.59</v>
      </c>
      <c r="D33" s="15">
        <v>743.73</v>
      </c>
      <c r="E33" s="15">
        <v>422</v>
      </c>
      <c r="F33" s="15">
        <v>814.33</v>
      </c>
      <c r="G33" s="16">
        <f t="shared" si="0"/>
        <v>35688.65</v>
      </c>
      <c r="I33" s="3"/>
      <c r="K33" s="3"/>
      <c r="L33" s="3"/>
    </row>
    <row r="34" spans="1:12" ht="12.75">
      <c r="A34" s="17" t="s">
        <v>63</v>
      </c>
      <c r="B34" s="49" t="s">
        <v>64</v>
      </c>
      <c r="C34" s="14">
        <v>7959.36</v>
      </c>
      <c r="D34" s="15">
        <v>326.11</v>
      </c>
      <c r="E34" s="15">
        <v>171.59</v>
      </c>
      <c r="F34" s="15">
        <v>0</v>
      </c>
      <c r="G34" s="16">
        <f t="shared" si="0"/>
        <v>8457.06</v>
      </c>
      <c r="I34" s="3"/>
      <c r="K34" s="3"/>
      <c r="L34" s="3"/>
    </row>
    <row r="35" spans="1:12" ht="12.75">
      <c r="A35" s="17" t="s">
        <v>65</v>
      </c>
      <c r="B35" s="49" t="s">
        <v>66</v>
      </c>
      <c r="C35" s="14">
        <v>67701.91</v>
      </c>
      <c r="D35" s="15">
        <v>797.97</v>
      </c>
      <c r="E35" s="15">
        <v>4043.9</v>
      </c>
      <c r="F35" s="15">
        <v>6542.86</v>
      </c>
      <c r="G35" s="16">
        <f t="shared" si="0"/>
        <v>79086.64</v>
      </c>
      <c r="I35" s="3"/>
      <c r="K35" s="3"/>
      <c r="L35" s="3"/>
    </row>
    <row r="36" spans="1:12" ht="12.75">
      <c r="A36" s="17" t="s">
        <v>67</v>
      </c>
      <c r="B36" s="49" t="s">
        <v>68</v>
      </c>
      <c r="C36" s="14">
        <v>136112.28</v>
      </c>
      <c r="D36" s="15">
        <v>4881.44</v>
      </c>
      <c r="E36" s="15">
        <v>10994.71</v>
      </c>
      <c r="F36" s="15">
        <v>16068.3</v>
      </c>
      <c r="G36" s="16">
        <f aca="true" t="shared" si="1" ref="G36:G67">C36+D36+E36+F36</f>
        <v>168056.72999999998</v>
      </c>
      <c r="I36" s="3"/>
      <c r="K36" s="3"/>
      <c r="L36" s="3"/>
    </row>
    <row r="37" spans="1:12" ht="12.75">
      <c r="A37" s="17" t="s">
        <v>69</v>
      </c>
      <c r="B37" s="49" t="s">
        <v>70</v>
      </c>
      <c r="C37" s="14">
        <v>136439.82</v>
      </c>
      <c r="D37" s="15">
        <v>4862.2</v>
      </c>
      <c r="E37" s="15">
        <v>5958.84</v>
      </c>
      <c r="F37" s="15">
        <v>21279.55</v>
      </c>
      <c r="G37" s="16">
        <f t="shared" si="1"/>
        <v>168540.41</v>
      </c>
      <c r="I37" s="3"/>
      <c r="K37" s="3"/>
      <c r="L37" s="3"/>
    </row>
    <row r="38" spans="1:12" ht="12.75">
      <c r="A38" s="17" t="s">
        <v>71</v>
      </c>
      <c r="B38" s="49" t="s">
        <v>72</v>
      </c>
      <c r="C38" s="14">
        <v>32153.57</v>
      </c>
      <c r="D38" s="15">
        <v>1787.8</v>
      </c>
      <c r="E38" s="15">
        <v>1560.02</v>
      </c>
      <c r="F38" s="15">
        <v>0</v>
      </c>
      <c r="G38" s="16">
        <f t="shared" si="1"/>
        <v>35501.39</v>
      </c>
      <c r="I38" s="3"/>
      <c r="K38" s="3"/>
      <c r="L38" s="3"/>
    </row>
    <row r="39" spans="1:12" ht="12.75">
      <c r="A39" s="17" t="s">
        <v>73</v>
      </c>
      <c r="B39" s="49" t="s">
        <v>74</v>
      </c>
      <c r="C39" s="14">
        <v>150933.88</v>
      </c>
      <c r="D39" s="15">
        <v>4015.74</v>
      </c>
      <c r="E39" s="15">
        <v>5803.47</v>
      </c>
      <c r="F39" s="15">
        <v>3456.6</v>
      </c>
      <c r="G39" s="16">
        <f t="shared" si="1"/>
        <v>164209.69</v>
      </c>
      <c r="I39" s="3"/>
      <c r="K39" s="3"/>
      <c r="L39" s="3"/>
    </row>
    <row r="40" spans="1:12" ht="12.75">
      <c r="A40" s="17" t="s">
        <v>75</v>
      </c>
      <c r="B40" s="49" t="s">
        <v>76</v>
      </c>
      <c r="C40" s="14">
        <v>76989.73</v>
      </c>
      <c r="D40" s="15">
        <v>4722.24</v>
      </c>
      <c r="E40" s="15">
        <v>2638.79</v>
      </c>
      <c r="F40" s="15">
        <v>0</v>
      </c>
      <c r="G40" s="16">
        <f t="shared" si="1"/>
        <v>84350.76</v>
      </c>
      <c r="I40" s="3"/>
      <c r="K40" s="3"/>
      <c r="L40" s="3"/>
    </row>
    <row r="41" spans="1:12" ht="12.75">
      <c r="A41" s="17" t="s">
        <v>77</v>
      </c>
      <c r="B41" s="49" t="s">
        <v>78</v>
      </c>
      <c r="C41" s="14">
        <v>301.71</v>
      </c>
      <c r="D41" s="15">
        <v>7.76</v>
      </c>
      <c r="E41" s="15">
        <v>0</v>
      </c>
      <c r="F41" s="15">
        <v>0</v>
      </c>
      <c r="G41" s="16">
        <f t="shared" si="1"/>
        <v>309.46999999999997</v>
      </c>
      <c r="I41" s="3"/>
      <c r="K41" s="3"/>
      <c r="L41" s="3"/>
    </row>
    <row r="42" spans="1:12" ht="12.75">
      <c r="A42" s="17" t="s">
        <v>79</v>
      </c>
      <c r="B42" s="49" t="s">
        <v>80</v>
      </c>
      <c r="C42" s="14">
        <v>353892.88</v>
      </c>
      <c r="D42" s="15">
        <v>4584.02</v>
      </c>
      <c r="E42" s="15">
        <v>34958.75</v>
      </c>
      <c r="F42" s="15">
        <v>357206.59</v>
      </c>
      <c r="G42" s="16">
        <f t="shared" si="1"/>
        <v>750642.24</v>
      </c>
      <c r="I42" s="3"/>
      <c r="K42" s="3"/>
      <c r="L42" s="3"/>
    </row>
    <row r="43" spans="1:12" ht="12.75">
      <c r="A43" s="17" t="s">
        <v>81</v>
      </c>
      <c r="B43" s="49" t="s">
        <v>82</v>
      </c>
      <c r="C43" s="14">
        <v>13644.53</v>
      </c>
      <c r="D43" s="15">
        <v>580.84</v>
      </c>
      <c r="E43" s="15">
        <v>851.92</v>
      </c>
      <c r="F43" s="15">
        <v>1161.51</v>
      </c>
      <c r="G43" s="16">
        <f t="shared" si="1"/>
        <v>16238.800000000001</v>
      </c>
      <c r="I43" s="3"/>
      <c r="K43" s="3"/>
      <c r="L43" s="3"/>
    </row>
    <row r="44" spans="1:12" ht="12.75">
      <c r="A44" s="17" t="s">
        <v>83</v>
      </c>
      <c r="B44" s="49" t="s">
        <v>84</v>
      </c>
      <c r="C44" s="14">
        <v>61641.91</v>
      </c>
      <c r="D44" s="15">
        <v>772.04</v>
      </c>
      <c r="E44" s="15">
        <v>3257.44</v>
      </c>
      <c r="F44" s="15">
        <v>48401.13</v>
      </c>
      <c r="G44" s="16">
        <f t="shared" si="1"/>
        <v>114072.51999999999</v>
      </c>
      <c r="H44" s="19"/>
      <c r="I44" s="3"/>
      <c r="K44" s="3"/>
      <c r="L44" s="3"/>
    </row>
    <row r="45" spans="1:12" ht="12.75">
      <c r="A45" s="17" t="s">
        <v>85</v>
      </c>
      <c r="B45" s="49" t="s">
        <v>86</v>
      </c>
      <c r="C45" s="14">
        <v>156540.49</v>
      </c>
      <c r="D45" s="15">
        <v>9434.22</v>
      </c>
      <c r="E45" s="15">
        <v>4386.4</v>
      </c>
      <c r="F45" s="15">
        <v>8503.11</v>
      </c>
      <c r="G45" s="16">
        <f t="shared" si="1"/>
        <v>178864.21999999997</v>
      </c>
      <c r="H45" s="19"/>
      <c r="I45" s="3"/>
      <c r="K45" s="3"/>
      <c r="L45" s="3"/>
    </row>
    <row r="46" spans="1:12" ht="12.75">
      <c r="A46" s="17" t="s">
        <v>87</v>
      </c>
      <c r="B46" s="49" t="s">
        <v>88</v>
      </c>
      <c r="C46" s="14">
        <v>59546.69</v>
      </c>
      <c r="D46" s="15">
        <v>1240.49</v>
      </c>
      <c r="E46" s="15">
        <v>2110.81</v>
      </c>
      <c r="F46" s="15">
        <v>2368.7</v>
      </c>
      <c r="G46" s="16">
        <f t="shared" si="1"/>
        <v>65266.689999999995</v>
      </c>
      <c r="I46" s="3"/>
      <c r="K46" s="3"/>
      <c r="L46" s="3"/>
    </row>
    <row r="47" spans="1:12" ht="12.75">
      <c r="A47" s="17" t="s">
        <v>89</v>
      </c>
      <c r="B47" s="49" t="s">
        <v>90</v>
      </c>
      <c r="C47" s="14">
        <v>53913.13</v>
      </c>
      <c r="D47" s="15">
        <v>2306.4</v>
      </c>
      <c r="E47" s="15">
        <v>3030.41</v>
      </c>
      <c r="F47" s="15">
        <v>0</v>
      </c>
      <c r="G47" s="16">
        <f t="shared" si="1"/>
        <v>59249.94</v>
      </c>
      <c r="I47" s="3"/>
      <c r="K47" s="3"/>
      <c r="L47" s="3"/>
    </row>
    <row r="48" spans="1:12" ht="12.75">
      <c r="A48" s="17" t="s">
        <v>91</v>
      </c>
      <c r="B48" s="49" t="s">
        <v>92</v>
      </c>
      <c r="C48" s="14">
        <v>79187.94</v>
      </c>
      <c r="D48" s="15">
        <v>1809.5</v>
      </c>
      <c r="E48" s="15">
        <v>3497.9</v>
      </c>
      <c r="F48" s="15">
        <v>258.34</v>
      </c>
      <c r="G48" s="16">
        <f t="shared" si="1"/>
        <v>84753.68</v>
      </c>
      <c r="I48" s="3"/>
      <c r="K48" s="3"/>
      <c r="L48" s="3"/>
    </row>
    <row r="49" spans="1:12" ht="12.75">
      <c r="A49" s="17" t="s">
        <v>93</v>
      </c>
      <c r="B49" s="49" t="s">
        <v>94</v>
      </c>
      <c r="C49" s="14">
        <v>27577.38</v>
      </c>
      <c r="D49" s="15">
        <v>1490.26</v>
      </c>
      <c r="E49" s="15">
        <v>1623.68</v>
      </c>
      <c r="F49" s="15">
        <v>0</v>
      </c>
      <c r="G49" s="16">
        <f t="shared" si="1"/>
        <v>30691.32</v>
      </c>
      <c r="I49" s="3"/>
      <c r="K49" s="3"/>
      <c r="L49" s="3"/>
    </row>
    <row r="50" spans="1:12" ht="12.75">
      <c r="A50" s="17" t="s">
        <v>95</v>
      </c>
      <c r="B50" s="49" t="s">
        <v>96</v>
      </c>
      <c r="C50" s="14">
        <v>2537.81</v>
      </c>
      <c r="D50" s="15">
        <v>239.27</v>
      </c>
      <c r="E50" s="15">
        <v>174.68</v>
      </c>
      <c r="F50" s="15">
        <v>0</v>
      </c>
      <c r="G50" s="16">
        <f t="shared" si="1"/>
        <v>2951.7599999999998</v>
      </c>
      <c r="I50" s="3"/>
      <c r="K50" s="3"/>
      <c r="L50" s="3"/>
    </row>
    <row r="51" spans="1:12" ht="12.75">
      <c r="A51" s="17" t="s">
        <v>97</v>
      </c>
      <c r="B51" s="49" t="s">
        <v>98</v>
      </c>
      <c r="C51" s="14">
        <v>15949.16</v>
      </c>
      <c r="D51" s="15">
        <v>262.14</v>
      </c>
      <c r="E51" s="15">
        <v>1094.34</v>
      </c>
      <c r="F51" s="15">
        <v>0</v>
      </c>
      <c r="G51" s="16">
        <f t="shared" si="1"/>
        <v>17305.64</v>
      </c>
      <c r="I51" s="3"/>
      <c r="K51" s="3"/>
      <c r="L51" s="3"/>
    </row>
    <row r="52" spans="1:12" ht="12.75">
      <c r="A52" s="17" t="s">
        <v>99</v>
      </c>
      <c r="B52" s="49" t="s">
        <v>100</v>
      </c>
      <c r="C52" s="14">
        <v>19050.43</v>
      </c>
      <c r="D52" s="15">
        <v>238.15</v>
      </c>
      <c r="E52" s="15">
        <v>332.61</v>
      </c>
      <c r="F52" s="15">
        <v>0</v>
      </c>
      <c r="G52" s="16">
        <f t="shared" si="1"/>
        <v>19621.190000000002</v>
      </c>
      <c r="I52" s="3"/>
      <c r="K52" s="3"/>
      <c r="L52" s="3"/>
    </row>
    <row r="53" spans="1:12" ht="12.75">
      <c r="A53" s="17" t="s">
        <v>101</v>
      </c>
      <c r="B53" s="49" t="s">
        <v>102</v>
      </c>
      <c r="C53" s="14">
        <v>14288.32</v>
      </c>
      <c r="D53" s="15">
        <v>335.14</v>
      </c>
      <c r="E53" s="15">
        <v>533.9</v>
      </c>
      <c r="F53" s="15">
        <v>0</v>
      </c>
      <c r="G53" s="16">
        <f t="shared" si="1"/>
        <v>15157.359999999999</v>
      </c>
      <c r="I53" s="3"/>
      <c r="K53" s="3"/>
      <c r="L53" s="3"/>
    </row>
    <row r="54" spans="1:12" ht="12.75">
      <c r="A54" s="17" t="s">
        <v>103</v>
      </c>
      <c r="B54" s="49" t="s">
        <v>104</v>
      </c>
      <c r="C54" s="14">
        <v>27632.68</v>
      </c>
      <c r="D54" s="15">
        <v>911.54</v>
      </c>
      <c r="E54" s="15">
        <v>2981.93</v>
      </c>
      <c r="F54" s="15">
        <v>0</v>
      </c>
      <c r="G54" s="16">
        <f t="shared" si="1"/>
        <v>31526.15</v>
      </c>
      <c r="I54" s="3"/>
      <c r="K54" s="3"/>
      <c r="L54" s="3"/>
    </row>
    <row r="55" spans="1:12" ht="12.75">
      <c r="A55" s="17" t="s">
        <v>105</v>
      </c>
      <c r="B55" s="49" t="s">
        <v>106</v>
      </c>
      <c r="C55" s="14">
        <v>18145.27</v>
      </c>
      <c r="D55" s="15">
        <v>317.46</v>
      </c>
      <c r="E55" s="15">
        <v>365.39</v>
      </c>
      <c r="F55" s="15">
        <v>0</v>
      </c>
      <c r="G55" s="16">
        <f t="shared" si="1"/>
        <v>18828.12</v>
      </c>
      <c r="I55" s="3"/>
      <c r="K55" s="3"/>
      <c r="L55" s="3"/>
    </row>
    <row r="56" spans="1:12" ht="12.75">
      <c r="A56" s="17" t="s">
        <v>107</v>
      </c>
      <c r="B56" s="49" t="s">
        <v>108</v>
      </c>
      <c r="C56" s="14">
        <v>8472.1</v>
      </c>
      <c r="D56" s="15">
        <v>450.65</v>
      </c>
      <c r="E56" s="15">
        <v>125.37</v>
      </c>
      <c r="F56" s="15">
        <v>0</v>
      </c>
      <c r="G56" s="16">
        <f t="shared" si="1"/>
        <v>9048.12</v>
      </c>
      <c r="I56" s="3"/>
      <c r="K56" s="3"/>
      <c r="L56" s="3"/>
    </row>
    <row r="57" spans="1:12" ht="12.75">
      <c r="A57" s="17" t="s">
        <v>109</v>
      </c>
      <c r="B57" s="49" t="s">
        <v>110</v>
      </c>
      <c r="C57" s="14">
        <v>6816.9</v>
      </c>
      <c r="D57" s="15">
        <v>53.85</v>
      </c>
      <c r="E57" s="15">
        <v>273.73</v>
      </c>
      <c r="F57" s="15">
        <v>0</v>
      </c>
      <c r="G57" s="16">
        <f t="shared" si="1"/>
        <v>7144.48</v>
      </c>
      <c r="I57" s="3"/>
      <c r="K57" s="3"/>
      <c r="L57" s="3"/>
    </row>
    <row r="58" spans="1:12" ht="12.75">
      <c r="A58" s="17" t="s">
        <v>113</v>
      </c>
      <c r="B58" s="49" t="s">
        <v>114</v>
      </c>
      <c r="C58" s="14">
        <v>256863.09</v>
      </c>
      <c r="D58" s="15">
        <v>4289.77</v>
      </c>
      <c r="E58" s="15">
        <v>26285.9</v>
      </c>
      <c r="F58" s="15">
        <v>77641.9</v>
      </c>
      <c r="G58" s="16">
        <f t="shared" si="1"/>
        <v>365080.66000000003</v>
      </c>
      <c r="I58" s="3"/>
      <c r="K58" s="3"/>
      <c r="L58" s="3"/>
    </row>
    <row r="59" spans="1:12" ht="12.75">
      <c r="A59" s="17" t="s">
        <v>115</v>
      </c>
      <c r="B59" s="49" t="s">
        <v>116</v>
      </c>
      <c r="C59" s="14">
        <v>31425.52</v>
      </c>
      <c r="D59" s="15">
        <v>393.6</v>
      </c>
      <c r="E59" s="15">
        <v>1508.33</v>
      </c>
      <c r="F59" s="15">
        <v>10686.86</v>
      </c>
      <c r="G59" s="16">
        <f t="shared" si="1"/>
        <v>44014.31</v>
      </c>
      <c r="I59" s="3"/>
      <c r="K59" s="3"/>
      <c r="L59" s="3"/>
    </row>
    <row r="60" spans="1:12" ht="12.75">
      <c r="A60" s="17" t="s">
        <v>119</v>
      </c>
      <c r="B60" s="49" t="s">
        <v>120</v>
      </c>
      <c r="C60" s="14">
        <v>4595.86</v>
      </c>
      <c r="D60" s="15">
        <v>76.79</v>
      </c>
      <c r="E60" s="15">
        <v>0</v>
      </c>
      <c r="F60" s="15">
        <v>0</v>
      </c>
      <c r="G60" s="16">
        <f t="shared" si="1"/>
        <v>4672.65</v>
      </c>
      <c r="I60" s="3"/>
      <c r="K60" s="3"/>
      <c r="L60" s="3"/>
    </row>
    <row r="61" spans="1:12" ht="12.75">
      <c r="A61" s="17" t="s">
        <v>121</v>
      </c>
      <c r="B61" s="49" t="s">
        <v>122</v>
      </c>
      <c r="C61" s="14">
        <v>152903.68</v>
      </c>
      <c r="D61" s="15">
        <v>4479.44</v>
      </c>
      <c r="E61" s="15">
        <v>5410.48</v>
      </c>
      <c r="F61" s="15">
        <v>9117.08</v>
      </c>
      <c r="G61" s="16">
        <f t="shared" si="1"/>
        <v>171910.68</v>
      </c>
      <c r="I61" s="3"/>
      <c r="K61" s="3"/>
      <c r="L61" s="3"/>
    </row>
    <row r="62" spans="1:12" ht="12.75">
      <c r="A62" s="17" t="s">
        <v>123</v>
      </c>
      <c r="B62" s="49" t="s">
        <v>124</v>
      </c>
      <c r="C62" s="14">
        <v>0</v>
      </c>
      <c r="D62" s="15">
        <v>0</v>
      </c>
      <c r="E62" s="15">
        <v>0</v>
      </c>
      <c r="F62" s="15">
        <v>0</v>
      </c>
      <c r="G62" s="16">
        <f t="shared" si="1"/>
        <v>0</v>
      </c>
      <c r="I62" s="3"/>
      <c r="K62" s="3"/>
      <c r="L62" s="3"/>
    </row>
    <row r="63" spans="1:12" ht="12.75">
      <c r="A63" s="17" t="s">
        <v>125</v>
      </c>
      <c r="B63" s="49" t="s">
        <v>126</v>
      </c>
      <c r="C63" s="14">
        <v>326169.68</v>
      </c>
      <c r="D63" s="15">
        <v>6490.78</v>
      </c>
      <c r="E63" s="15">
        <v>22945.39</v>
      </c>
      <c r="F63" s="15">
        <v>95773.03</v>
      </c>
      <c r="G63" s="16">
        <f t="shared" si="1"/>
        <v>451378.88</v>
      </c>
      <c r="I63" s="3"/>
      <c r="K63" s="3"/>
      <c r="L63" s="3"/>
    </row>
    <row r="64" spans="1:12" ht="12.75">
      <c r="A64" s="17" t="s">
        <v>127</v>
      </c>
      <c r="B64" s="49" t="s">
        <v>128</v>
      </c>
      <c r="C64" s="14">
        <v>7774.07</v>
      </c>
      <c r="D64" s="15">
        <v>85.97</v>
      </c>
      <c r="E64" s="15">
        <v>16.63</v>
      </c>
      <c r="F64" s="15">
        <v>0</v>
      </c>
      <c r="G64" s="16">
        <f t="shared" si="1"/>
        <v>7876.67</v>
      </c>
      <c r="I64" s="3"/>
      <c r="K64" s="3"/>
      <c r="L64" s="3"/>
    </row>
    <row r="65" spans="1:12" ht="12.75">
      <c r="A65" s="17" t="s">
        <v>129</v>
      </c>
      <c r="B65" s="49" t="s">
        <v>130</v>
      </c>
      <c r="C65" s="14">
        <v>0</v>
      </c>
      <c r="D65" s="15">
        <v>0</v>
      </c>
      <c r="E65" s="15">
        <v>0</v>
      </c>
      <c r="F65" s="15">
        <v>0</v>
      </c>
      <c r="G65" s="16">
        <f t="shared" si="1"/>
        <v>0</v>
      </c>
      <c r="I65" s="3"/>
      <c r="K65" s="3"/>
      <c r="L65" s="3"/>
    </row>
    <row r="66" spans="1:12" ht="12.75">
      <c r="A66" s="17" t="s">
        <v>131</v>
      </c>
      <c r="B66" s="49" t="s">
        <v>132</v>
      </c>
      <c r="C66" s="14">
        <v>175432.04</v>
      </c>
      <c r="D66" s="15">
        <v>2229.24</v>
      </c>
      <c r="E66" s="15">
        <v>6810.42</v>
      </c>
      <c r="F66" s="15">
        <v>53955.41</v>
      </c>
      <c r="G66" s="16">
        <f t="shared" si="1"/>
        <v>238427.11000000002</v>
      </c>
      <c r="I66" s="3"/>
      <c r="K66" s="3"/>
      <c r="L66" s="3"/>
    </row>
    <row r="67" spans="1:12" ht="12.75">
      <c r="A67" s="17" t="s">
        <v>133</v>
      </c>
      <c r="B67" s="49" t="s">
        <v>134</v>
      </c>
      <c r="C67" s="14">
        <v>0</v>
      </c>
      <c r="D67" s="15">
        <v>0</v>
      </c>
      <c r="E67" s="15">
        <v>0</v>
      </c>
      <c r="F67" s="15">
        <v>0</v>
      </c>
      <c r="G67" s="16">
        <f t="shared" si="1"/>
        <v>0</v>
      </c>
      <c r="I67" s="3"/>
      <c r="K67" s="3"/>
      <c r="L67" s="3"/>
    </row>
    <row r="68" spans="1:12" ht="12.75">
      <c r="A68" s="17" t="s">
        <v>218</v>
      </c>
      <c r="B68" s="49" t="s">
        <v>219</v>
      </c>
      <c r="C68" s="14">
        <v>195782.42</v>
      </c>
      <c r="D68" s="15">
        <v>1163.59</v>
      </c>
      <c r="E68" s="15">
        <v>14453.41</v>
      </c>
      <c r="F68" s="15">
        <v>64272.13</v>
      </c>
      <c r="G68" s="16">
        <f aca="true" t="shared" si="2" ref="G68:G95">C68+D68+E68+F68</f>
        <v>275671.55</v>
      </c>
      <c r="I68" s="3"/>
      <c r="K68" s="3"/>
      <c r="L68" s="3"/>
    </row>
    <row r="69" spans="1:12" ht="12.75">
      <c r="A69" s="17" t="s">
        <v>135</v>
      </c>
      <c r="B69" s="49" t="s">
        <v>136</v>
      </c>
      <c r="C69" s="14">
        <v>8227.78</v>
      </c>
      <c r="D69" s="15">
        <v>53.37</v>
      </c>
      <c r="E69" s="15">
        <v>215.21</v>
      </c>
      <c r="F69" s="15">
        <v>0</v>
      </c>
      <c r="G69" s="16">
        <f t="shared" si="2"/>
        <v>8496.36</v>
      </c>
      <c r="I69" s="3"/>
      <c r="K69" s="3"/>
      <c r="L69" s="3"/>
    </row>
    <row r="70" spans="1:12" ht="12.75">
      <c r="A70" s="17" t="s">
        <v>137</v>
      </c>
      <c r="B70" s="49" t="s">
        <v>138</v>
      </c>
      <c r="C70" s="14">
        <v>46926.87</v>
      </c>
      <c r="D70" s="15">
        <v>393.01</v>
      </c>
      <c r="E70" s="15">
        <v>2548.06</v>
      </c>
      <c r="F70" s="15">
        <v>12864.47</v>
      </c>
      <c r="G70" s="16">
        <f t="shared" si="2"/>
        <v>62732.41</v>
      </c>
      <c r="I70" s="3"/>
      <c r="K70" s="3"/>
      <c r="L70" s="3"/>
    </row>
    <row r="71" spans="1:12" ht="12.75">
      <c r="A71" s="17" t="s">
        <v>139</v>
      </c>
      <c r="B71" s="49" t="s">
        <v>140</v>
      </c>
      <c r="C71" s="14">
        <v>15493.55</v>
      </c>
      <c r="D71" s="15">
        <v>0</v>
      </c>
      <c r="E71" s="15">
        <v>741.32</v>
      </c>
      <c r="F71" s="15">
        <v>0</v>
      </c>
      <c r="G71" s="16">
        <f t="shared" si="2"/>
        <v>16234.869999999999</v>
      </c>
      <c r="I71" s="3"/>
      <c r="K71" s="3"/>
      <c r="L71" s="3"/>
    </row>
    <row r="72" spans="1:12" ht="12.75">
      <c r="A72" s="17" t="s">
        <v>141</v>
      </c>
      <c r="B72" s="49" t="s">
        <v>142</v>
      </c>
      <c r="C72" s="14">
        <v>47270.8</v>
      </c>
      <c r="D72" s="15">
        <v>323.73</v>
      </c>
      <c r="E72" s="15">
        <v>916.98</v>
      </c>
      <c r="F72" s="15">
        <v>955.52</v>
      </c>
      <c r="G72" s="16">
        <f t="shared" si="2"/>
        <v>49467.030000000006</v>
      </c>
      <c r="I72" s="3"/>
      <c r="K72" s="3"/>
      <c r="L72" s="3"/>
    </row>
    <row r="73" spans="1:12" ht="12.75">
      <c r="A73" s="20" t="s">
        <v>143</v>
      </c>
      <c r="B73" s="21" t="s">
        <v>144</v>
      </c>
      <c r="C73" s="14">
        <v>11386.88</v>
      </c>
      <c r="D73" s="15">
        <v>889.44</v>
      </c>
      <c r="E73" s="15">
        <v>315.34</v>
      </c>
      <c r="F73" s="15">
        <v>0</v>
      </c>
      <c r="G73" s="16">
        <f t="shared" si="2"/>
        <v>12591.66</v>
      </c>
      <c r="I73" s="3"/>
      <c r="K73" s="3"/>
      <c r="L73" s="3"/>
    </row>
    <row r="74" spans="1:12" ht="12.75">
      <c r="A74" s="22" t="s">
        <v>145</v>
      </c>
      <c r="B74" s="23" t="s">
        <v>146</v>
      </c>
      <c r="C74" s="14">
        <v>22508.6</v>
      </c>
      <c r="D74" s="15">
        <v>1258.32</v>
      </c>
      <c r="E74" s="15">
        <v>1504.06</v>
      </c>
      <c r="F74" s="15">
        <v>0</v>
      </c>
      <c r="G74" s="16">
        <f t="shared" si="2"/>
        <v>25270.98</v>
      </c>
      <c r="I74" s="3"/>
      <c r="K74" s="3"/>
      <c r="L74" s="3"/>
    </row>
    <row r="75" spans="1:12" ht="12.75">
      <c r="A75" s="22" t="s">
        <v>147</v>
      </c>
      <c r="B75" s="23" t="s">
        <v>148</v>
      </c>
      <c r="C75" s="14">
        <v>8452.92</v>
      </c>
      <c r="D75" s="15">
        <v>682.71</v>
      </c>
      <c r="E75" s="15">
        <v>259.14</v>
      </c>
      <c r="F75" s="15">
        <v>0</v>
      </c>
      <c r="G75" s="16">
        <f t="shared" si="2"/>
        <v>9394.77</v>
      </c>
      <c r="I75" s="3"/>
      <c r="K75" s="3"/>
      <c r="L75" s="3"/>
    </row>
    <row r="76" spans="1:12" ht="12.75">
      <c r="A76" s="22" t="s">
        <v>149</v>
      </c>
      <c r="B76" s="23" t="s">
        <v>150</v>
      </c>
      <c r="C76" s="14">
        <v>22372.66</v>
      </c>
      <c r="D76" s="15">
        <v>410.11</v>
      </c>
      <c r="E76" s="15">
        <v>1278.64</v>
      </c>
      <c r="F76" s="15">
        <v>488.74</v>
      </c>
      <c r="G76" s="16">
        <f t="shared" si="2"/>
        <v>24550.15</v>
      </c>
      <c r="I76" s="3"/>
      <c r="K76" s="3"/>
      <c r="L76" s="3"/>
    </row>
    <row r="77" spans="1:12" ht="12.75">
      <c r="A77" s="22" t="s">
        <v>151</v>
      </c>
      <c r="B77" s="23" t="s">
        <v>152</v>
      </c>
      <c r="C77" s="14">
        <v>7077.49</v>
      </c>
      <c r="D77" s="15">
        <v>153.88</v>
      </c>
      <c r="E77" s="15">
        <v>285.23</v>
      </c>
      <c r="F77" s="15">
        <v>0</v>
      </c>
      <c r="G77" s="16">
        <f t="shared" si="2"/>
        <v>7516.6</v>
      </c>
      <c r="I77" s="3"/>
      <c r="K77" s="3"/>
      <c r="L77" s="3"/>
    </row>
    <row r="78" spans="1:12" ht="12.75">
      <c r="A78" s="22" t="s">
        <v>153</v>
      </c>
      <c r="B78" s="23" t="s">
        <v>154</v>
      </c>
      <c r="C78" s="14">
        <v>34307.38</v>
      </c>
      <c r="D78" s="15">
        <v>3008.28</v>
      </c>
      <c r="E78" s="15">
        <v>1809.62</v>
      </c>
      <c r="F78" s="15">
        <v>804.27</v>
      </c>
      <c r="G78" s="16">
        <f t="shared" si="2"/>
        <v>39929.549999999996</v>
      </c>
      <c r="I78" s="3"/>
      <c r="K78" s="3"/>
      <c r="L78" s="3"/>
    </row>
    <row r="79" spans="1:12" ht="12.75">
      <c r="A79" s="22" t="s">
        <v>155</v>
      </c>
      <c r="B79" s="23" t="s">
        <v>156</v>
      </c>
      <c r="C79" s="14">
        <v>4162.63</v>
      </c>
      <c r="D79" s="15">
        <v>31.95</v>
      </c>
      <c r="E79" s="15">
        <v>0</v>
      </c>
      <c r="F79" s="15">
        <v>6398.8</v>
      </c>
      <c r="G79" s="16">
        <f t="shared" si="2"/>
        <v>10593.380000000001</v>
      </c>
      <c r="I79" s="3"/>
      <c r="K79" s="3"/>
      <c r="L79" s="3"/>
    </row>
    <row r="80" spans="1:12" ht="12.75">
      <c r="A80" s="24" t="s">
        <v>157</v>
      </c>
      <c r="B80" s="25" t="s">
        <v>158</v>
      </c>
      <c r="C80" s="28">
        <v>12938</v>
      </c>
      <c r="D80" s="15">
        <v>20.61</v>
      </c>
      <c r="E80" s="15">
        <v>356.49</v>
      </c>
      <c r="F80" s="15">
        <v>0</v>
      </c>
      <c r="G80" s="16">
        <f t="shared" si="2"/>
        <v>13315.1</v>
      </c>
      <c r="I80" s="3"/>
      <c r="K80" s="3"/>
      <c r="L80" s="3"/>
    </row>
    <row r="81" spans="1:12" ht="12.75">
      <c r="A81" s="24" t="s">
        <v>159</v>
      </c>
      <c r="B81" s="34" t="s">
        <v>160</v>
      </c>
      <c r="C81" s="28">
        <v>12822.19</v>
      </c>
      <c r="D81" s="15">
        <v>221.7</v>
      </c>
      <c r="E81" s="15">
        <v>1345.7</v>
      </c>
      <c r="F81" s="15">
        <v>2102.35</v>
      </c>
      <c r="G81" s="16">
        <f t="shared" si="2"/>
        <v>16491.940000000002</v>
      </c>
      <c r="I81" s="3"/>
      <c r="K81" s="3"/>
      <c r="L81" s="3"/>
    </row>
    <row r="82" spans="1:12" ht="12.75">
      <c r="A82" s="22" t="s">
        <v>161</v>
      </c>
      <c r="B82" s="23" t="s">
        <v>162</v>
      </c>
      <c r="C82" s="28">
        <v>20011.19</v>
      </c>
      <c r="D82" s="15">
        <v>107.57</v>
      </c>
      <c r="E82" s="15">
        <v>674.08</v>
      </c>
      <c r="F82" s="15">
        <v>6387.81</v>
      </c>
      <c r="G82" s="16">
        <f t="shared" si="2"/>
        <v>27180.65</v>
      </c>
      <c r="I82" s="3"/>
      <c r="K82" s="3"/>
      <c r="L82" s="3"/>
    </row>
    <row r="83" spans="1:12" ht="12.75">
      <c r="A83" s="22" t="s">
        <v>163</v>
      </c>
      <c r="B83" s="23" t="s">
        <v>164</v>
      </c>
      <c r="C83" s="28">
        <v>16026.44</v>
      </c>
      <c r="D83" s="15">
        <v>271.65</v>
      </c>
      <c r="E83" s="15">
        <v>503.17</v>
      </c>
      <c r="F83" s="15">
        <v>0</v>
      </c>
      <c r="G83" s="16">
        <f t="shared" si="2"/>
        <v>16801.26</v>
      </c>
      <c r="I83" s="3"/>
      <c r="K83" s="3"/>
      <c r="L83" s="3"/>
    </row>
    <row r="84" spans="1:12" ht="12.75">
      <c r="A84" s="22" t="s">
        <v>165</v>
      </c>
      <c r="B84" s="23" t="s">
        <v>166</v>
      </c>
      <c r="C84" s="30">
        <v>31715.9</v>
      </c>
      <c r="D84" s="15">
        <v>198.74</v>
      </c>
      <c r="E84" s="15">
        <v>805.91</v>
      </c>
      <c r="F84" s="15">
        <v>3591.27</v>
      </c>
      <c r="G84" s="16">
        <f t="shared" si="2"/>
        <v>36311.82</v>
      </c>
      <c r="I84" s="3"/>
      <c r="K84" s="3"/>
      <c r="L84" s="3"/>
    </row>
    <row r="85" spans="1:12" ht="12.75">
      <c r="A85" s="22" t="s">
        <v>167</v>
      </c>
      <c r="B85" s="23" t="s">
        <v>168</v>
      </c>
      <c r="C85" s="28">
        <v>3542.58</v>
      </c>
      <c r="D85" s="15">
        <v>49.64</v>
      </c>
      <c r="E85" s="15">
        <v>1740.46</v>
      </c>
      <c r="F85" s="15">
        <v>0</v>
      </c>
      <c r="G85" s="16">
        <f t="shared" si="2"/>
        <v>5332.68</v>
      </c>
      <c r="I85" s="3"/>
      <c r="K85" s="3"/>
      <c r="L85" s="3"/>
    </row>
    <row r="86" spans="1:12" ht="12.75">
      <c r="A86" s="24" t="s">
        <v>169</v>
      </c>
      <c r="B86" s="25" t="s">
        <v>170</v>
      </c>
      <c r="C86" s="28">
        <v>0</v>
      </c>
      <c r="D86" s="15">
        <v>0</v>
      </c>
      <c r="E86" s="15">
        <v>0</v>
      </c>
      <c r="F86" s="31">
        <v>0</v>
      </c>
      <c r="G86" s="16">
        <f t="shared" si="2"/>
        <v>0</v>
      </c>
      <c r="I86" s="3"/>
      <c r="K86" s="3"/>
      <c r="L86" s="3"/>
    </row>
    <row r="87" spans="1:12" ht="12.75">
      <c r="A87" s="22" t="s">
        <v>171</v>
      </c>
      <c r="B87" s="23" t="s">
        <v>172</v>
      </c>
      <c r="C87" s="28">
        <v>16740.24</v>
      </c>
      <c r="D87" s="15">
        <v>640.17</v>
      </c>
      <c r="E87" s="15">
        <v>295.43</v>
      </c>
      <c r="F87" s="31">
        <v>0</v>
      </c>
      <c r="G87" s="16">
        <f t="shared" si="2"/>
        <v>17675.84</v>
      </c>
      <c r="I87" s="3"/>
      <c r="K87" s="3"/>
      <c r="L87" s="3"/>
    </row>
    <row r="88" spans="1:12" ht="12.75">
      <c r="A88" s="32" t="s">
        <v>173</v>
      </c>
      <c r="B88" s="33" t="s">
        <v>174</v>
      </c>
      <c r="C88" s="28">
        <v>14986.12</v>
      </c>
      <c r="D88" s="15">
        <v>583.71</v>
      </c>
      <c r="E88" s="15">
        <v>641.86</v>
      </c>
      <c r="F88" s="31">
        <v>0</v>
      </c>
      <c r="G88" s="16">
        <f t="shared" si="2"/>
        <v>16211.690000000002</v>
      </c>
      <c r="I88" s="3"/>
      <c r="K88" s="3"/>
      <c r="L88" s="3"/>
    </row>
    <row r="89" spans="1:12" ht="12.75">
      <c r="A89" s="26" t="s">
        <v>175</v>
      </c>
      <c r="B89" s="34" t="s">
        <v>176</v>
      </c>
      <c r="C89" s="30">
        <v>6731.57</v>
      </c>
      <c r="D89" s="15">
        <v>118.59</v>
      </c>
      <c r="E89" s="15">
        <v>348.46</v>
      </c>
      <c r="F89" s="31">
        <v>0</v>
      </c>
      <c r="G89" s="16">
        <f t="shared" si="2"/>
        <v>7198.62</v>
      </c>
      <c r="I89" s="3"/>
      <c r="K89" s="3"/>
      <c r="L89" s="3"/>
    </row>
    <row r="90" spans="1:12" ht="12.75">
      <c r="A90" s="32" t="s">
        <v>177</v>
      </c>
      <c r="B90" s="34" t="s">
        <v>178</v>
      </c>
      <c r="C90" s="52">
        <v>30965.23</v>
      </c>
      <c r="D90" s="15">
        <v>662.4</v>
      </c>
      <c r="E90" s="15">
        <v>873.13</v>
      </c>
      <c r="F90" s="31">
        <v>129.09</v>
      </c>
      <c r="G90" s="16">
        <f t="shared" si="2"/>
        <v>32629.850000000002</v>
      </c>
      <c r="I90" s="3"/>
      <c r="K90" s="3"/>
      <c r="L90" s="3"/>
    </row>
    <row r="91" spans="1:12" ht="12.75">
      <c r="A91" s="35" t="s">
        <v>179</v>
      </c>
      <c r="B91" s="36" t="s">
        <v>180</v>
      </c>
      <c r="C91" s="53">
        <v>96628.57</v>
      </c>
      <c r="D91" s="31">
        <v>2486.49</v>
      </c>
      <c r="E91" s="19">
        <v>4995.32</v>
      </c>
      <c r="F91" s="31">
        <v>1433.49</v>
      </c>
      <c r="G91" s="16">
        <f t="shared" si="2"/>
        <v>105543.87000000001</v>
      </c>
      <c r="I91" s="3"/>
      <c r="K91" s="3"/>
      <c r="L91" s="3"/>
    </row>
    <row r="92" spans="1:11" ht="12.75">
      <c r="A92" s="37" t="s">
        <v>181</v>
      </c>
      <c r="B92" s="50" t="s">
        <v>182</v>
      </c>
      <c r="C92" s="52">
        <v>8223.97</v>
      </c>
      <c r="D92" s="39">
        <v>270.48</v>
      </c>
      <c r="E92" s="19">
        <v>273.39</v>
      </c>
      <c r="F92" s="39">
        <v>0</v>
      </c>
      <c r="G92" s="16">
        <f t="shared" si="2"/>
        <v>8767.839999999998</v>
      </c>
      <c r="K92" s="3"/>
    </row>
    <row r="93" spans="1:11" ht="12.75">
      <c r="A93" s="35" t="s">
        <v>183</v>
      </c>
      <c r="B93" s="23" t="s">
        <v>184</v>
      </c>
      <c r="C93" s="70">
        <v>8765.28</v>
      </c>
      <c r="D93" s="40">
        <v>448.07</v>
      </c>
      <c r="E93" s="19">
        <v>304.07</v>
      </c>
      <c r="F93" s="40">
        <v>0</v>
      </c>
      <c r="G93" s="16">
        <f t="shared" si="2"/>
        <v>9517.42</v>
      </c>
      <c r="K93" s="3"/>
    </row>
    <row r="94" spans="1:11" ht="13.5" thickBot="1">
      <c r="A94" s="41" t="s">
        <v>185</v>
      </c>
      <c r="B94" s="25" t="s">
        <v>186</v>
      </c>
      <c r="C94" s="30">
        <v>9381.91</v>
      </c>
      <c r="D94" s="40">
        <v>33.54</v>
      </c>
      <c r="E94" s="19">
        <v>391.03</v>
      </c>
      <c r="F94" s="40">
        <v>564.49</v>
      </c>
      <c r="G94" s="42">
        <f t="shared" si="2"/>
        <v>10370.970000000001</v>
      </c>
      <c r="K94" s="3"/>
    </row>
    <row r="95" spans="1:11" ht="13.5" thickBot="1">
      <c r="A95" s="62"/>
      <c r="B95" s="62" t="s">
        <v>187</v>
      </c>
      <c r="C95" s="71">
        <v>6083512.27</v>
      </c>
      <c r="D95" s="45">
        <v>127737.31</v>
      </c>
      <c r="E95" s="45">
        <v>332834.34</v>
      </c>
      <c r="F95" s="65">
        <v>1456277.17</v>
      </c>
      <c r="G95" s="66">
        <f t="shared" si="2"/>
        <v>8000361.089999999</v>
      </c>
      <c r="K95" s="3"/>
    </row>
  </sheetData>
  <mergeCells count="1">
    <mergeCell ref="C2:G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55">
      <selection activeCell="H100" sqref="H100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3" width="14.421875" style="3" customWidth="1"/>
    <col min="4" max="4" width="15.8515625" style="3" customWidth="1"/>
    <col min="5" max="5" width="13.7109375" style="3" customWidth="1"/>
    <col min="6" max="6" width="13.57421875" style="3" customWidth="1"/>
    <col min="7" max="7" width="15.5742187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234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47"/>
      <c r="C3" s="8" t="s">
        <v>235</v>
      </c>
      <c r="D3" s="64" t="s">
        <v>236</v>
      </c>
      <c r="E3" s="64" t="s">
        <v>237</v>
      </c>
      <c r="F3" s="64" t="s">
        <v>238</v>
      </c>
      <c r="G3" s="64" t="s">
        <v>239</v>
      </c>
      <c r="H3" s="10"/>
    </row>
    <row r="4" spans="1:12" ht="12.75">
      <c r="A4" s="12" t="s">
        <v>3</v>
      </c>
      <c r="B4" s="48" t="s">
        <v>4</v>
      </c>
      <c r="C4" s="67">
        <v>22972.63</v>
      </c>
      <c r="D4" s="68">
        <v>282.44</v>
      </c>
      <c r="E4" s="68">
        <v>395.75</v>
      </c>
      <c r="F4" s="68">
        <v>5364.8</v>
      </c>
      <c r="G4" s="69">
        <f aca="true" t="shared" si="0" ref="G4:G35">C4+D4+E4+F4</f>
        <v>29015.62</v>
      </c>
      <c r="I4" s="3"/>
      <c r="K4" s="3"/>
      <c r="L4" s="3"/>
    </row>
    <row r="5" spans="1:12" ht="12.75">
      <c r="A5" s="17" t="s">
        <v>5</v>
      </c>
      <c r="B5" s="49" t="s">
        <v>6</v>
      </c>
      <c r="C5" s="14">
        <v>12148.72</v>
      </c>
      <c r="D5" s="15">
        <v>107.46</v>
      </c>
      <c r="E5" s="15">
        <v>456.73</v>
      </c>
      <c r="F5" s="15">
        <v>1595.9</v>
      </c>
      <c r="G5" s="16">
        <f t="shared" si="0"/>
        <v>14308.809999999998</v>
      </c>
      <c r="I5" s="3"/>
      <c r="K5" s="3"/>
      <c r="L5" s="3"/>
    </row>
    <row r="6" spans="1:12" ht="12.75">
      <c r="A6" s="17" t="s">
        <v>7</v>
      </c>
      <c r="B6" s="49" t="s">
        <v>8</v>
      </c>
      <c r="C6" s="14">
        <v>21802.13</v>
      </c>
      <c r="D6" s="15">
        <v>1021.01</v>
      </c>
      <c r="E6" s="15">
        <v>1137.19</v>
      </c>
      <c r="F6" s="15">
        <v>0</v>
      </c>
      <c r="G6" s="16">
        <f t="shared" si="0"/>
        <v>23960.329999999998</v>
      </c>
      <c r="I6" s="3"/>
      <c r="K6" s="3"/>
      <c r="L6" s="3"/>
    </row>
    <row r="7" spans="1:12" ht="12.75">
      <c r="A7" s="17" t="s">
        <v>9</v>
      </c>
      <c r="B7" s="49" t="s">
        <v>10</v>
      </c>
      <c r="C7" s="14">
        <v>30474.86</v>
      </c>
      <c r="D7" s="15">
        <v>567.41</v>
      </c>
      <c r="E7" s="15">
        <v>1076.76</v>
      </c>
      <c r="F7" s="15">
        <v>0</v>
      </c>
      <c r="G7" s="16">
        <f t="shared" si="0"/>
        <v>32119.03</v>
      </c>
      <c r="I7" s="3"/>
      <c r="K7" s="3"/>
      <c r="L7" s="3"/>
    </row>
    <row r="8" spans="1:12" ht="12.75">
      <c r="A8" s="17" t="s">
        <v>11</v>
      </c>
      <c r="B8" s="49" t="s">
        <v>12</v>
      </c>
      <c r="C8" s="14">
        <v>281696.52</v>
      </c>
      <c r="D8" s="15">
        <v>8393.72</v>
      </c>
      <c r="E8" s="15">
        <v>13526.49</v>
      </c>
      <c r="F8" s="15">
        <v>32323.33</v>
      </c>
      <c r="G8" s="16">
        <f t="shared" si="0"/>
        <v>335940.06</v>
      </c>
      <c r="I8" s="3"/>
      <c r="K8" s="3"/>
      <c r="L8" s="3"/>
    </row>
    <row r="9" spans="1:12" ht="12.75">
      <c r="A9" s="17" t="s">
        <v>13</v>
      </c>
      <c r="B9" s="49" t="s">
        <v>14</v>
      </c>
      <c r="C9" s="14">
        <v>11548.91</v>
      </c>
      <c r="D9" s="15">
        <v>111.48</v>
      </c>
      <c r="E9" s="15">
        <v>642.21</v>
      </c>
      <c r="F9" s="15">
        <v>17196.13</v>
      </c>
      <c r="G9" s="16">
        <f t="shared" si="0"/>
        <v>29498.73</v>
      </c>
      <c r="I9" s="3"/>
      <c r="K9" s="3"/>
      <c r="L9" s="3"/>
    </row>
    <row r="10" spans="1:12" ht="12.75">
      <c r="A10" s="17" t="s">
        <v>15</v>
      </c>
      <c r="B10" s="49" t="s">
        <v>16</v>
      </c>
      <c r="C10" s="14">
        <v>50306.54</v>
      </c>
      <c r="D10" s="15">
        <v>535.58</v>
      </c>
      <c r="E10" s="15">
        <v>1445.32</v>
      </c>
      <c r="F10" s="15">
        <v>0</v>
      </c>
      <c r="G10" s="16">
        <f t="shared" si="0"/>
        <v>52287.44</v>
      </c>
      <c r="I10" s="3"/>
      <c r="K10" s="3"/>
      <c r="L10" s="3"/>
    </row>
    <row r="11" spans="1:12" ht="12.75">
      <c r="A11" s="17" t="s">
        <v>17</v>
      </c>
      <c r="B11" s="49" t="s">
        <v>18</v>
      </c>
      <c r="C11" s="14">
        <v>22815.52</v>
      </c>
      <c r="D11" s="15">
        <v>71.31</v>
      </c>
      <c r="E11" s="15">
        <v>1793.7</v>
      </c>
      <c r="F11" s="15">
        <v>0</v>
      </c>
      <c r="G11" s="16">
        <f t="shared" si="0"/>
        <v>24680.530000000002</v>
      </c>
      <c r="I11" s="3"/>
      <c r="K11" s="3"/>
      <c r="L11" s="3"/>
    </row>
    <row r="12" spans="1:12" ht="12.75">
      <c r="A12" s="17" t="s">
        <v>19</v>
      </c>
      <c r="B12" s="49" t="s">
        <v>20</v>
      </c>
      <c r="C12" s="14">
        <v>55835.12</v>
      </c>
      <c r="D12" s="15">
        <v>351.98</v>
      </c>
      <c r="E12" s="15">
        <v>407.12</v>
      </c>
      <c r="F12" s="15">
        <v>0</v>
      </c>
      <c r="G12" s="16">
        <f t="shared" si="0"/>
        <v>56594.22000000001</v>
      </c>
      <c r="I12" s="3"/>
      <c r="K12" s="3"/>
      <c r="L12" s="3"/>
    </row>
    <row r="13" spans="1:12" ht="12.75">
      <c r="A13" s="17" t="s">
        <v>21</v>
      </c>
      <c r="B13" s="49" t="s">
        <v>22</v>
      </c>
      <c r="C13" s="14">
        <v>28377.08</v>
      </c>
      <c r="D13" s="15">
        <v>1092.17</v>
      </c>
      <c r="E13" s="15">
        <v>1170.94</v>
      </c>
      <c r="F13" s="15">
        <v>0</v>
      </c>
      <c r="G13" s="16">
        <f t="shared" si="0"/>
        <v>30640.19</v>
      </c>
      <c r="I13" s="3"/>
      <c r="K13" s="3"/>
      <c r="L13" s="3"/>
    </row>
    <row r="14" spans="1:12" ht="12.75">
      <c r="A14" s="17" t="s">
        <v>23</v>
      </c>
      <c r="B14" s="49" t="s">
        <v>24</v>
      </c>
      <c r="C14" s="14">
        <v>228547.98</v>
      </c>
      <c r="D14" s="15">
        <v>1131.12</v>
      </c>
      <c r="E14" s="15">
        <v>15499.52</v>
      </c>
      <c r="F14" s="15">
        <v>171984.33</v>
      </c>
      <c r="G14" s="16">
        <f t="shared" si="0"/>
        <v>417162.94999999995</v>
      </c>
      <c r="I14" s="3"/>
      <c r="K14" s="3"/>
      <c r="L14" s="3"/>
    </row>
    <row r="15" spans="1:12" ht="12.75">
      <c r="A15" s="17" t="s">
        <v>25</v>
      </c>
      <c r="B15" s="49" t="s">
        <v>26</v>
      </c>
      <c r="C15" s="14">
        <v>32840.79</v>
      </c>
      <c r="D15" s="15">
        <v>356.12</v>
      </c>
      <c r="E15" s="15">
        <v>1945.63</v>
      </c>
      <c r="F15" s="15">
        <v>0</v>
      </c>
      <c r="G15" s="16">
        <f t="shared" si="0"/>
        <v>35142.54</v>
      </c>
      <c r="I15" s="3"/>
      <c r="K15" s="3"/>
      <c r="L15" s="3"/>
    </row>
    <row r="16" spans="1:12" ht="12.75">
      <c r="A16" s="17" t="s">
        <v>27</v>
      </c>
      <c r="B16" s="49" t="s">
        <v>28</v>
      </c>
      <c r="C16" s="14">
        <v>40213.23</v>
      </c>
      <c r="D16" s="15">
        <v>198.19</v>
      </c>
      <c r="E16" s="15">
        <v>4104.79</v>
      </c>
      <c r="F16" s="15">
        <v>55728.36</v>
      </c>
      <c r="G16" s="16">
        <f t="shared" si="0"/>
        <v>100244.57</v>
      </c>
      <c r="I16" s="3"/>
      <c r="K16" s="3"/>
      <c r="L16" s="3"/>
    </row>
    <row r="17" spans="1:12" ht="12.75">
      <c r="A17" s="17" t="s">
        <v>29</v>
      </c>
      <c r="B17" s="49" t="s">
        <v>30</v>
      </c>
      <c r="C17" s="14">
        <v>73652.54</v>
      </c>
      <c r="D17" s="15">
        <v>2981.37</v>
      </c>
      <c r="E17" s="15">
        <v>2607.54</v>
      </c>
      <c r="F17" s="15">
        <v>15080.74</v>
      </c>
      <c r="G17" s="16">
        <f t="shared" si="0"/>
        <v>94322.18999999999</v>
      </c>
      <c r="I17" s="3"/>
      <c r="K17" s="3"/>
      <c r="L17" s="3"/>
    </row>
    <row r="18" spans="1:12" ht="12.75">
      <c r="A18" s="17" t="s">
        <v>31</v>
      </c>
      <c r="B18" s="49" t="s">
        <v>32</v>
      </c>
      <c r="C18" s="14">
        <v>79432.48</v>
      </c>
      <c r="D18" s="15">
        <v>2096.39</v>
      </c>
      <c r="E18" s="15">
        <v>4168.02</v>
      </c>
      <c r="F18" s="15">
        <v>14323.96</v>
      </c>
      <c r="G18" s="16">
        <f t="shared" si="0"/>
        <v>100020.85</v>
      </c>
      <c r="I18" s="3"/>
      <c r="K18" s="3"/>
      <c r="L18" s="3"/>
    </row>
    <row r="19" spans="1:12" ht="12.75">
      <c r="A19" s="17" t="s">
        <v>33</v>
      </c>
      <c r="B19" s="49" t="s">
        <v>34</v>
      </c>
      <c r="C19" s="14">
        <v>73723.26</v>
      </c>
      <c r="D19" s="15">
        <v>3293.32</v>
      </c>
      <c r="E19" s="15">
        <v>1494.85</v>
      </c>
      <c r="F19" s="15">
        <v>0</v>
      </c>
      <c r="G19" s="16">
        <f t="shared" si="0"/>
        <v>78511.43000000001</v>
      </c>
      <c r="I19" s="3"/>
      <c r="K19" s="3"/>
      <c r="L19" s="3"/>
    </row>
    <row r="20" spans="1:12" ht="12.75">
      <c r="A20" s="17" t="s">
        <v>35</v>
      </c>
      <c r="B20" s="49" t="s">
        <v>36</v>
      </c>
      <c r="C20" s="14">
        <v>66467.83</v>
      </c>
      <c r="D20" s="15">
        <v>407.52</v>
      </c>
      <c r="E20" s="15">
        <v>2696.93</v>
      </c>
      <c r="F20" s="15">
        <v>21228.33</v>
      </c>
      <c r="G20" s="16">
        <f t="shared" si="0"/>
        <v>90800.61</v>
      </c>
      <c r="I20" s="3"/>
      <c r="K20" s="3"/>
      <c r="L20" s="3"/>
    </row>
    <row r="21" spans="1:12" ht="12.75">
      <c r="A21" s="17" t="s">
        <v>37</v>
      </c>
      <c r="B21" s="49" t="s">
        <v>38</v>
      </c>
      <c r="C21" s="14">
        <v>45406.82</v>
      </c>
      <c r="D21" s="15">
        <v>247.92</v>
      </c>
      <c r="E21" s="15">
        <v>1070.4</v>
      </c>
      <c r="F21" s="15">
        <v>4012.45</v>
      </c>
      <c r="G21" s="16">
        <f t="shared" si="0"/>
        <v>50737.59</v>
      </c>
      <c r="I21" s="3"/>
      <c r="K21" s="3"/>
      <c r="L21" s="3"/>
    </row>
    <row r="22" spans="1:12" ht="12.75">
      <c r="A22" s="17" t="s">
        <v>39</v>
      </c>
      <c r="B22" s="49" t="s">
        <v>40</v>
      </c>
      <c r="C22" s="14">
        <v>233254.73</v>
      </c>
      <c r="D22" s="15">
        <v>38.46</v>
      </c>
      <c r="E22" s="15">
        <v>10386.61</v>
      </c>
      <c r="F22" s="15">
        <v>88748.51</v>
      </c>
      <c r="G22" s="16">
        <f t="shared" si="0"/>
        <v>332428.31</v>
      </c>
      <c r="I22" s="3"/>
      <c r="K22" s="3"/>
      <c r="L22" s="3"/>
    </row>
    <row r="23" spans="1:12" ht="12.75">
      <c r="A23" s="17" t="s">
        <v>41</v>
      </c>
      <c r="B23" s="49" t="s">
        <v>42</v>
      </c>
      <c r="C23" s="14">
        <v>208131.26</v>
      </c>
      <c r="D23" s="15">
        <v>2494.11</v>
      </c>
      <c r="E23" s="15">
        <v>4240.17</v>
      </c>
      <c r="F23" s="15">
        <v>0</v>
      </c>
      <c r="G23" s="16">
        <f t="shared" si="0"/>
        <v>214865.54</v>
      </c>
      <c r="I23" s="3"/>
      <c r="K23" s="3"/>
      <c r="L23" s="3"/>
    </row>
    <row r="24" spans="1:12" ht="12.75">
      <c r="A24" s="17" t="s">
        <v>43</v>
      </c>
      <c r="B24" s="49" t="s">
        <v>44</v>
      </c>
      <c r="C24" s="14">
        <v>745901.73</v>
      </c>
      <c r="D24" s="15">
        <v>12298.68</v>
      </c>
      <c r="E24" s="15">
        <v>42176.88</v>
      </c>
      <c r="F24" s="15">
        <v>149340.79</v>
      </c>
      <c r="G24" s="16">
        <f t="shared" si="0"/>
        <v>949718.0800000001</v>
      </c>
      <c r="I24" s="3"/>
      <c r="K24" s="3"/>
      <c r="L24" s="3"/>
    </row>
    <row r="25" spans="1:12" ht="12.75">
      <c r="A25" s="17" t="s">
        <v>45</v>
      </c>
      <c r="B25" s="49" t="s">
        <v>46</v>
      </c>
      <c r="C25" s="14">
        <v>259981.88</v>
      </c>
      <c r="D25" s="15">
        <v>627.31</v>
      </c>
      <c r="E25" s="15">
        <v>6978.11</v>
      </c>
      <c r="F25" s="15">
        <v>26393.83</v>
      </c>
      <c r="G25" s="16">
        <f t="shared" si="0"/>
        <v>293981.13</v>
      </c>
      <c r="I25" s="3"/>
      <c r="K25" s="3"/>
      <c r="L25" s="3"/>
    </row>
    <row r="26" spans="1:12" ht="12.75">
      <c r="A26" s="17" t="s">
        <v>47</v>
      </c>
      <c r="B26" s="49" t="s">
        <v>48</v>
      </c>
      <c r="C26" s="14">
        <v>4322.88</v>
      </c>
      <c r="D26" s="15">
        <v>16.88</v>
      </c>
      <c r="E26" s="15">
        <v>0</v>
      </c>
      <c r="F26" s="15">
        <v>0</v>
      </c>
      <c r="G26" s="16">
        <f t="shared" si="0"/>
        <v>4339.76</v>
      </c>
      <c r="I26" s="3"/>
      <c r="K26" s="3"/>
      <c r="L26" s="3"/>
    </row>
    <row r="27" spans="1:12" ht="12.75">
      <c r="A27" s="17" t="s">
        <v>49</v>
      </c>
      <c r="B27" s="49" t="s">
        <v>50</v>
      </c>
      <c r="C27" s="14">
        <v>69993.93</v>
      </c>
      <c r="D27" s="15">
        <v>4446.31</v>
      </c>
      <c r="E27" s="15">
        <v>4520.05</v>
      </c>
      <c r="F27" s="15">
        <v>2562.39</v>
      </c>
      <c r="G27" s="16">
        <f t="shared" si="0"/>
        <v>81522.68</v>
      </c>
      <c r="I27" s="3"/>
      <c r="K27" s="3"/>
      <c r="L27" s="3"/>
    </row>
    <row r="28" spans="1:12" ht="12.75">
      <c r="A28" s="17" t="s">
        <v>51</v>
      </c>
      <c r="B28" s="49" t="s">
        <v>52</v>
      </c>
      <c r="C28" s="14">
        <v>36161.66</v>
      </c>
      <c r="D28" s="15">
        <v>1198.16</v>
      </c>
      <c r="E28" s="15">
        <v>848.67</v>
      </c>
      <c r="F28" s="15">
        <v>780.62</v>
      </c>
      <c r="G28" s="16">
        <f t="shared" si="0"/>
        <v>38989.11000000001</v>
      </c>
      <c r="I28" s="3"/>
      <c r="K28" s="3"/>
      <c r="L28" s="3"/>
    </row>
    <row r="29" spans="1:12" ht="12.75">
      <c r="A29" s="17" t="s">
        <v>53</v>
      </c>
      <c r="B29" s="49" t="s">
        <v>54</v>
      </c>
      <c r="C29" s="14">
        <v>25795.71</v>
      </c>
      <c r="D29" s="15">
        <v>512.9</v>
      </c>
      <c r="E29" s="15">
        <v>2039.38</v>
      </c>
      <c r="F29" s="15">
        <v>4382.14</v>
      </c>
      <c r="G29" s="16">
        <f t="shared" si="0"/>
        <v>32730.13</v>
      </c>
      <c r="I29" s="3"/>
      <c r="K29" s="3"/>
      <c r="L29" s="3"/>
    </row>
    <row r="30" spans="1:12" ht="12.75">
      <c r="A30" s="17" t="s">
        <v>55</v>
      </c>
      <c r="B30" s="49" t="s">
        <v>56</v>
      </c>
      <c r="C30" s="14">
        <v>9113.63</v>
      </c>
      <c r="D30" s="15">
        <v>225.46</v>
      </c>
      <c r="E30" s="15">
        <v>311.85</v>
      </c>
      <c r="F30" s="15">
        <v>0</v>
      </c>
      <c r="G30" s="16">
        <f t="shared" si="0"/>
        <v>9650.939999999999</v>
      </c>
      <c r="I30" s="3"/>
      <c r="K30" s="3"/>
      <c r="L30" s="3"/>
    </row>
    <row r="31" spans="1:12" ht="12.75">
      <c r="A31" s="17" t="s">
        <v>57</v>
      </c>
      <c r="B31" s="49" t="s">
        <v>58</v>
      </c>
      <c r="C31" s="14">
        <v>42580.69</v>
      </c>
      <c r="D31" s="15">
        <v>80.64</v>
      </c>
      <c r="E31" s="15">
        <v>1698.09</v>
      </c>
      <c r="F31" s="15">
        <v>2503.33</v>
      </c>
      <c r="G31" s="16">
        <f t="shared" si="0"/>
        <v>46862.75</v>
      </c>
      <c r="I31" s="3"/>
      <c r="K31" s="3"/>
      <c r="L31" s="3"/>
    </row>
    <row r="32" spans="1:12" ht="12.75">
      <c r="A32" s="17" t="s">
        <v>59</v>
      </c>
      <c r="B32" s="49" t="s">
        <v>60</v>
      </c>
      <c r="C32" s="14">
        <v>49747.51</v>
      </c>
      <c r="D32" s="15">
        <v>225.88</v>
      </c>
      <c r="E32" s="15">
        <v>1323.15</v>
      </c>
      <c r="F32" s="15">
        <v>5599.73</v>
      </c>
      <c r="G32" s="16">
        <f t="shared" si="0"/>
        <v>56896.270000000004</v>
      </c>
      <c r="I32" s="3"/>
      <c r="K32" s="3"/>
      <c r="L32" s="3"/>
    </row>
    <row r="33" spans="1:12" ht="12.75">
      <c r="A33" s="17" t="s">
        <v>61</v>
      </c>
      <c r="B33" s="49" t="s">
        <v>62</v>
      </c>
      <c r="C33" s="14">
        <v>37287.51</v>
      </c>
      <c r="D33" s="15">
        <v>424.48</v>
      </c>
      <c r="E33" s="15">
        <v>939.95</v>
      </c>
      <c r="F33" s="15">
        <v>2809.45</v>
      </c>
      <c r="G33" s="16">
        <f t="shared" si="0"/>
        <v>41461.39</v>
      </c>
      <c r="I33" s="3"/>
      <c r="K33" s="3"/>
      <c r="L33" s="3"/>
    </row>
    <row r="34" spans="1:12" ht="12.75">
      <c r="A34" s="17" t="s">
        <v>63</v>
      </c>
      <c r="B34" s="49" t="s">
        <v>64</v>
      </c>
      <c r="C34" s="14">
        <v>4343.72</v>
      </c>
      <c r="D34" s="15">
        <v>301.92</v>
      </c>
      <c r="E34" s="15">
        <v>16.56</v>
      </c>
      <c r="F34" s="15">
        <v>0</v>
      </c>
      <c r="G34" s="16">
        <f t="shared" si="0"/>
        <v>4662.200000000001</v>
      </c>
      <c r="I34" s="3"/>
      <c r="K34" s="3"/>
      <c r="L34" s="3"/>
    </row>
    <row r="35" spans="1:12" ht="12.75">
      <c r="A35" s="17" t="s">
        <v>65</v>
      </c>
      <c r="B35" s="49" t="s">
        <v>66</v>
      </c>
      <c r="C35" s="14">
        <v>70253.74</v>
      </c>
      <c r="D35" s="15">
        <v>736.84</v>
      </c>
      <c r="E35" s="15">
        <v>2884.81</v>
      </c>
      <c r="F35" s="15">
        <v>13695.73</v>
      </c>
      <c r="G35" s="16">
        <f t="shared" si="0"/>
        <v>87571.12</v>
      </c>
      <c r="I35" s="3"/>
      <c r="K35" s="3"/>
      <c r="L35" s="3"/>
    </row>
    <row r="36" spans="1:12" ht="12.75">
      <c r="A36" s="17" t="s">
        <v>67</v>
      </c>
      <c r="B36" s="49" t="s">
        <v>68</v>
      </c>
      <c r="C36" s="14">
        <v>146305.73</v>
      </c>
      <c r="D36" s="15">
        <v>5532.74</v>
      </c>
      <c r="E36" s="15">
        <v>11242.52</v>
      </c>
      <c r="F36" s="15">
        <v>14668.29</v>
      </c>
      <c r="G36" s="16">
        <f aca="true" t="shared" si="1" ref="G36:G67">C36+D36+E36+F36</f>
        <v>177749.28</v>
      </c>
      <c r="I36" s="3"/>
      <c r="K36" s="3"/>
      <c r="L36" s="3"/>
    </row>
    <row r="37" spans="1:12" ht="12.75">
      <c r="A37" s="17" t="s">
        <v>69</v>
      </c>
      <c r="B37" s="49" t="s">
        <v>70</v>
      </c>
      <c r="C37" s="14">
        <v>142085.46</v>
      </c>
      <c r="D37" s="15">
        <v>4431.27</v>
      </c>
      <c r="E37" s="15">
        <v>6600.64</v>
      </c>
      <c r="F37" s="15">
        <v>16176.92</v>
      </c>
      <c r="G37" s="16">
        <f t="shared" si="1"/>
        <v>169294.29</v>
      </c>
      <c r="I37" s="3"/>
      <c r="K37" s="3"/>
      <c r="L37" s="3"/>
    </row>
    <row r="38" spans="1:12" ht="12.75">
      <c r="A38" s="17" t="s">
        <v>71</v>
      </c>
      <c r="B38" s="49" t="s">
        <v>72</v>
      </c>
      <c r="C38" s="14">
        <v>25153.46</v>
      </c>
      <c r="D38" s="15">
        <v>1195.76</v>
      </c>
      <c r="E38" s="15">
        <v>885.5</v>
      </c>
      <c r="F38" s="15">
        <v>0</v>
      </c>
      <c r="G38" s="16">
        <f t="shared" si="1"/>
        <v>27234.719999999998</v>
      </c>
      <c r="I38" s="3"/>
      <c r="K38" s="3"/>
      <c r="L38" s="3"/>
    </row>
    <row r="39" spans="1:12" ht="12.75">
      <c r="A39" s="17" t="s">
        <v>73</v>
      </c>
      <c r="B39" s="49" t="s">
        <v>74</v>
      </c>
      <c r="C39" s="14">
        <v>134289.25</v>
      </c>
      <c r="D39" s="15">
        <v>4227.31</v>
      </c>
      <c r="E39" s="15">
        <v>4305.8</v>
      </c>
      <c r="F39" s="15">
        <v>2026.86</v>
      </c>
      <c r="G39" s="16">
        <f t="shared" si="1"/>
        <v>144849.21999999997</v>
      </c>
      <c r="I39" s="3"/>
      <c r="K39" s="3"/>
      <c r="L39" s="3"/>
    </row>
    <row r="40" spans="1:12" ht="12.75">
      <c r="A40" s="17" t="s">
        <v>75</v>
      </c>
      <c r="B40" s="49" t="s">
        <v>76</v>
      </c>
      <c r="C40" s="14">
        <v>71981.85</v>
      </c>
      <c r="D40" s="15">
        <v>4721.05</v>
      </c>
      <c r="E40" s="15">
        <v>2406.26</v>
      </c>
      <c r="F40" s="15">
        <v>775.19</v>
      </c>
      <c r="G40" s="16">
        <f t="shared" si="1"/>
        <v>79884.35</v>
      </c>
      <c r="I40" s="3"/>
      <c r="K40" s="3"/>
      <c r="L40" s="3"/>
    </row>
    <row r="41" spans="1:12" ht="12.75">
      <c r="A41" s="17" t="s">
        <v>77</v>
      </c>
      <c r="B41" s="49" t="s">
        <v>78</v>
      </c>
      <c r="C41" s="14">
        <v>0</v>
      </c>
      <c r="D41" s="15">
        <v>0</v>
      </c>
      <c r="E41" s="15">
        <v>0</v>
      </c>
      <c r="F41" s="15">
        <v>0</v>
      </c>
      <c r="G41" s="16">
        <f t="shared" si="1"/>
        <v>0</v>
      </c>
      <c r="I41" s="3"/>
      <c r="K41" s="3"/>
      <c r="L41" s="3"/>
    </row>
    <row r="42" spans="1:12" ht="12.75">
      <c r="A42" s="17" t="s">
        <v>79</v>
      </c>
      <c r="B42" s="49" t="s">
        <v>80</v>
      </c>
      <c r="C42" s="14">
        <v>372056.53</v>
      </c>
      <c r="D42" s="15">
        <v>5059.57</v>
      </c>
      <c r="E42" s="15">
        <v>41092.08</v>
      </c>
      <c r="F42" s="15">
        <v>358870.58</v>
      </c>
      <c r="G42" s="16">
        <f t="shared" si="1"/>
        <v>777078.76</v>
      </c>
      <c r="I42" s="3"/>
      <c r="K42" s="3"/>
      <c r="L42" s="3"/>
    </row>
    <row r="43" spans="1:12" ht="12.75">
      <c r="A43" s="17" t="s">
        <v>81</v>
      </c>
      <c r="B43" s="49" t="s">
        <v>82</v>
      </c>
      <c r="C43" s="14">
        <v>13527.77</v>
      </c>
      <c r="D43" s="15">
        <v>681.02</v>
      </c>
      <c r="E43" s="15">
        <v>1188.99</v>
      </c>
      <c r="F43" s="15">
        <v>0</v>
      </c>
      <c r="G43" s="16">
        <f t="shared" si="1"/>
        <v>15397.78</v>
      </c>
      <c r="I43" s="3"/>
      <c r="K43" s="3"/>
      <c r="L43" s="3"/>
    </row>
    <row r="44" spans="1:12" ht="12.75">
      <c r="A44" s="17" t="s">
        <v>83</v>
      </c>
      <c r="B44" s="49" t="s">
        <v>84</v>
      </c>
      <c r="C44" s="14">
        <v>50305.06</v>
      </c>
      <c r="D44" s="15">
        <v>566.66</v>
      </c>
      <c r="E44" s="15">
        <v>4798.82</v>
      </c>
      <c r="F44" s="15">
        <v>47431.62</v>
      </c>
      <c r="G44" s="16">
        <f t="shared" si="1"/>
        <v>103102.16</v>
      </c>
      <c r="H44" s="19"/>
      <c r="I44" s="3"/>
      <c r="K44" s="3"/>
      <c r="L44" s="3"/>
    </row>
    <row r="45" spans="1:12" ht="12.75">
      <c r="A45" s="17" t="s">
        <v>85</v>
      </c>
      <c r="B45" s="49" t="s">
        <v>86</v>
      </c>
      <c r="C45" s="14">
        <v>155257.24</v>
      </c>
      <c r="D45" s="15">
        <v>7600.35</v>
      </c>
      <c r="E45" s="15">
        <v>4183.62</v>
      </c>
      <c r="F45" s="15">
        <v>4210.07</v>
      </c>
      <c r="G45" s="16">
        <f t="shared" si="1"/>
        <v>171251.28</v>
      </c>
      <c r="H45" s="19"/>
      <c r="I45" s="3"/>
      <c r="K45" s="3"/>
      <c r="L45" s="3"/>
    </row>
    <row r="46" spans="1:12" ht="12.75">
      <c r="A46" s="17" t="s">
        <v>87</v>
      </c>
      <c r="B46" s="49" t="s">
        <v>88</v>
      </c>
      <c r="C46" s="14">
        <v>55719.25</v>
      </c>
      <c r="D46" s="15">
        <v>1035.78</v>
      </c>
      <c r="E46" s="15">
        <v>2161</v>
      </c>
      <c r="F46" s="15">
        <v>540.96</v>
      </c>
      <c r="G46" s="16">
        <f t="shared" si="1"/>
        <v>59456.99</v>
      </c>
      <c r="I46" s="3"/>
      <c r="K46" s="3"/>
      <c r="L46" s="3"/>
    </row>
    <row r="47" spans="1:12" ht="12.75">
      <c r="A47" s="17" t="s">
        <v>89</v>
      </c>
      <c r="B47" s="49" t="s">
        <v>90</v>
      </c>
      <c r="C47" s="14">
        <v>53374.08</v>
      </c>
      <c r="D47" s="15">
        <v>1933.35</v>
      </c>
      <c r="E47" s="15">
        <v>2610.86</v>
      </c>
      <c r="F47" s="15">
        <v>0</v>
      </c>
      <c r="G47" s="16">
        <f t="shared" si="1"/>
        <v>57918.29</v>
      </c>
      <c r="I47" s="3"/>
      <c r="K47" s="3"/>
      <c r="L47" s="3"/>
    </row>
    <row r="48" spans="1:12" ht="12.75">
      <c r="A48" s="17" t="s">
        <v>91</v>
      </c>
      <c r="B48" s="49" t="s">
        <v>92</v>
      </c>
      <c r="C48" s="14">
        <v>72265.96</v>
      </c>
      <c r="D48" s="15">
        <v>1897.51</v>
      </c>
      <c r="E48" s="15">
        <v>3183.1</v>
      </c>
      <c r="F48" s="15">
        <v>0</v>
      </c>
      <c r="G48" s="16">
        <f t="shared" si="1"/>
        <v>77346.57</v>
      </c>
      <c r="I48" s="3"/>
      <c r="K48" s="3"/>
      <c r="L48" s="3"/>
    </row>
    <row r="49" spans="1:12" ht="12.75">
      <c r="A49" s="17" t="s">
        <v>93</v>
      </c>
      <c r="B49" s="49" t="s">
        <v>94</v>
      </c>
      <c r="C49" s="14">
        <v>29253.99</v>
      </c>
      <c r="D49" s="15">
        <v>2078.07</v>
      </c>
      <c r="E49" s="15">
        <v>445.13</v>
      </c>
      <c r="F49" s="15">
        <v>0</v>
      </c>
      <c r="G49" s="16">
        <f t="shared" si="1"/>
        <v>31777.190000000002</v>
      </c>
      <c r="I49" s="3"/>
      <c r="K49" s="3"/>
      <c r="L49" s="3"/>
    </row>
    <row r="50" spans="1:12" ht="12.75">
      <c r="A50" s="17" t="s">
        <v>95</v>
      </c>
      <c r="B50" s="49" t="s">
        <v>96</v>
      </c>
      <c r="C50" s="14">
        <v>221.43</v>
      </c>
      <c r="D50" s="15">
        <v>48.72</v>
      </c>
      <c r="E50" s="15">
        <v>0</v>
      </c>
      <c r="F50" s="15">
        <v>0</v>
      </c>
      <c r="G50" s="16">
        <f t="shared" si="1"/>
        <v>270.15</v>
      </c>
      <c r="I50" s="3"/>
      <c r="K50" s="3"/>
      <c r="L50" s="3"/>
    </row>
    <row r="51" spans="1:12" ht="12.75">
      <c r="A51" s="17" t="s">
        <v>97</v>
      </c>
      <c r="B51" s="49" t="s">
        <v>98</v>
      </c>
      <c r="C51" s="14">
        <v>16288.46</v>
      </c>
      <c r="D51" s="15">
        <v>248.02</v>
      </c>
      <c r="E51" s="15">
        <v>875.25</v>
      </c>
      <c r="F51" s="15">
        <v>0</v>
      </c>
      <c r="G51" s="16">
        <f t="shared" si="1"/>
        <v>17411.73</v>
      </c>
      <c r="I51" s="3"/>
      <c r="K51" s="3"/>
      <c r="L51" s="3"/>
    </row>
    <row r="52" spans="1:12" ht="12.75">
      <c r="A52" s="17" t="s">
        <v>99</v>
      </c>
      <c r="B52" s="49" t="s">
        <v>100</v>
      </c>
      <c r="C52" s="14">
        <v>19368.2</v>
      </c>
      <c r="D52" s="15">
        <v>211.3</v>
      </c>
      <c r="E52" s="15">
        <v>633.88</v>
      </c>
      <c r="F52" s="15">
        <v>444.75</v>
      </c>
      <c r="G52" s="16">
        <f t="shared" si="1"/>
        <v>20658.13</v>
      </c>
      <c r="I52" s="3"/>
      <c r="K52" s="3"/>
      <c r="L52" s="3"/>
    </row>
    <row r="53" spans="1:12" ht="12.75">
      <c r="A53" s="17" t="s">
        <v>101</v>
      </c>
      <c r="B53" s="49" t="s">
        <v>102</v>
      </c>
      <c r="C53" s="14">
        <v>12688.83</v>
      </c>
      <c r="D53" s="15">
        <v>441.89</v>
      </c>
      <c r="E53" s="15">
        <v>518.87</v>
      </c>
      <c r="F53" s="15">
        <v>0</v>
      </c>
      <c r="G53" s="16">
        <f t="shared" si="1"/>
        <v>13649.59</v>
      </c>
      <c r="I53" s="3"/>
      <c r="K53" s="3"/>
      <c r="L53" s="3"/>
    </row>
    <row r="54" spans="1:12" ht="12.75">
      <c r="A54" s="17" t="s">
        <v>103</v>
      </c>
      <c r="B54" s="49" t="s">
        <v>104</v>
      </c>
      <c r="C54" s="14">
        <v>24148.99</v>
      </c>
      <c r="D54" s="15">
        <v>984.49</v>
      </c>
      <c r="E54" s="15">
        <v>2526.42</v>
      </c>
      <c r="F54" s="15">
        <v>51.71</v>
      </c>
      <c r="G54" s="16">
        <f t="shared" si="1"/>
        <v>27711.61</v>
      </c>
      <c r="I54" s="3"/>
      <c r="K54" s="3"/>
      <c r="L54" s="3"/>
    </row>
    <row r="55" spans="1:12" ht="12.75">
      <c r="A55" s="17" t="s">
        <v>105</v>
      </c>
      <c r="B55" s="49" t="s">
        <v>106</v>
      </c>
      <c r="C55" s="14">
        <v>17026.16</v>
      </c>
      <c r="D55" s="15">
        <v>376.97</v>
      </c>
      <c r="E55" s="15">
        <v>1063.73</v>
      </c>
      <c r="F55" s="15">
        <v>0</v>
      </c>
      <c r="G55" s="16">
        <f t="shared" si="1"/>
        <v>18466.86</v>
      </c>
      <c r="I55" s="3"/>
      <c r="K55" s="3"/>
      <c r="L55" s="3"/>
    </row>
    <row r="56" spans="1:12" ht="12.75">
      <c r="A56" s="17" t="s">
        <v>107</v>
      </c>
      <c r="B56" s="49" t="s">
        <v>108</v>
      </c>
      <c r="C56" s="14">
        <v>9159.49</v>
      </c>
      <c r="D56" s="15">
        <v>309.32</v>
      </c>
      <c r="E56" s="15">
        <v>290.93</v>
      </c>
      <c r="F56" s="15">
        <v>0</v>
      </c>
      <c r="G56" s="16">
        <f t="shared" si="1"/>
        <v>9759.74</v>
      </c>
      <c r="I56" s="3"/>
      <c r="K56" s="3"/>
      <c r="L56" s="3"/>
    </row>
    <row r="57" spans="1:12" ht="12.75">
      <c r="A57" s="17" t="s">
        <v>109</v>
      </c>
      <c r="B57" s="49" t="s">
        <v>110</v>
      </c>
      <c r="C57" s="14">
        <v>6327.48</v>
      </c>
      <c r="D57" s="15">
        <v>81.89</v>
      </c>
      <c r="E57" s="15">
        <v>336.7</v>
      </c>
      <c r="F57" s="15">
        <v>0</v>
      </c>
      <c r="G57" s="16">
        <f t="shared" si="1"/>
        <v>6746.07</v>
      </c>
      <c r="I57" s="3"/>
      <c r="K57" s="3"/>
      <c r="L57" s="3"/>
    </row>
    <row r="58" spans="1:12" ht="12.75">
      <c r="A58" s="17" t="s">
        <v>113</v>
      </c>
      <c r="B58" s="49" t="s">
        <v>114</v>
      </c>
      <c r="C58" s="14">
        <v>274540.42</v>
      </c>
      <c r="D58" s="15">
        <v>5010.99</v>
      </c>
      <c r="E58" s="15">
        <v>31471.25</v>
      </c>
      <c r="F58" s="15">
        <v>80163.21</v>
      </c>
      <c r="G58" s="16">
        <f t="shared" si="1"/>
        <v>391185.87</v>
      </c>
      <c r="I58" s="3"/>
      <c r="K58" s="3"/>
      <c r="L58" s="3"/>
    </row>
    <row r="59" spans="1:12" ht="12.75">
      <c r="A59" s="17" t="s">
        <v>115</v>
      </c>
      <c r="B59" s="49" t="s">
        <v>116</v>
      </c>
      <c r="C59" s="14">
        <v>36942.86</v>
      </c>
      <c r="D59" s="15">
        <v>251.16</v>
      </c>
      <c r="E59" s="15">
        <v>1972.95</v>
      </c>
      <c r="F59" s="15">
        <v>9856.5</v>
      </c>
      <c r="G59" s="16">
        <f t="shared" si="1"/>
        <v>49023.47</v>
      </c>
      <c r="I59" s="3"/>
      <c r="K59" s="3"/>
      <c r="L59" s="3"/>
    </row>
    <row r="60" spans="1:12" ht="12.75">
      <c r="A60" s="17" t="s">
        <v>119</v>
      </c>
      <c r="B60" s="49" t="s">
        <v>120</v>
      </c>
      <c r="C60" s="14">
        <v>1222</v>
      </c>
      <c r="D60" s="15">
        <v>12.04</v>
      </c>
      <c r="E60" s="15">
        <v>24.85</v>
      </c>
      <c r="F60" s="15">
        <v>0</v>
      </c>
      <c r="G60" s="16">
        <f t="shared" si="1"/>
        <v>1258.8899999999999</v>
      </c>
      <c r="I60" s="3"/>
      <c r="K60" s="3"/>
      <c r="L60" s="3"/>
    </row>
    <row r="61" spans="1:12" ht="12.75">
      <c r="A61" s="17" t="s">
        <v>121</v>
      </c>
      <c r="B61" s="49" t="s">
        <v>122</v>
      </c>
      <c r="C61" s="14">
        <v>158545</v>
      </c>
      <c r="D61" s="15">
        <v>4707.88</v>
      </c>
      <c r="E61" s="15">
        <v>5202.1</v>
      </c>
      <c r="F61" s="15">
        <v>14695.77</v>
      </c>
      <c r="G61" s="16">
        <f t="shared" si="1"/>
        <v>183150.75</v>
      </c>
      <c r="I61" s="3"/>
      <c r="K61" s="3"/>
      <c r="L61" s="3"/>
    </row>
    <row r="62" spans="1:12" ht="12.75">
      <c r="A62" s="17" t="s">
        <v>123</v>
      </c>
      <c r="B62" s="49" t="s">
        <v>124</v>
      </c>
      <c r="C62" s="14">
        <v>0</v>
      </c>
      <c r="D62" s="15">
        <v>0</v>
      </c>
      <c r="E62" s="15">
        <v>0</v>
      </c>
      <c r="F62" s="15">
        <v>0</v>
      </c>
      <c r="G62" s="16">
        <f t="shared" si="1"/>
        <v>0</v>
      </c>
      <c r="I62" s="3"/>
      <c r="K62" s="3"/>
      <c r="L62" s="3"/>
    </row>
    <row r="63" spans="1:12" ht="12.75">
      <c r="A63" s="17" t="s">
        <v>125</v>
      </c>
      <c r="B63" s="49" t="s">
        <v>126</v>
      </c>
      <c r="C63" s="14">
        <v>338652.32</v>
      </c>
      <c r="D63" s="15">
        <v>5983.39</v>
      </c>
      <c r="E63" s="15">
        <v>27643.86</v>
      </c>
      <c r="F63" s="15">
        <v>123083.71</v>
      </c>
      <c r="G63" s="16">
        <f t="shared" si="1"/>
        <v>495363.28</v>
      </c>
      <c r="I63" s="3"/>
      <c r="K63" s="3"/>
      <c r="L63" s="3"/>
    </row>
    <row r="64" spans="1:12" ht="12.75">
      <c r="A64" s="17" t="s">
        <v>127</v>
      </c>
      <c r="B64" s="49" t="s">
        <v>128</v>
      </c>
      <c r="C64" s="14">
        <v>8774.14</v>
      </c>
      <c r="D64" s="15">
        <v>99.28</v>
      </c>
      <c r="E64" s="15">
        <v>127.71</v>
      </c>
      <c r="F64" s="15">
        <v>0</v>
      </c>
      <c r="G64" s="16">
        <f t="shared" si="1"/>
        <v>9001.13</v>
      </c>
      <c r="I64" s="3"/>
      <c r="K64" s="3"/>
      <c r="L64" s="3"/>
    </row>
    <row r="65" spans="1:12" ht="12.75">
      <c r="A65" s="17" t="s">
        <v>129</v>
      </c>
      <c r="B65" s="49" t="s">
        <v>130</v>
      </c>
      <c r="C65" s="14">
        <v>0</v>
      </c>
      <c r="D65" s="15">
        <v>0</v>
      </c>
      <c r="E65" s="15">
        <v>0</v>
      </c>
      <c r="F65" s="15">
        <v>0</v>
      </c>
      <c r="G65" s="16">
        <f t="shared" si="1"/>
        <v>0</v>
      </c>
      <c r="I65" s="3"/>
      <c r="K65" s="3"/>
      <c r="L65" s="3"/>
    </row>
    <row r="66" spans="1:12" ht="12.75">
      <c r="A66" s="17" t="s">
        <v>131</v>
      </c>
      <c r="B66" s="49" t="s">
        <v>132</v>
      </c>
      <c r="C66" s="14">
        <v>161713.75</v>
      </c>
      <c r="D66" s="15">
        <v>2273.36</v>
      </c>
      <c r="E66" s="15">
        <v>8835.79</v>
      </c>
      <c r="F66" s="15">
        <v>58218.22</v>
      </c>
      <c r="G66" s="16">
        <f t="shared" si="1"/>
        <v>231041.12</v>
      </c>
      <c r="I66" s="3"/>
      <c r="K66" s="3"/>
      <c r="L66" s="3"/>
    </row>
    <row r="67" spans="1:12" ht="12.75">
      <c r="A67" s="17" t="s">
        <v>133</v>
      </c>
      <c r="B67" s="49" t="s">
        <v>134</v>
      </c>
      <c r="C67" s="14">
        <v>0</v>
      </c>
      <c r="D67" s="15">
        <v>0</v>
      </c>
      <c r="E67" s="15">
        <v>0</v>
      </c>
      <c r="F67" s="15">
        <v>0</v>
      </c>
      <c r="G67" s="16">
        <f t="shared" si="1"/>
        <v>0</v>
      </c>
      <c r="I67" s="3"/>
      <c r="K67" s="3"/>
      <c r="L67" s="3"/>
    </row>
    <row r="68" spans="1:12" ht="12.75">
      <c r="A68" s="17" t="s">
        <v>218</v>
      </c>
      <c r="B68" s="49" t="s">
        <v>219</v>
      </c>
      <c r="C68" s="14">
        <v>173309.28</v>
      </c>
      <c r="D68" s="15">
        <v>1828.42</v>
      </c>
      <c r="E68" s="15">
        <v>16731.61</v>
      </c>
      <c r="F68" s="15">
        <v>76748.66</v>
      </c>
      <c r="G68" s="16">
        <f aca="true" t="shared" si="2" ref="G68:G95">C68+D68+E68+F68</f>
        <v>268617.97</v>
      </c>
      <c r="I68" s="3"/>
      <c r="K68" s="3"/>
      <c r="L68" s="3"/>
    </row>
    <row r="69" spans="1:12" ht="12.75">
      <c r="A69" s="17" t="s">
        <v>135</v>
      </c>
      <c r="B69" s="49" t="s">
        <v>136</v>
      </c>
      <c r="C69" s="14">
        <v>7166.06</v>
      </c>
      <c r="D69" s="15">
        <v>94.72</v>
      </c>
      <c r="E69" s="15">
        <v>31.93</v>
      </c>
      <c r="F69" s="15">
        <v>689.31</v>
      </c>
      <c r="G69" s="16">
        <f t="shared" si="2"/>
        <v>7982.02</v>
      </c>
      <c r="I69" s="3"/>
      <c r="K69" s="3"/>
      <c r="L69" s="3"/>
    </row>
    <row r="70" spans="1:12" ht="12.75">
      <c r="A70" s="17" t="s">
        <v>137</v>
      </c>
      <c r="B70" s="49" t="s">
        <v>138</v>
      </c>
      <c r="C70" s="14">
        <v>29051.23</v>
      </c>
      <c r="D70" s="15">
        <v>232.51</v>
      </c>
      <c r="E70" s="15">
        <v>2494.83</v>
      </c>
      <c r="F70" s="15">
        <v>5492.01</v>
      </c>
      <c r="G70" s="16">
        <f t="shared" si="2"/>
        <v>37270.58</v>
      </c>
      <c r="I70" s="3"/>
      <c r="K70" s="3"/>
      <c r="L70" s="3"/>
    </row>
    <row r="71" spans="1:12" ht="12.75">
      <c r="A71" s="17" t="s">
        <v>139</v>
      </c>
      <c r="B71" s="49" t="s">
        <v>140</v>
      </c>
      <c r="C71" s="14">
        <v>12542.4</v>
      </c>
      <c r="D71" s="15">
        <v>52.86</v>
      </c>
      <c r="E71" s="15">
        <v>504.76</v>
      </c>
      <c r="F71" s="15">
        <v>0</v>
      </c>
      <c r="G71" s="16">
        <f t="shared" si="2"/>
        <v>13100.02</v>
      </c>
      <c r="I71" s="3"/>
      <c r="K71" s="3"/>
      <c r="L71" s="3"/>
    </row>
    <row r="72" spans="1:12" ht="12.75">
      <c r="A72" s="17" t="s">
        <v>141</v>
      </c>
      <c r="B72" s="49" t="s">
        <v>142</v>
      </c>
      <c r="C72" s="14">
        <v>43460.18</v>
      </c>
      <c r="D72" s="15">
        <v>347.81</v>
      </c>
      <c r="E72" s="15">
        <v>940.44</v>
      </c>
      <c r="F72" s="15">
        <v>0</v>
      </c>
      <c r="G72" s="16">
        <f t="shared" si="2"/>
        <v>44748.43</v>
      </c>
      <c r="I72" s="3"/>
      <c r="K72" s="3"/>
      <c r="L72" s="3"/>
    </row>
    <row r="73" spans="1:12" ht="12.75">
      <c r="A73" s="20" t="s">
        <v>143</v>
      </c>
      <c r="B73" s="21" t="s">
        <v>144</v>
      </c>
      <c r="C73" s="14">
        <v>12031.36</v>
      </c>
      <c r="D73" s="15">
        <v>673.87</v>
      </c>
      <c r="E73" s="15">
        <v>438.63</v>
      </c>
      <c r="F73" s="15">
        <v>0</v>
      </c>
      <c r="G73" s="16">
        <f t="shared" si="2"/>
        <v>13143.86</v>
      </c>
      <c r="I73" s="3"/>
      <c r="K73" s="3"/>
      <c r="L73" s="3"/>
    </row>
    <row r="74" spans="1:12" ht="12.75">
      <c r="A74" s="22" t="s">
        <v>145</v>
      </c>
      <c r="B74" s="23" t="s">
        <v>146</v>
      </c>
      <c r="C74" s="14">
        <v>21369.58</v>
      </c>
      <c r="D74" s="15">
        <v>1097.27</v>
      </c>
      <c r="E74" s="15">
        <v>360.25</v>
      </c>
      <c r="F74" s="15">
        <v>0</v>
      </c>
      <c r="G74" s="16">
        <f t="shared" si="2"/>
        <v>22827.100000000002</v>
      </c>
      <c r="I74" s="3"/>
      <c r="K74" s="3"/>
      <c r="L74" s="3"/>
    </row>
    <row r="75" spans="1:12" ht="12.75">
      <c r="A75" s="22" t="s">
        <v>147</v>
      </c>
      <c r="B75" s="23" t="s">
        <v>148</v>
      </c>
      <c r="C75" s="14">
        <v>10325.47</v>
      </c>
      <c r="D75" s="15">
        <v>727.27</v>
      </c>
      <c r="E75" s="15">
        <v>648.33</v>
      </c>
      <c r="F75" s="15">
        <v>0</v>
      </c>
      <c r="G75" s="16">
        <f t="shared" si="2"/>
        <v>11701.07</v>
      </c>
      <c r="I75" s="3"/>
      <c r="K75" s="3"/>
      <c r="L75" s="3"/>
    </row>
    <row r="76" spans="1:12" ht="12.75">
      <c r="A76" s="22" t="s">
        <v>149</v>
      </c>
      <c r="B76" s="23" t="s">
        <v>150</v>
      </c>
      <c r="C76" s="14">
        <v>22043.21</v>
      </c>
      <c r="D76" s="15">
        <v>599.43</v>
      </c>
      <c r="E76" s="15">
        <v>1087.92</v>
      </c>
      <c r="F76" s="15">
        <v>0</v>
      </c>
      <c r="G76" s="16">
        <f t="shared" si="2"/>
        <v>23730.559999999998</v>
      </c>
      <c r="I76" s="3"/>
      <c r="K76" s="3"/>
      <c r="L76" s="3"/>
    </row>
    <row r="77" spans="1:12" ht="12.75">
      <c r="A77" s="22" t="s">
        <v>151</v>
      </c>
      <c r="B77" s="23" t="s">
        <v>152</v>
      </c>
      <c r="C77" s="14">
        <v>6471.53</v>
      </c>
      <c r="D77" s="15">
        <v>55.88</v>
      </c>
      <c r="E77" s="15">
        <v>203.47</v>
      </c>
      <c r="F77" s="15">
        <v>0</v>
      </c>
      <c r="G77" s="16">
        <f t="shared" si="2"/>
        <v>6730.88</v>
      </c>
      <c r="I77" s="3"/>
      <c r="K77" s="3"/>
      <c r="L77" s="3"/>
    </row>
    <row r="78" spans="1:12" ht="12.75">
      <c r="A78" s="22" t="s">
        <v>153</v>
      </c>
      <c r="B78" s="23" t="s">
        <v>154</v>
      </c>
      <c r="C78" s="14">
        <v>32942.33</v>
      </c>
      <c r="D78" s="15">
        <v>3096.72</v>
      </c>
      <c r="E78" s="15">
        <v>947.64</v>
      </c>
      <c r="F78" s="15">
        <v>53.34</v>
      </c>
      <c r="G78" s="16">
        <f t="shared" si="2"/>
        <v>37040.03</v>
      </c>
      <c r="I78" s="3"/>
      <c r="K78" s="3"/>
      <c r="L78" s="3"/>
    </row>
    <row r="79" spans="1:12" ht="12.75">
      <c r="A79" s="22" t="s">
        <v>155</v>
      </c>
      <c r="B79" s="23" t="s">
        <v>156</v>
      </c>
      <c r="C79" s="14">
        <v>3213.86</v>
      </c>
      <c r="D79" s="15">
        <v>35.93</v>
      </c>
      <c r="E79" s="15">
        <v>0</v>
      </c>
      <c r="F79" s="15">
        <v>1758.2</v>
      </c>
      <c r="G79" s="16">
        <f t="shared" si="2"/>
        <v>5007.99</v>
      </c>
      <c r="I79" s="3"/>
      <c r="K79" s="3"/>
      <c r="L79" s="3"/>
    </row>
    <row r="80" spans="1:12" ht="12.75">
      <c r="A80" s="24" t="s">
        <v>157</v>
      </c>
      <c r="B80" s="25" t="s">
        <v>158</v>
      </c>
      <c r="C80" s="28">
        <v>14252.9</v>
      </c>
      <c r="D80" s="15">
        <v>124.09</v>
      </c>
      <c r="E80" s="15">
        <v>303.47</v>
      </c>
      <c r="F80" s="15">
        <v>0</v>
      </c>
      <c r="G80" s="16">
        <f t="shared" si="2"/>
        <v>14680.46</v>
      </c>
      <c r="I80" s="3"/>
      <c r="K80" s="3"/>
      <c r="L80" s="3"/>
    </row>
    <row r="81" spans="1:12" ht="12.75">
      <c r="A81" s="24" t="s">
        <v>159</v>
      </c>
      <c r="B81" s="34" t="s">
        <v>160</v>
      </c>
      <c r="C81" s="28">
        <v>18117.55</v>
      </c>
      <c r="D81" s="15">
        <v>91.34</v>
      </c>
      <c r="E81" s="15">
        <v>2023.61</v>
      </c>
      <c r="F81" s="15">
        <v>1783.03</v>
      </c>
      <c r="G81" s="16">
        <f t="shared" si="2"/>
        <v>22015.53</v>
      </c>
      <c r="I81" s="3"/>
      <c r="K81" s="3"/>
      <c r="L81" s="3"/>
    </row>
    <row r="82" spans="1:12" ht="12.75">
      <c r="A82" s="22" t="s">
        <v>161</v>
      </c>
      <c r="B82" s="23" t="s">
        <v>162</v>
      </c>
      <c r="C82" s="28">
        <v>21502.57</v>
      </c>
      <c r="D82" s="15">
        <v>144.53</v>
      </c>
      <c r="E82" s="15">
        <v>765.69</v>
      </c>
      <c r="F82" s="15">
        <v>1564.06</v>
      </c>
      <c r="G82" s="16">
        <f t="shared" si="2"/>
        <v>23976.85</v>
      </c>
      <c r="I82" s="3"/>
      <c r="K82" s="3"/>
      <c r="L82" s="3"/>
    </row>
    <row r="83" spans="1:12" ht="12.75">
      <c r="A83" s="22" t="s">
        <v>163</v>
      </c>
      <c r="B83" s="23" t="s">
        <v>164</v>
      </c>
      <c r="C83" s="28">
        <v>14216.24</v>
      </c>
      <c r="D83" s="15">
        <v>61.54</v>
      </c>
      <c r="E83" s="15">
        <v>744.41</v>
      </c>
      <c r="F83" s="15">
        <v>0</v>
      </c>
      <c r="G83" s="16">
        <f t="shared" si="2"/>
        <v>15022.19</v>
      </c>
      <c r="I83" s="3"/>
      <c r="K83" s="3"/>
      <c r="L83" s="3"/>
    </row>
    <row r="84" spans="1:12" ht="12.75">
      <c r="A84" s="22" t="s">
        <v>165</v>
      </c>
      <c r="B84" s="23" t="s">
        <v>166</v>
      </c>
      <c r="C84" s="30">
        <v>30783.2</v>
      </c>
      <c r="D84" s="15">
        <v>176.34</v>
      </c>
      <c r="E84" s="15">
        <v>1200.43</v>
      </c>
      <c r="F84" s="15">
        <v>2036.23</v>
      </c>
      <c r="G84" s="16">
        <f t="shared" si="2"/>
        <v>34196.200000000004</v>
      </c>
      <c r="I84" s="3"/>
      <c r="K84" s="3"/>
      <c r="L84" s="3"/>
    </row>
    <row r="85" spans="1:12" ht="12.75">
      <c r="A85" s="22" t="s">
        <v>167</v>
      </c>
      <c r="B85" s="23" t="s">
        <v>168</v>
      </c>
      <c r="C85" s="28">
        <v>3549.09</v>
      </c>
      <c r="D85" s="15">
        <v>52.2</v>
      </c>
      <c r="E85" s="15">
        <v>213.42</v>
      </c>
      <c r="F85" s="15">
        <v>0</v>
      </c>
      <c r="G85" s="16">
        <f t="shared" si="2"/>
        <v>3814.71</v>
      </c>
      <c r="I85" s="3"/>
      <c r="K85" s="3"/>
      <c r="L85" s="3"/>
    </row>
    <row r="86" spans="1:12" ht="12.75">
      <c r="A86" s="24" t="s">
        <v>169</v>
      </c>
      <c r="B86" s="25" t="s">
        <v>170</v>
      </c>
      <c r="C86" s="28">
        <v>0</v>
      </c>
      <c r="D86" s="15">
        <v>0</v>
      </c>
      <c r="E86" s="15">
        <v>0</v>
      </c>
      <c r="F86" s="31">
        <v>0</v>
      </c>
      <c r="G86" s="16">
        <f t="shared" si="2"/>
        <v>0</v>
      </c>
      <c r="I86" s="3"/>
      <c r="K86" s="3"/>
      <c r="L86" s="3"/>
    </row>
    <row r="87" spans="1:12" ht="12.75">
      <c r="A87" s="22" t="s">
        <v>171</v>
      </c>
      <c r="B87" s="23" t="s">
        <v>172</v>
      </c>
      <c r="C87" s="28">
        <v>16196.55</v>
      </c>
      <c r="D87" s="15">
        <v>712.87</v>
      </c>
      <c r="E87" s="15">
        <v>74.85</v>
      </c>
      <c r="F87" s="31">
        <v>0</v>
      </c>
      <c r="G87" s="16">
        <f t="shared" si="2"/>
        <v>16984.269999999997</v>
      </c>
      <c r="I87" s="3"/>
      <c r="K87" s="3"/>
      <c r="L87" s="3"/>
    </row>
    <row r="88" spans="1:12" ht="12.75">
      <c r="A88" s="32" t="s">
        <v>173</v>
      </c>
      <c r="B88" s="33" t="s">
        <v>174</v>
      </c>
      <c r="C88" s="28">
        <v>12567.88</v>
      </c>
      <c r="D88" s="15">
        <v>313.58</v>
      </c>
      <c r="E88" s="15">
        <v>243.12</v>
      </c>
      <c r="F88" s="31">
        <v>0</v>
      </c>
      <c r="G88" s="16">
        <f t="shared" si="2"/>
        <v>13124.58</v>
      </c>
      <c r="I88" s="3"/>
      <c r="K88" s="3"/>
      <c r="L88" s="3"/>
    </row>
    <row r="89" spans="1:12" ht="12.75">
      <c r="A89" s="26" t="s">
        <v>175</v>
      </c>
      <c r="B89" s="34" t="s">
        <v>176</v>
      </c>
      <c r="C89" s="30">
        <v>4555.79</v>
      </c>
      <c r="D89" s="15">
        <v>21.52</v>
      </c>
      <c r="E89" s="15">
        <v>244.61</v>
      </c>
      <c r="F89" s="31">
        <v>0</v>
      </c>
      <c r="G89" s="16">
        <f t="shared" si="2"/>
        <v>4821.92</v>
      </c>
      <c r="I89" s="3"/>
      <c r="K89" s="3"/>
      <c r="L89" s="3"/>
    </row>
    <row r="90" spans="1:12" ht="12.75">
      <c r="A90" s="32" t="s">
        <v>177</v>
      </c>
      <c r="B90" s="34" t="s">
        <v>178</v>
      </c>
      <c r="C90" s="52">
        <v>32184.28</v>
      </c>
      <c r="D90" s="15">
        <v>1048.06</v>
      </c>
      <c r="E90" s="15">
        <v>1541.73</v>
      </c>
      <c r="F90" s="31">
        <v>0</v>
      </c>
      <c r="G90" s="16">
        <f t="shared" si="2"/>
        <v>34774.07</v>
      </c>
      <c r="I90" s="3"/>
      <c r="K90" s="3"/>
      <c r="L90" s="3"/>
    </row>
    <row r="91" spans="1:12" ht="12.75">
      <c r="A91" s="35" t="s">
        <v>179</v>
      </c>
      <c r="B91" s="36" t="s">
        <v>180</v>
      </c>
      <c r="C91" s="53">
        <v>94750.61</v>
      </c>
      <c r="D91" s="31">
        <v>2447.41</v>
      </c>
      <c r="E91" s="19">
        <v>4002.88</v>
      </c>
      <c r="F91" s="31">
        <v>3235.08</v>
      </c>
      <c r="G91" s="16">
        <f t="shared" si="2"/>
        <v>104435.98000000001</v>
      </c>
      <c r="I91" s="3"/>
      <c r="K91" s="3"/>
      <c r="L91" s="3"/>
    </row>
    <row r="92" spans="1:11" ht="12.75">
      <c r="A92" s="37" t="s">
        <v>181</v>
      </c>
      <c r="B92" s="50" t="s">
        <v>182</v>
      </c>
      <c r="C92" s="52">
        <v>8128.24</v>
      </c>
      <c r="D92" s="39">
        <v>300.02</v>
      </c>
      <c r="E92" s="19">
        <v>127.91</v>
      </c>
      <c r="F92" s="39">
        <v>0</v>
      </c>
      <c r="G92" s="16">
        <f t="shared" si="2"/>
        <v>8556.17</v>
      </c>
      <c r="K92" s="3"/>
    </row>
    <row r="93" spans="1:11" ht="12.75">
      <c r="A93" s="35" t="s">
        <v>183</v>
      </c>
      <c r="B93" s="23" t="s">
        <v>184</v>
      </c>
      <c r="C93" s="70">
        <v>6175.29</v>
      </c>
      <c r="D93" s="40">
        <v>436.28</v>
      </c>
      <c r="E93" s="19">
        <v>680.97</v>
      </c>
      <c r="F93" s="40">
        <v>0</v>
      </c>
      <c r="G93" s="16">
        <f t="shared" si="2"/>
        <v>7292.54</v>
      </c>
      <c r="K93" s="3"/>
    </row>
    <row r="94" spans="1:11" ht="13.5" thickBot="1">
      <c r="A94" s="41" t="s">
        <v>185</v>
      </c>
      <c r="B94" s="25" t="s">
        <v>186</v>
      </c>
      <c r="C94" s="30">
        <v>13143.64</v>
      </c>
      <c r="D94" s="40">
        <v>65.82</v>
      </c>
      <c r="E94" s="19">
        <v>117.42</v>
      </c>
      <c r="F94" s="40">
        <v>439.71</v>
      </c>
      <c r="G94" s="42">
        <f t="shared" si="2"/>
        <v>13766.589999999998</v>
      </c>
      <c r="K94" s="3"/>
    </row>
    <row r="95" spans="1:11" ht="13.5" thickBot="1">
      <c r="A95" s="62"/>
      <c r="B95" s="62" t="s">
        <v>187</v>
      </c>
      <c r="C95" s="71">
        <v>6046379.02</v>
      </c>
      <c r="D95" s="45">
        <v>123713.97</v>
      </c>
      <c r="E95" s="45">
        <v>337307.11</v>
      </c>
      <c r="F95" s="65">
        <v>1460668.84</v>
      </c>
      <c r="G95" s="66">
        <f t="shared" si="2"/>
        <v>7968068.9399999995</v>
      </c>
      <c r="K95" s="3"/>
    </row>
  </sheetData>
  <mergeCells count="1">
    <mergeCell ref="C2:G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58">
      <selection activeCell="F101" sqref="F101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3" width="14.421875" style="3" customWidth="1"/>
    <col min="4" max="4" width="15.8515625" style="3" customWidth="1"/>
    <col min="5" max="5" width="13.7109375" style="3" customWidth="1"/>
    <col min="6" max="6" width="13.57421875" style="3" customWidth="1"/>
    <col min="7" max="7" width="15.5742187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3" ht="13.5" thickBot="1">
      <c r="A1" s="1" t="s">
        <v>0</v>
      </c>
      <c r="C1" s="2" t="s">
        <v>240</v>
      </c>
    </row>
    <row r="2" spans="1:7" ht="13.5" thickBot="1">
      <c r="A2" s="4" t="s">
        <v>1</v>
      </c>
      <c r="B2" s="5" t="s">
        <v>2</v>
      </c>
      <c r="C2" s="78"/>
      <c r="D2" s="79"/>
      <c r="E2" s="79"/>
      <c r="F2" s="79"/>
      <c r="G2" s="80"/>
    </row>
    <row r="3" spans="1:8" s="11" customFormat="1" ht="42" customHeight="1" thickBot="1">
      <c r="A3" s="6"/>
      <c r="B3" s="47"/>
      <c r="C3" s="8" t="s">
        <v>241</v>
      </c>
      <c r="D3" s="64" t="s">
        <v>242</v>
      </c>
      <c r="E3" s="64" t="s">
        <v>243</v>
      </c>
      <c r="F3" s="64" t="s">
        <v>244</v>
      </c>
      <c r="G3" s="64" t="s">
        <v>245</v>
      </c>
      <c r="H3" s="10"/>
    </row>
    <row r="4" spans="1:12" ht="12.75">
      <c r="A4" s="12" t="s">
        <v>246</v>
      </c>
      <c r="B4" s="48" t="s">
        <v>247</v>
      </c>
      <c r="C4" s="67">
        <v>22523.85</v>
      </c>
      <c r="D4" s="68">
        <v>14</v>
      </c>
      <c r="E4" s="68">
        <v>954.91</v>
      </c>
      <c r="F4" s="68">
        <v>1831.74</v>
      </c>
      <c r="G4" s="69">
        <f aca="true" t="shared" si="0" ref="G4:G35">C4+D4+E4+F4</f>
        <v>25324.5</v>
      </c>
      <c r="I4" s="3"/>
      <c r="K4" s="3"/>
      <c r="L4" s="3"/>
    </row>
    <row r="5" spans="1:12" ht="12.75">
      <c r="A5" s="17" t="s">
        <v>248</v>
      </c>
      <c r="B5" s="49" t="s">
        <v>249</v>
      </c>
      <c r="C5" s="14">
        <v>9974.52</v>
      </c>
      <c r="D5" s="15">
        <v>133.53</v>
      </c>
      <c r="E5" s="15">
        <v>200.7</v>
      </c>
      <c r="F5" s="15">
        <v>1613.1</v>
      </c>
      <c r="G5" s="16">
        <f t="shared" si="0"/>
        <v>11921.850000000002</v>
      </c>
      <c r="I5" s="3"/>
      <c r="K5" s="3"/>
      <c r="L5" s="3"/>
    </row>
    <row r="6" spans="1:12" ht="12.75">
      <c r="A6" s="17" t="s">
        <v>250</v>
      </c>
      <c r="B6" s="49" t="s">
        <v>251</v>
      </c>
      <c r="C6" s="14">
        <v>18232.97</v>
      </c>
      <c r="D6" s="15">
        <v>957.71</v>
      </c>
      <c r="E6" s="15">
        <v>505.68</v>
      </c>
      <c r="F6" s="15">
        <v>0</v>
      </c>
      <c r="G6" s="16">
        <f t="shared" si="0"/>
        <v>19696.36</v>
      </c>
      <c r="I6" s="3"/>
      <c r="K6" s="3"/>
      <c r="L6" s="3"/>
    </row>
    <row r="7" spans="1:12" ht="12.75">
      <c r="A7" s="17" t="s">
        <v>252</v>
      </c>
      <c r="B7" s="49" t="s">
        <v>253</v>
      </c>
      <c r="C7" s="14">
        <v>31016.69</v>
      </c>
      <c r="D7" s="15">
        <v>568.75</v>
      </c>
      <c r="E7" s="15">
        <v>2024.01</v>
      </c>
      <c r="F7" s="15">
        <v>0</v>
      </c>
      <c r="G7" s="16">
        <f t="shared" si="0"/>
        <v>33609.45</v>
      </c>
      <c r="I7" s="3"/>
      <c r="K7" s="3"/>
      <c r="L7" s="3"/>
    </row>
    <row r="8" spans="1:12" ht="12.75">
      <c r="A8" s="17" t="s">
        <v>254</v>
      </c>
      <c r="B8" s="49" t="s">
        <v>255</v>
      </c>
      <c r="C8" s="14">
        <v>292196.07</v>
      </c>
      <c r="D8" s="15">
        <v>8742.38</v>
      </c>
      <c r="E8" s="15">
        <v>15597.36</v>
      </c>
      <c r="F8" s="15">
        <v>15658.42</v>
      </c>
      <c r="G8" s="16">
        <f t="shared" si="0"/>
        <v>332194.23</v>
      </c>
      <c r="I8" s="3"/>
      <c r="K8" s="3"/>
      <c r="L8" s="3"/>
    </row>
    <row r="9" spans="1:12" ht="12.75">
      <c r="A9" s="17" t="s">
        <v>13</v>
      </c>
      <c r="B9" s="49" t="s">
        <v>256</v>
      </c>
      <c r="C9" s="14">
        <v>15360.12</v>
      </c>
      <c r="D9" s="15">
        <v>208.4</v>
      </c>
      <c r="E9" s="15">
        <v>1266.87</v>
      </c>
      <c r="F9" s="15">
        <v>19187.66</v>
      </c>
      <c r="G9" s="16">
        <f t="shared" si="0"/>
        <v>36023.05</v>
      </c>
      <c r="I9" s="3"/>
      <c r="K9" s="3"/>
      <c r="L9" s="3"/>
    </row>
    <row r="10" spans="1:12" ht="12.75">
      <c r="A10" s="17" t="s">
        <v>15</v>
      </c>
      <c r="B10" s="49" t="s">
        <v>257</v>
      </c>
      <c r="C10" s="14">
        <v>51879.5</v>
      </c>
      <c r="D10" s="15">
        <v>664.77</v>
      </c>
      <c r="E10" s="15">
        <v>1368.3</v>
      </c>
      <c r="F10" s="15">
        <v>0</v>
      </c>
      <c r="G10" s="16">
        <f t="shared" si="0"/>
        <v>53912.57</v>
      </c>
      <c r="I10" s="3"/>
      <c r="K10" s="3"/>
      <c r="L10" s="3"/>
    </row>
    <row r="11" spans="1:12" ht="12.75">
      <c r="A11" s="17" t="s">
        <v>17</v>
      </c>
      <c r="B11" s="49" t="s">
        <v>258</v>
      </c>
      <c r="C11" s="14">
        <v>19768.96</v>
      </c>
      <c r="D11" s="15">
        <v>37.02</v>
      </c>
      <c r="E11" s="15">
        <v>228.32</v>
      </c>
      <c r="F11" s="15">
        <v>0</v>
      </c>
      <c r="G11" s="16">
        <f t="shared" si="0"/>
        <v>20034.3</v>
      </c>
      <c r="I11" s="3"/>
      <c r="K11" s="3"/>
      <c r="L11" s="3"/>
    </row>
    <row r="12" spans="1:12" ht="12.75">
      <c r="A12" s="17" t="s">
        <v>19</v>
      </c>
      <c r="B12" s="49" t="s">
        <v>259</v>
      </c>
      <c r="C12" s="14">
        <v>59354.16</v>
      </c>
      <c r="D12" s="15">
        <v>323.79</v>
      </c>
      <c r="E12" s="15">
        <v>1679.96</v>
      </c>
      <c r="F12" s="15">
        <v>647.3</v>
      </c>
      <c r="G12" s="16">
        <f t="shared" si="0"/>
        <v>62005.21000000001</v>
      </c>
      <c r="I12" s="3"/>
      <c r="K12" s="3"/>
      <c r="L12" s="3"/>
    </row>
    <row r="13" spans="1:12" ht="12.75">
      <c r="A13" s="17" t="s">
        <v>21</v>
      </c>
      <c r="B13" s="49" t="s">
        <v>260</v>
      </c>
      <c r="C13" s="14">
        <v>28470.58</v>
      </c>
      <c r="D13" s="15">
        <v>671.82</v>
      </c>
      <c r="E13" s="15">
        <v>1481.1</v>
      </c>
      <c r="F13" s="15">
        <v>801.15</v>
      </c>
      <c r="G13" s="16">
        <f t="shared" si="0"/>
        <v>31424.65</v>
      </c>
      <c r="I13" s="3"/>
      <c r="K13" s="3"/>
      <c r="L13" s="3"/>
    </row>
    <row r="14" spans="1:12" ht="12.75">
      <c r="A14" s="17" t="s">
        <v>23</v>
      </c>
      <c r="B14" s="49" t="s">
        <v>261</v>
      </c>
      <c r="C14" s="14">
        <v>226248.82</v>
      </c>
      <c r="D14" s="15">
        <v>1291.83</v>
      </c>
      <c r="E14" s="15">
        <v>18174.16</v>
      </c>
      <c r="F14" s="15">
        <v>183164.86</v>
      </c>
      <c r="G14" s="16">
        <f t="shared" si="0"/>
        <v>428879.67</v>
      </c>
      <c r="I14" s="3"/>
      <c r="K14" s="3"/>
      <c r="L14" s="3"/>
    </row>
    <row r="15" spans="1:12" ht="12.75">
      <c r="A15" s="17" t="s">
        <v>25</v>
      </c>
      <c r="B15" s="49" t="s">
        <v>262</v>
      </c>
      <c r="C15" s="14">
        <v>34514.23</v>
      </c>
      <c r="D15" s="15">
        <v>187.79</v>
      </c>
      <c r="E15" s="15">
        <v>3876.6</v>
      </c>
      <c r="F15" s="15">
        <v>0</v>
      </c>
      <c r="G15" s="16">
        <f t="shared" si="0"/>
        <v>38578.62</v>
      </c>
      <c r="I15" s="3"/>
      <c r="K15" s="3"/>
      <c r="L15" s="3"/>
    </row>
    <row r="16" spans="1:12" ht="12.75">
      <c r="A16" s="17" t="s">
        <v>27</v>
      </c>
      <c r="B16" s="49" t="s">
        <v>263</v>
      </c>
      <c r="C16" s="14">
        <v>53161.39</v>
      </c>
      <c r="D16" s="15">
        <v>392.42</v>
      </c>
      <c r="E16" s="15">
        <v>3004.62</v>
      </c>
      <c r="F16" s="15">
        <v>58052.86</v>
      </c>
      <c r="G16" s="16">
        <f t="shared" si="0"/>
        <v>114611.29000000001</v>
      </c>
      <c r="I16" s="3"/>
      <c r="K16" s="3"/>
      <c r="L16" s="3"/>
    </row>
    <row r="17" spans="1:12" ht="12.75">
      <c r="A17" s="17" t="s">
        <v>29</v>
      </c>
      <c r="B17" s="49" t="s">
        <v>264</v>
      </c>
      <c r="C17" s="14">
        <v>67002.21</v>
      </c>
      <c r="D17" s="15">
        <v>2691.98</v>
      </c>
      <c r="E17" s="15">
        <v>3238.79</v>
      </c>
      <c r="F17" s="15">
        <v>15080.74</v>
      </c>
      <c r="G17" s="16">
        <f t="shared" si="0"/>
        <v>88013.72</v>
      </c>
      <c r="I17" s="3"/>
      <c r="K17" s="3"/>
      <c r="L17" s="3"/>
    </row>
    <row r="18" spans="1:12" ht="12.75">
      <c r="A18" s="17" t="s">
        <v>31</v>
      </c>
      <c r="B18" s="49" t="s">
        <v>265</v>
      </c>
      <c r="C18" s="14">
        <v>82168.53</v>
      </c>
      <c r="D18" s="15">
        <v>2442.62</v>
      </c>
      <c r="E18" s="15">
        <v>2577.24</v>
      </c>
      <c r="F18" s="15">
        <v>16619.83</v>
      </c>
      <c r="G18" s="16">
        <f t="shared" si="0"/>
        <v>103808.22</v>
      </c>
      <c r="I18" s="3"/>
      <c r="K18" s="3"/>
      <c r="L18" s="3"/>
    </row>
    <row r="19" spans="1:12" ht="12.75">
      <c r="A19" s="17" t="s">
        <v>33</v>
      </c>
      <c r="B19" s="49" t="s">
        <v>266</v>
      </c>
      <c r="C19" s="14">
        <v>76206.4</v>
      </c>
      <c r="D19" s="15">
        <v>3404.16</v>
      </c>
      <c r="E19" s="15">
        <v>2833.15</v>
      </c>
      <c r="F19" s="15">
        <v>154.91</v>
      </c>
      <c r="G19" s="16">
        <f t="shared" si="0"/>
        <v>82598.62</v>
      </c>
      <c r="I19" s="3"/>
      <c r="K19" s="3"/>
      <c r="L19" s="3"/>
    </row>
    <row r="20" spans="1:12" ht="12.75">
      <c r="A20" s="17" t="s">
        <v>35</v>
      </c>
      <c r="B20" s="49" t="s">
        <v>267</v>
      </c>
      <c r="C20" s="14">
        <v>69575.06</v>
      </c>
      <c r="D20" s="15">
        <v>325.57</v>
      </c>
      <c r="E20" s="15">
        <v>4668.21</v>
      </c>
      <c r="F20" s="15">
        <v>20376.1</v>
      </c>
      <c r="G20" s="16">
        <f t="shared" si="0"/>
        <v>94944.94</v>
      </c>
      <c r="I20" s="3"/>
      <c r="K20" s="3"/>
      <c r="L20" s="3"/>
    </row>
    <row r="21" spans="1:12" ht="12.75">
      <c r="A21" s="17" t="s">
        <v>37</v>
      </c>
      <c r="B21" s="49" t="s">
        <v>268</v>
      </c>
      <c r="C21" s="14">
        <v>41748.39</v>
      </c>
      <c r="D21" s="15">
        <v>154.08</v>
      </c>
      <c r="E21" s="15">
        <v>1748.47</v>
      </c>
      <c r="F21" s="15">
        <v>5476.01</v>
      </c>
      <c r="G21" s="16">
        <f t="shared" si="0"/>
        <v>49126.950000000004</v>
      </c>
      <c r="I21" s="3"/>
      <c r="K21" s="3"/>
      <c r="L21" s="3"/>
    </row>
    <row r="22" spans="1:12" ht="12.75">
      <c r="A22" s="17" t="s">
        <v>39</v>
      </c>
      <c r="B22" s="49" t="s">
        <v>269</v>
      </c>
      <c r="C22" s="14">
        <v>141007.3</v>
      </c>
      <c r="D22" s="15">
        <v>354.98</v>
      </c>
      <c r="E22" s="15">
        <v>10311.65</v>
      </c>
      <c r="F22" s="15">
        <v>130892.7</v>
      </c>
      <c r="G22" s="16">
        <f t="shared" si="0"/>
        <v>282566.63</v>
      </c>
      <c r="I22" s="3"/>
      <c r="K22" s="3"/>
      <c r="L22" s="3"/>
    </row>
    <row r="23" spans="1:12" ht="12.75">
      <c r="A23" s="17" t="s">
        <v>41</v>
      </c>
      <c r="B23" s="49" t="s">
        <v>270</v>
      </c>
      <c r="C23" s="14">
        <v>196626.15</v>
      </c>
      <c r="D23" s="15">
        <v>2567.62</v>
      </c>
      <c r="E23" s="15">
        <v>2406.5</v>
      </c>
      <c r="F23" s="15">
        <v>0</v>
      </c>
      <c r="G23" s="16">
        <f t="shared" si="0"/>
        <v>201600.27</v>
      </c>
      <c r="I23" s="3"/>
      <c r="K23" s="3"/>
      <c r="L23" s="3"/>
    </row>
    <row r="24" spans="1:12" ht="12.75">
      <c r="A24" s="17" t="s">
        <v>43</v>
      </c>
      <c r="B24" s="49" t="s">
        <v>271</v>
      </c>
      <c r="C24" s="14">
        <v>758940.62</v>
      </c>
      <c r="D24" s="15">
        <v>12655.74</v>
      </c>
      <c r="E24" s="15">
        <v>47499.56</v>
      </c>
      <c r="F24" s="15">
        <v>209857.71</v>
      </c>
      <c r="G24" s="16">
        <f t="shared" si="0"/>
        <v>1028953.6299999999</v>
      </c>
      <c r="I24" s="3"/>
      <c r="K24" s="3"/>
      <c r="L24" s="3"/>
    </row>
    <row r="25" spans="1:12" ht="12.75">
      <c r="A25" s="17" t="s">
        <v>45</v>
      </c>
      <c r="B25" s="49" t="s">
        <v>272</v>
      </c>
      <c r="C25" s="14">
        <v>275413.16</v>
      </c>
      <c r="D25" s="15">
        <v>591.54</v>
      </c>
      <c r="E25" s="15">
        <v>6770.95</v>
      </c>
      <c r="F25" s="15">
        <v>24825.72</v>
      </c>
      <c r="G25" s="16">
        <f t="shared" si="0"/>
        <v>307601.37</v>
      </c>
      <c r="I25" s="3"/>
      <c r="K25" s="3"/>
      <c r="L25" s="3"/>
    </row>
    <row r="26" spans="1:12" ht="12.75">
      <c r="A26" s="17" t="s">
        <v>47</v>
      </c>
      <c r="B26" s="49" t="s">
        <v>273</v>
      </c>
      <c r="C26" s="14">
        <v>1821.4</v>
      </c>
      <c r="D26" s="15">
        <v>0</v>
      </c>
      <c r="E26" s="15">
        <v>0</v>
      </c>
      <c r="F26" s="15">
        <v>0</v>
      </c>
      <c r="G26" s="16">
        <f t="shared" si="0"/>
        <v>1821.4</v>
      </c>
      <c r="I26" s="3"/>
      <c r="K26" s="3"/>
      <c r="L26" s="3"/>
    </row>
    <row r="27" spans="1:12" ht="12.75">
      <c r="A27" s="17" t="s">
        <v>49</v>
      </c>
      <c r="B27" s="49" t="s">
        <v>274</v>
      </c>
      <c r="C27" s="14">
        <v>66390.48</v>
      </c>
      <c r="D27" s="15">
        <v>3886.84</v>
      </c>
      <c r="E27" s="15">
        <v>2746.86</v>
      </c>
      <c r="F27" s="15">
        <v>1946.77</v>
      </c>
      <c r="G27" s="16">
        <f t="shared" si="0"/>
        <v>74970.95</v>
      </c>
      <c r="I27" s="3"/>
      <c r="K27" s="3"/>
      <c r="L27" s="3"/>
    </row>
    <row r="28" spans="1:12" ht="12.75">
      <c r="A28" s="17" t="s">
        <v>51</v>
      </c>
      <c r="B28" s="49" t="s">
        <v>275</v>
      </c>
      <c r="C28" s="14">
        <v>25573.03</v>
      </c>
      <c r="D28" s="15">
        <v>906.94</v>
      </c>
      <c r="E28" s="15">
        <v>960.9</v>
      </c>
      <c r="F28" s="15">
        <v>780.62</v>
      </c>
      <c r="G28" s="16">
        <f t="shared" si="0"/>
        <v>28221.489999999998</v>
      </c>
      <c r="I28" s="3"/>
      <c r="K28" s="3"/>
      <c r="L28" s="3"/>
    </row>
    <row r="29" spans="1:12" ht="12.75">
      <c r="A29" s="17" t="s">
        <v>53</v>
      </c>
      <c r="B29" s="49" t="s">
        <v>276</v>
      </c>
      <c r="C29" s="14">
        <v>21219.69</v>
      </c>
      <c r="D29" s="15">
        <v>432.53</v>
      </c>
      <c r="E29" s="15">
        <v>3809.77</v>
      </c>
      <c r="F29" s="15">
        <v>3902.27</v>
      </c>
      <c r="G29" s="16">
        <f t="shared" si="0"/>
        <v>29364.26</v>
      </c>
      <c r="I29" s="3"/>
      <c r="K29" s="3"/>
      <c r="L29" s="3"/>
    </row>
    <row r="30" spans="1:12" ht="12.75">
      <c r="A30" s="17" t="s">
        <v>55</v>
      </c>
      <c r="B30" s="49" t="s">
        <v>277</v>
      </c>
      <c r="C30" s="14">
        <v>13656.36</v>
      </c>
      <c r="D30" s="15">
        <v>361.94</v>
      </c>
      <c r="E30" s="15">
        <v>1146.34</v>
      </c>
      <c r="F30" s="15">
        <v>0</v>
      </c>
      <c r="G30" s="16">
        <f t="shared" si="0"/>
        <v>15164.640000000001</v>
      </c>
      <c r="I30" s="3"/>
      <c r="K30" s="3"/>
      <c r="L30" s="3"/>
    </row>
    <row r="31" spans="1:12" ht="12.75">
      <c r="A31" s="17" t="s">
        <v>57</v>
      </c>
      <c r="B31" s="49" t="s">
        <v>278</v>
      </c>
      <c r="C31" s="14">
        <v>35776.32</v>
      </c>
      <c r="D31" s="15">
        <v>286.56</v>
      </c>
      <c r="E31" s="15">
        <v>1771.64</v>
      </c>
      <c r="F31" s="15">
        <v>304.51</v>
      </c>
      <c r="G31" s="16">
        <f t="shared" si="0"/>
        <v>38139.03</v>
      </c>
      <c r="I31" s="3"/>
      <c r="K31" s="3"/>
      <c r="L31" s="3"/>
    </row>
    <row r="32" spans="1:12" ht="12.75">
      <c r="A32" s="17" t="s">
        <v>59</v>
      </c>
      <c r="B32" s="49" t="s">
        <v>279</v>
      </c>
      <c r="C32" s="14">
        <v>44862.18</v>
      </c>
      <c r="D32" s="15">
        <v>364.09</v>
      </c>
      <c r="E32" s="15">
        <v>618.6</v>
      </c>
      <c r="F32" s="15">
        <v>1752.1</v>
      </c>
      <c r="G32" s="16">
        <f t="shared" si="0"/>
        <v>47596.969999999994</v>
      </c>
      <c r="I32" s="3"/>
      <c r="K32" s="3"/>
      <c r="L32" s="3"/>
    </row>
    <row r="33" spans="1:12" ht="12.75">
      <c r="A33" s="17" t="s">
        <v>61</v>
      </c>
      <c r="B33" s="49" t="s">
        <v>280</v>
      </c>
      <c r="C33" s="14">
        <v>41264.39</v>
      </c>
      <c r="D33" s="15">
        <v>672.13</v>
      </c>
      <c r="E33" s="15">
        <v>612.82</v>
      </c>
      <c r="F33" s="15">
        <v>1488.49</v>
      </c>
      <c r="G33" s="16">
        <f t="shared" si="0"/>
        <v>44037.829999999994</v>
      </c>
      <c r="I33" s="3"/>
      <c r="K33" s="3"/>
      <c r="L33" s="3"/>
    </row>
    <row r="34" spans="1:12" ht="12.75">
      <c r="A34" s="17" t="s">
        <v>63</v>
      </c>
      <c r="B34" s="49" t="s">
        <v>281</v>
      </c>
      <c r="C34" s="14">
        <v>737.37</v>
      </c>
      <c r="D34" s="15">
        <v>19.23</v>
      </c>
      <c r="E34" s="15">
        <v>13.34</v>
      </c>
      <c r="F34" s="15">
        <v>0</v>
      </c>
      <c r="G34" s="16">
        <f t="shared" si="0"/>
        <v>769.94</v>
      </c>
      <c r="I34" s="3"/>
      <c r="K34" s="3"/>
      <c r="L34" s="3"/>
    </row>
    <row r="35" spans="1:12" ht="12.75">
      <c r="A35" s="17" t="s">
        <v>65</v>
      </c>
      <c r="B35" s="49" t="s">
        <v>282</v>
      </c>
      <c r="C35" s="14">
        <v>60399.08</v>
      </c>
      <c r="D35" s="15">
        <v>907.12</v>
      </c>
      <c r="E35" s="15">
        <v>6486.33</v>
      </c>
      <c r="F35" s="15">
        <v>7447.14</v>
      </c>
      <c r="G35" s="16">
        <f t="shared" si="0"/>
        <v>75239.67</v>
      </c>
      <c r="I35" s="3"/>
      <c r="K35" s="3"/>
      <c r="L35" s="3"/>
    </row>
    <row r="36" spans="1:12" ht="12.75">
      <c r="A36" s="17" t="s">
        <v>67</v>
      </c>
      <c r="B36" s="49" t="s">
        <v>283</v>
      </c>
      <c r="C36" s="14">
        <v>142159.71</v>
      </c>
      <c r="D36" s="15">
        <v>5359.22</v>
      </c>
      <c r="E36" s="15">
        <v>10240.38</v>
      </c>
      <c r="F36" s="15">
        <v>7340.01</v>
      </c>
      <c r="G36" s="16">
        <f aca="true" t="shared" si="1" ref="G36:G67">C36+D36+E36+F36</f>
        <v>165099.32</v>
      </c>
      <c r="I36" s="3"/>
      <c r="K36" s="3"/>
      <c r="L36" s="3"/>
    </row>
    <row r="37" spans="1:12" ht="12.75">
      <c r="A37" s="17" t="s">
        <v>69</v>
      </c>
      <c r="B37" s="49" t="s">
        <v>284</v>
      </c>
      <c r="C37" s="14">
        <v>136965.12</v>
      </c>
      <c r="D37" s="15">
        <v>4422.31</v>
      </c>
      <c r="E37" s="15">
        <v>6339.79</v>
      </c>
      <c r="F37" s="15">
        <v>13116.05</v>
      </c>
      <c r="G37" s="16">
        <f t="shared" si="1"/>
        <v>160843.27</v>
      </c>
      <c r="I37" s="3"/>
      <c r="K37" s="3"/>
      <c r="L37" s="3"/>
    </row>
    <row r="38" spans="1:12" ht="12.75">
      <c r="A38" s="17" t="s">
        <v>71</v>
      </c>
      <c r="B38" s="49" t="s">
        <v>285</v>
      </c>
      <c r="C38" s="14">
        <v>29573.24</v>
      </c>
      <c r="D38" s="15">
        <v>1433</v>
      </c>
      <c r="E38" s="15">
        <v>1871.01</v>
      </c>
      <c r="F38" s="15">
        <v>0</v>
      </c>
      <c r="G38" s="16">
        <f t="shared" si="1"/>
        <v>32877.25</v>
      </c>
      <c r="I38" s="3"/>
      <c r="K38" s="3"/>
      <c r="L38" s="3"/>
    </row>
    <row r="39" spans="1:12" ht="12.75">
      <c r="A39" s="17" t="s">
        <v>73</v>
      </c>
      <c r="B39" s="49" t="s">
        <v>286</v>
      </c>
      <c r="C39" s="14">
        <v>106333.09</v>
      </c>
      <c r="D39" s="15">
        <v>3746.89</v>
      </c>
      <c r="E39" s="15">
        <v>2117.59</v>
      </c>
      <c r="F39" s="15">
        <v>506.36</v>
      </c>
      <c r="G39" s="16">
        <f t="shared" si="1"/>
        <v>112703.93</v>
      </c>
      <c r="I39" s="3"/>
      <c r="K39" s="3"/>
      <c r="L39" s="3"/>
    </row>
    <row r="40" spans="1:12" ht="12.75">
      <c r="A40" s="17" t="s">
        <v>75</v>
      </c>
      <c r="B40" s="49" t="s">
        <v>287</v>
      </c>
      <c r="C40" s="14">
        <v>79121.55</v>
      </c>
      <c r="D40" s="15">
        <v>4421.3</v>
      </c>
      <c r="E40" s="15">
        <v>1832.53</v>
      </c>
      <c r="F40" s="15">
        <v>0</v>
      </c>
      <c r="G40" s="16">
        <f t="shared" si="1"/>
        <v>85375.38</v>
      </c>
      <c r="I40" s="3"/>
      <c r="K40" s="3"/>
      <c r="L40" s="3"/>
    </row>
    <row r="41" spans="1:12" ht="12.75">
      <c r="A41" s="17" t="s">
        <v>77</v>
      </c>
      <c r="B41" s="49" t="s">
        <v>288</v>
      </c>
      <c r="C41" s="14">
        <v>0</v>
      </c>
      <c r="D41" s="15">
        <v>0</v>
      </c>
      <c r="E41" s="15">
        <v>0</v>
      </c>
      <c r="F41" s="15">
        <v>0</v>
      </c>
      <c r="G41" s="16">
        <f t="shared" si="1"/>
        <v>0</v>
      </c>
      <c r="I41" s="3"/>
      <c r="K41" s="3"/>
      <c r="L41" s="3"/>
    </row>
    <row r="42" spans="1:12" ht="12.75">
      <c r="A42" s="17" t="s">
        <v>79</v>
      </c>
      <c r="B42" s="49" t="s">
        <v>289</v>
      </c>
      <c r="C42" s="14">
        <v>386576.91</v>
      </c>
      <c r="D42" s="15">
        <v>4968.43</v>
      </c>
      <c r="E42" s="15">
        <v>34750.3</v>
      </c>
      <c r="F42" s="15">
        <v>333761.17</v>
      </c>
      <c r="G42" s="16">
        <f t="shared" si="1"/>
        <v>760056.8099999999</v>
      </c>
      <c r="I42" s="3"/>
      <c r="K42" s="3"/>
      <c r="L42" s="3"/>
    </row>
    <row r="43" spans="1:12" ht="12.75">
      <c r="A43" s="17" t="s">
        <v>81</v>
      </c>
      <c r="B43" s="49" t="s">
        <v>290</v>
      </c>
      <c r="C43" s="14">
        <v>13115.5</v>
      </c>
      <c r="D43" s="15">
        <v>664.96</v>
      </c>
      <c r="E43" s="15">
        <v>839.76</v>
      </c>
      <c r="F43" s="15">
        <v>3122.05</v>
      </c>
      <c r="G43" s="16">
        <f t="shared" si="1"/>
        <v>17742.27</v>
      </c>
      <c r="I43" s="3"/>
      <c r="K43" s="3"/>
      <c r="L43" s="3"/>
    </row>
    <row r="44" spans="1:12" ht="12.75">
      <c r="A44" s="17" t="s">
        <v>83</v>
      </c>
      <c r="B44" s="49" t="s">
        <v>291</v>
      </c>
      <c r="C44" s="14">
        <v>49817.01</v>
      </c>
      <c r="D44" s="15">
        <v>406.22</v>
      </c>
      <c r="E44" s="15">
        <v>5122.08</v>
      </c>
      <c r="F44" s="15">
        <v>48779.95</v>
      </c>
      <c r="G44" s="16">
        <f t="shared" si="1"/>
        <v>104125.26000000001</v>
      </c>
      <c r="H44" s="19"/>
      <c r="I44" s="3"/>
      <c r="K44" s="3"/>
      <c r="L44" s="3"/>
    </row>
    <row r="45" spans="1:12" ht="12.75">
      <c r="A45" s="17" t="s">
        <v>85</v>
      </c>
      <c r="B45" s="49" t="s">
        <v>292</v>
      </c>
      <c r="C45" s="14">
        <v>135263.14</v>
      </c>
      <c r="D45" s="15">
        <v>7316.69</v>
      </c>
      <c r="E45" s="15">
        <v>4191.47</v>
      </c>
      <c r="F45" s="15">
        <v>1406.1</v>
      </c>
      <c r="G45" s="16">
        <f t="shared" si="1"/>
        <v>148177.40000000002</v>
      </c>
      <c r="H45" s="19"/>
      <c r="I45" s="3"/>
      <c r="K45" s="3"/>
      <c r="L45" s="3"/>
    </row>
    <row r="46" spans="1:12" ht="12.75">
      <c r="A46" s="17" t="s">
        <v>87</v>
      </c>
      <c r="B46" s="49" t="s">
        <v>293</v>
      </c>
      <c r="C46" s="14">
        <v>59563</v>
      </c>
      <c r="D46" s="15">
        <v>1509.64</v>
      </c>
      <c r="E46" s="15">
        <v>2346.64</v>
      </c>
      <c r="F46" s="15">
        <v>4782.51</v>
      </c>
      <c r="G46" s="16">
        <f t="shared" si="1"/>
        <v>68201.79</v>
      </c>
      <c r="I46" s="3"/>
      <c r="K46" s="3"/>
      <c r="L46" s="3"/>
    </row>
    <row r="47" spans="1:12" ht="12.75">
      <c r="A47" s="17" t="s">
        <v>89</v>
      </c>
      <c r="B47" s="49" t="s">
        <v>294</v>
      </c>
      <c r="C47" s="14">
        <v>48856.14</v>
      </c>
      <c r="D47" s="15">
        <v>2069.52</v>
      </c>
      <c r="E47" s="15">
        <v>2201.46</v>
      </c>
      <c r="F47" s="15">
        <v>0</v>
      </c>
      <c r="G47" s="16">
        <f t="shared" si="1"/>
        <v>53127.119999999995</v>
      </c>
      <c r="I47" s="3"/>
      <c r="K47" s="3"/>
      <c r="L47" s="3"/>
    </row>
    <row r="48" spans="1:12" ht="12.75">
      <c r="A48" s="17" t="s">
        <v>91</v>
      </c>
      <c r="B48" s="49" t="s">
        <v>295</v>
      </c>
      <c r="C48" s="14">
        <v>79341.17</v>
      </c>
      <c r="D48" s="15">
        <v>1932.11</v>
      </c>
      <c r="E48" s="15">
        <v>3577.39</v>
      </c>
      <c r="F48" s="15">
        <v>210.72</v>
      </c>
      <c r="G48" s="16">
        <f t="shared" si="1"/>
        <v>85061.39</v>
      </c>
      <c r="I48" s="3"/>
      <c r="K48" s="3"/>
      <c r="L48" s="3"/>
    </row>
    <row r="49" spans="1:12" ht="12.75">
      <c r="A49" s="17" t="s">
        <v>93</v>
      </c>
      <c r="B49" s="49" t="s">
        <v>296</v>
      </c>
      <c r="C49" s="14">
        <v>28659.34</v>
      </c>
      <c r="D49" s="15">
        <v>2009.04</v>
      </c>
      <c r="E49" s="15">
        <v>1678.83</v>
      </c>
      <c r="F49" s="15">
        <v>0</v>
      </c>
      <c r="G49" s="16">
        <f t="shared" si="1"/>
        <v>32347.21</v>
      </c>
      <c r="I49" s="3"/>
      <c r="K49" s="3"/>
      <c r="L49" s="3"/>
    </row>
    <row r="50" spans="1:12" ht="12.75">
      <c r="A50" s="17" t="s">
        <v>95</v>
      </c>
      <c r="B50" s="49" t="s">
        <v>297</v>
      </c>
      <c r="C50" s="14">
        <v>0</v>
      </c>
      <c r="D50" s="15">
        <v>0</v>
      </c>
      <c r="E50" s="15">
        <v>0</v>
      </c>
      <c r="F50" s="15">
        <v>0</v>
      </c>
      <c r="G50" s="16">
        <f t="shared" si="1"/>
        <v>0</v>
      </c>
      <c r="I50" s="3"/>
      <c r="K50" s="3"/>
      <c r="L50" s="3"/>
    </row>
    <row r="51" spans="1:12" ht="12.75">
      <c r="A51" s="17" t="s">
        <v>97</v>
      </c>
      <c r="B51" s="49" t="s">
        <v>298</v>
      </c>
      <c r="C51" s="14">
        <v>15750.93</v>
      </c>
      <c r="D51" s="15">
        <v>300.79</v>
      </c>
      <c r="E51" s="15">
        <v>1569.48</v>
      </c>
      <c r="F51" s="15">
        <v>0</v>
      </c>
      <c r="G51" s="16">
        <f t="shared" si="1"/>
        <v>17621.2</v>
      </c>
      <c r="I51" s="3"/>
      <c r="K51" s="3"/>
      <c r="L51" s="3"/>
    </row>
    <row r="52" spans="1:12" ht="12.75">
      <c r="A52" s="17" t="s">
        <v>99</v>
      </c>
      <c r="B52" s="49" t="s">
        <v>299</v>
      </c>
      <c r="C52" s="14">
        <v>16189.84</v>
      </c>
      <c r="D52" s="15">
        <v>211.2</v>
      </c>
      <c r="E52" s="15">
        <v>527.14</v>
      </c>
      <c r="F52" s="15">
        <v>0</v>
      </c>
      <c r="G52" s="16">
        <f t="shared" si="1"/>
        <v>16928.18</v>
      </c>
      <c r="I52" s="3"/>
      <c r="K52" s="3"/>
      <c r="L52" s="3"/>
    </row>
    <row r="53" spans="1:12" ht="12.75">
      <c r="A53" s="17" t="s">
        <v>101</v>
      </c>
      <c r="B53" s="49" t="s">
        <v>300</v>
      </c>
      <c r="C53" s="14">
        <v>13800.78</v>
      </c>
      <c r="D53" s="15">
        <v>587</v>
      </c>
      <c r="E53" s="15">
        <v>436.03</v>
      </c>
      <c r="F53" s="15">
        <v>0</v>
      </c>
      <c r="G53" s="16">
        <f t="shared" si="1"/>
        <v>14823.810000000001</v>
      </c>
      <c r="I53" s="3"/>
      <c r="K53" s="3"/>
      <c r="L53" s="3"/>
    </row>
    <row r="54" spans="1:12" ht="12.75">
      <c r="A54" s="17" t="s">
        <v>103</v>
      </c>
      <c r="B54" s="49" t="s">
        <v>301</v>
      </c>
      <c r="C54" s="14">
        <v>30655.7</v>
      </c>
      <c r="D54" s="15">
        <v>1053.42</v>
      </c>
      <c r="E54" s="15">
        <v>1402.64</v>
      </c>
      <c r="F54" s="15">
        <v>0</v>
      </c>
      <c r="G54" s="16">
        <f t="shared" si="1"/>
        <v>33111.76</v>
      </c>
      <c r="I54" s="3"/>
      <c r="K54" s="3"/>
      <c r="L54" s="3"/>
    </row>
    <row r="55" spans="1:12" ht="12.75">
      <c r="A55" s="17" t="s">
        <v>105</v>
      </c>
      <c r="B55" s="49" t="s">
        <v>302</v>
      </c>
      <c r="C55" s="14">
        <v>16841.37</v>
      </c>
      <c r="D55" s="15">
        <v>449.55</v>
      </c>
      <c r="E55" s="15">
        <v>748.46</v>
      </c>
      <c r="F55" s="15">
        <v>0</v>
      </c>
      <c r="G55" s="16">
        <f t="shared" si="1"/>
        <v>18039.379999999997</v>
      </c>
      <c r="I55" s="3"/>
      <c r="K55" s="3"/>
      <c r="L55" s="3"/>
    </row>
    <row r="56" spans="1:12" ht="12.75">
      <c r="A56" s="17" t="s">
        <v>107</v>
      </c>
      <c r="B56" s="49" t="s">
        <v>303</v>
      </c>
      <c r="C56" s="14">
        <v>10716.53</v>
      </c>
      <c r="D56" s="15">
        <v>241.02</v>
      </c>
      <c r="E56" s="15">
        <v>669.56</v>
      </c>
      <c r="F56" s="15">
        <v>0</v>
      </c>
      <c r="G56" s="16">
        <f t="shared" si="1"/>
        <v>11627.11</v>
      </c>
      <c r="I56" s="3"/>
      <c r="K56" s="3"/>
      <c r="L56" s="3"/>
    </row>
    <row r="57" spans="1:12" ht="12.75">
      <c r="A57" s="17" t="s">
        <v>109</v>
      </c>
      <c r="B57" s="49" t="s">
        <v>304</v>
      </c>
      <c r="C57" s="14">
        <v>6732.69</v>
      </c>
      <c r="D57" s="15">
        <v>45.65</v>
      </c>
      <c r="E57" s="15">
        <v>484.28</v>
      </c>
      <c r="F57" s="15">
        <v>0</v>
      </c>
      <c r="G57" s="16">
        <f t="shared" si="1"/>
        <v>7262.619999999999</v>
      </c>
      <c r="I57" s="3"/>
      <c r="K57" s="3"/>
      <c r="L57" s="3"/>
    </row>
    <row r="58" spans="1:12" ht="12.75">
      <c r="A58" s="17" t="s">
        <v>113</v>
      </c>
      <c r="B58" s="49" t="s">
        <v>305</v>
      </c>
      <c r="C58" s="14">
        <v>275715.07</v>
      </c>
      <c r="D58" s="15">
        <v>5057.06</v>
      </c>
      <c r="E58" s="15">
        <v>29630.65</v>
      </c>
      <c r="F58" s="15">
        <v>94460.31</v>
      </c>
      <c r="G58" s="16">
        <f t="shared" si="1"/>
        <v>404863.09</v>
      </c>
      <c r="I58" s="3"/>
      <c r="K58" s="3"/>
      <c r="L58" s="3"/>
    </row>
    <row r="59" spans="1:12" ht="12.75">
      <c r="A59" s="17" t="s">
        <v>115</v>
      </c>
      <c r="B59" s="49" t="s">
        <v>306</v>
      </c>
      <c r="C59" s="14">
        <v>35483.58</v>
      </c>
      <c r="D59" s="15">
        <v>107.51</v>
      </c>
      <c r="E59" s="15">
        <v>838.58</v>
      </c>
      <c r="F59" s="15">
        <v>15190.09</v>
      </c>
      <c r="G59" s="16">
        <f t="shared" si="1"/>
        <v>51619.76000000001</v>
      </c>
      <c r="I59" s="3"/>
      <c r="K59" s="3"/>
      <c r="L59" s="3"/>
    </row>
    <row r="60" spans="1:12" ht="12.75">
      <c r="A60" s="17" t="s">
        <v>119</v>
      </c>
      <c r="B60" s="49" t="s">
        <v>307</v>
      </c>
      <c r="C60" s="14">
        <v>0</v>
      </c>
      <c r="D60" s="15">
        <v>0</v>
      </c>
      <c r="E60" s="15">
        <v>0</v>
      </c>
      <c r="F60" s="15">
        <v>0</v>
      </c>
      <c r="G60" s="16">
        <f t="shared" si="1"/>
        <v>0</v>
      </c>
      <c r="I60" s="3"/>
      <c r="K60" s="3"/>
      <c r="L60" s="3"/>
    </row>
    <row r="61" spans="1:12" ht="12.75">
      <c r="A61" s="17" t="s">
        <v>121</v>
      </c>
      <c r="B61" s="49" t="s">
        <v>308</v>
      </c>
      <c r="C61" s="14">
        <v>164965.86</v>
      </c>
      <c r="D61" s="15">
        <v>4527.72</v>
      </c>
      <c r="E61" s="15">
        <v>6450.16</v>
      </c>
      <c r="F61" s="15">
        <v>12718.95</v>
      </c>
      <c r="G61" s="16">
        <f t="shared" si="1"/>
        <v>188662.69</v>
      </c>
      <c r="I61" s="3"/>
      <c r="K61" s="3"/>
      <c r="L61" s="3"/>
    </row>
    <row r="62" spans="1:12" ht="12.75">
      <c r="A62" s="17" t="s">
        <v>123</v>
      </c>
      <c r="B62" s="49" t="s">
        <v>309</v>
      </c>
      <c r="C62" s="14">
        <v>0</v>
      </c>
      <c r="D62" s="15">
        <v>0</v>
      </c>
      <c r="E62" s="15">
        <v>0</v>
      </c>
      <c r="F62" s="15">
        <v>0</v>
      </c>
      <c r="G62" s="16">
        <f t="shared" si="1"/>
        <v>0</v>
      </c>
      <c r="I62" s="3"/>
      <c r="K62" s="3"/>
      <c r="L62" s="3"/>
    </row>
    <row r="63" spans="1:12" ht="12.75">
      <c r="A63" s="17" t="s">
        <v>125</v>
      </c>
      <c r="B63" s="49" t="s">
        <v>310</v>
      </c>
      <c r="C63" s="14">
        <v>336611.72</v>
      </c>
      <c r="D63" s="15">
        <v>6529.75</v>
      </c>
      <c r="E63" s="15">
        <v>31838.37</v>
      </c>
      <c r="F63" s="15">
        <v>100912.04</v>
      </c>
      <c r="G63" s="16">
        <f t="shared" si="1"/>
        <v>475891.87999999995</v>
      </c>
      <c r="I63" s="3"/>
      <c r="K63" s="3"/>
      <c r="L63" s="3"/>
    </row>
    <row r="64" spans="1:12" ht="12.75">
      <c r="A64" s="17" t="s">
        <v>127</v>
      </c>
      <c r="B64" s="49" t="s">
        <v>311</v>
      </c>
      <c r="C64" s="14">
        <v>8361.2</v>
      </c>
      <c r="D64" s="15">
        <v>73.21</v>
      </c>
      <c r="E64" s="15">
        <v>431.84</v>
      </c>
      <c r="F64" s="15">
        <v>0</v>
      </c>
      <c r="G64" s="16">
        <f t="shared" si="1"/>
        <v>8866.25</v>
      </c>
      <c r="I64" s="3"/>
      <c r="K64" s="3"/>
      <c r="L64" s="3"/>
    </row>
    <row r="65" spans="1:12" ht="12.75">
      <c r="A65" s="17" t="s">
        <v>129</v>
      </c>
      <c r="B65" s="49" t="s">
        <v>130</v>
      </c>
      <c r="C65" s="14">
        <v>0</v>
      </c>
      <c r="D65" s="15">
        <v>0</v>
      </c>
      <c r="E65" s="15">
        <v>0</v>
      </c>
      <c r="F65" s="15">
        <v>0</v>
      </c>
      <c r="G65" s="16">
        <f t="shared" si="1"/>
        <v>0</v>
      </c>
      <c r="I65" s="3"/>
      <c r="K65" s="3"/>
      <c r="L65" s="3"/>
    </row>
    <row r="66" spans="1:12" ht="12.75">
      <c r="A66" s="17" t="s">
        <v>131</v>
      </c>
      <c r="B66" s="49" t="s">
        <v>132</v>
      </c>
      <c r="C66" s="14">
        <v>160521.72</v>
      </c>
      <c r="D66" s="15">
        <v>2747.36</v>
      </c>
      <c r="E66" s="15">
        <v>7179.67</v>
      </c>
      <c r="F66" s="15">
        <v>61939.68</v>
      </c>
      <c r="G66" s="16">
        <f t="shared" si="1"/>
        <v>232388.43</v>
      </c>
      <c r="I66" s="3"/>
      <c r="K66" s="3"/>
      <c r="L66" s="3"/>
    </row>
    <row r="67" spans="1:12" ht="12.75">
      <c r="A67" s="17" t="s">
        <v>133</v>
      </c>
      <c r="B67" s="49" t="s">
        <v>134</v>
      </c>
      <c r="C67" s="14">
        <v>0</v>
      </c>
      <c r="D67" s="15">
        <v>0</v>
      </c>
      <c r="E67" s="15">
        <v>0</v>
      </c>
      <c r="F67" s="15">
        <v>0</v>
      </c>
      <c r="G67" s="16">
        <f t="shared" si="1"/>
        <v>0</v>
      </c>
      <c r="I67" s="3"/>
      <c r="K67" s="3"/>
      <c r="L67" s="3"/>
    </row>
    <row r="68" spans="1:12" ht="12.75">
      <c r="A68" s="17" t="s">
        <v>218</v>
      </c>
      <c r="B68" s="49" t="s">
        <v>312</v>
      </c>
      <c r="C68" s="14">
        <v>153188.44</v>
      </c>
      <c r="D68" s="15">
        <v>1823.3</v>
      </c>
      <c r="E68" s="15">
        <v>23019.61</v>
      </c>
      <c r="F68" s="15">
        <v>90800.11</v>
      </c>
      <c r="G68" s="16">
        <f aca="true" t="shared" si="2" ref="G68:G95">C68+D68+E68+F68</f>
        <v>268831.45999999996</v>
      </c>
      <c r="I68" s="3"/>
      <c r="K68" s="3"/>
      <c r="L68" s="3"/>
    </row>
    <row r="69" spans="1:12" ht="12.75">
      <c r="A69" s="17" t="s">
        <v>135</v>
      </c>
      <c r="B69" s="49" t="s">
        <v>136</v>
      </c>
      <c r="C69" s="14">
        <v>9255.33</v>
      </c>
      <c r="D69" s="15">
        <v>49.62</v>
      </c>
      <c r="E69" s="15">
        <v>16.63</v>
      </c>
      <c r="F69" s="15">
        <v>0</v>
      </c>
      <c r="G69" s="16">
        <f t="shared" si="2"/>
        <v>9321.58</v>
      </c>
      <c r="I69" s="3"/>
      <c r="K69" s="3"/>
      <c r="L69" s="3"/>
    </row>
    <row r="70" spans="1:12" ht="12.75">
      <c r="A70" s="17" t="s">
        <v>137</v>
      </c>
      <c r="B70" s="49" t="s">
        <v>138</v>
      </c>
      <c r="C70" s="14">
        <v>18217.53</v>
      </c>
      <c r="D70" s="15">
        <v>327.93</v>
      </c>
      <c r="E70" s="15">
        <v>2035.54</v>
      </c>
      <c r="F70" s="15">
        <v>1711.85</v>
      </c>
      <c r="G70" s="16">
        <f t="shared" si="2"/>
        <v>22292.85</v>
      </c>
      <c r="I70" s="3"/>
      <c r="K70" s="3"/>
      <c r="L70" s="3"/>
    </row>
    <row r="71" spans="1:12" ht="12.75">
      <c r="A71" s="17" t="s">
        <v>139</v>
      </c>
      <c r="B71" s="49" t="s">
        <v>140</v>
      </c>
      <c r="C71" s="14">
        <v>12580.68</v>
      </c>
      <c r="D71" s="15">
        <v>33.82</v>
      </c>
      <c r="E71" s="15">
        <v>796.21</v>
      </c>
      <c r="F71" s="15">
        <v>0</v>
      </c>
      <c r="G71" s="16">
        <f t="shared" si="2"/>
        <v>13410.71</v>
      </c>
      <c r="I71" s="3"/>
      <c r="K71" s="3"/>
      <c r="L71" s="3"/>
    </row>
    <row r="72" spans="1:12" ht="12.75">
      <c r="A72" s="17" t="s">
        <v>141</v>
      </c>
      <c r="B72" s="49" t="s">
        <v>142</v>
      </c>
      <c r="C72" s="14">
        <v>52776.56</v>
      </c>
      <c r="D72" s="15">
        <v>427.65</v>
      </c>
      <c r="E72" s="15">
        <v>577.33</v>
      </c>
      <c r="F72" s="15">
        <v>0</v>
      </c>
      <c r="G72" s="16">
        <f t="shared" si="2"/>
        <v>53781.54</v>
      </c>
      <c r="I72" s="3"/>
      <c r="K72" s="3"/>
      <c r="L72" s="3"/>
    </row>
    <row r="73" spans="1:12" ht="12.75">
      <c r="A73" s="20" t="s">
        <v>143</v>
      </c>
      <c r="B73" s="21" t="s">
        <v>144</v>
      </c>
      <c r="C73" s="14">
        <v>10729.99</v>
      </c>
      <c r="D73" s="15">
        <v>730.27</v>
      </c>
      <c r="E73" s="15">
        <v>718.49</v>
      </c>
      <c r="F73" s="15">
        <v>0</v>
      </c>
      <c r="G73" s="16">
        <f t="shared" si="2"/>
        <v>12178.75</v>
      </c>
      <c r="I73" s="3"/>
      <c r="K73" s="3"/>
      <c r="L73" s="3"/>
    </row>
    <row r="74" spans="1:12" ht="12.75">
      <c r="A74" s="22" t="s">
        <v>145</v>
      </c>
      <c r="B74" s="23" t="s">
        <v>146</v>
      </c>
      <c r="C74" s="14">
        <v>24126.42</v>
      </c>
      <c r="D74" s="15">
        <v>1433.26</v>
      </c>
      <c r="E74" s="15">
        <v>1607.52</v>
      </c>
      <c r="F74" s="15">
        <v>0</v>
      </c>
      <c r="G74" s="16">
        <f t="shared" si="2"/>
        <v>27167.199999999997</v>
      </c>
      <c r="I74" s="3"/>
      <c r="K74" s="3"/>
      <c r="L74" s="3"/>
    </row>
    <row r="75" spans="1:12" ht="12.75">
      <c r="A75" s="22" t="s">
        <v>147</v>
      </c>
      <c r="B75" s="23" t="s">
        <v>148</v>
      </c>
      <c r="C75" s="14">
        <v>11943.95</v>
      </c>
      <c r="D75" s="15">
        <v>796.61</v>
      </c>
      <c r="E75" s="15">
        <v>184.59</v>
      </c>
      <c r="F75" s="15">
        <v>0</v>
      </c>
      <c r="G75" s="16">
        <f t="shared" si="2"/>
        <v>12925.150000000001</v>
      </c>
      <c r="I75" s="3"/>
      <c r="K75" s="3"/>
      <c r="L75" s="3"/>
    </row>
    <row r="76" spans="1:12" ht="12.75">
      <c r="A76" s="22" t="s">
        <v>149</v>
      </c>
      <c r="B76" s="23" t="s">
        <v>150</v>
      </c>
      <c r="C76" s="14">
        <v>23339.87</v>
      </c>
      <c r="D76" s="15">
        <v>518.21</v>
      </c>
      <c r="E76" s="15">
        <v>1414.22</v>
      </c>
      <c r="F76" s="15">
        <v>0</v>
      </c>
      <c r="G76" s="16">
        <f t="shared" si="2"/>
        <v>25272.3</v>
      </c>
      <c r="I76" s="3"/>
      <c r="K76" s="3"/>
      <c r="L76" s="3"/>
    </row>
    <row r="77" spans="1:12" ht="12.75">
      <c r="A77" s="22" t="s">
        <v>151</v>
      </c>
      <c r="B77" s="23" t="s">
        <v>152</v>
      </c>
      <c r="C77" s="14">
        <v>5812.03</v>
      </c>
      <c r="D77" s="15">
        <v>56.61</v>
      </c>
      <c r="E77" s="15">
        <v>257.46</v>
      </c>
      <c r="F77" s="15">
        <v>0</v>
      </c>
      <c r="G77" s="16">
        <f t="shared" si="2"/>
        <v>6126.099999999999</v>
      </c>
      <c r="I77" s="3"/>
      <c r="K77" s="3"/>
      <c r="L77" s="3"/>
    </row>
    <row r="78" spans="1:12" ht="12.75">
      <c r="A78" s="22" t="s">
        <v>153</v>
      </c>
      <c r="B78" s="23" t="s">
        <v>154</v>
      </c>
      <c r="C78" s="14">
        <v>34708.03</v>
      </c>
      <c r="D78" s="15">
        <v>3057.61</v>
      </c>
      <c r="E78" s="15">
        <v>1914.91</v>
      </c>
      <c r="F78" s="15">
        <v>106.68</v>
      </c>
      <c r="G78" s="16">
        <f t="shared" si="2"/>
        <v>39787.23</v>
      </c>
      <c r="I78" s="3"/>
      <c r="K78" s="3"/>
      <c r="L78" s="3"/>
    </row>
    <row r="79" spans="1:12" ht="12.75">
      <c r="A79" s="22" t="s">
        <v>155</v>
      </c>
      <c r="B79" s="23" t="s">
        <v>156</v>
      </c>
      <c r="C79" s="14">
        <v>354.85</v>
      </c>
      <c r="D79" s="15">
        <v>4.35</v>
      </c>
      <c r="E79" s="15">
        <v>144.03</v>
      </c>
      <c r="F79" s="15">
        <v>6509.35</v>
      </c>
      <c r="G79" s="16">
        <f t="shared" si="2"/>
        <v>7012.58</v>
      </c>
      <c r="I79" s="3"/>
      <c r="K79" s="3"/>
      <c r="L79" s="3"/>
    </row>
    <row r="80" spans="1:12" ht="12.75">
      <c r="A80" s="24" t="s">
        <v>157</v>
      </c>
      <c r="B80" s="25" t="s">
        <v>158</v>
      </c>
      <c r="C80" s="28">
        <v>14932.09</v>
      </c>
      <c r="D80" s="15">
        <v>64.72</v>
      </c>
      <c r="E80" s="15">
        <v>296.93</v>
      </c>
      <c r="F80" s="15">
        <v>0</v>
      </c>
      <c r="G80" s="16">
        <f t="shared" si="2"/>
        <v>15293.74</v>
      </c>
      <c r="I80" s="3"/>
      <c r="K80" s="3"/>
      <c r="L80" s="3"/>
    </row>
    <row r="81" spans="1:12" ht="12.75">
      <c r="A81" s="24" t="s">
        <v>159</v>
      </c>
      <c r="B81" s="34" t="s">
        <v>160</v>
      </c>
      <c r="C81" s="28">
        <v>13586.06</v>
      </c>
      <c r="D81" s="15">
        <v>208.2</v>
      </c>
      <c r="E81" s="15">
        <v>3081.79</v>
      </c>
      <c r="F81" s="15">
        <v>468.93</v>
      </c>
      <c r="G81" s="16">
        <f t="shared" si="2"/>
        <v>17344.98</v>
      </c>
      <c r="I81" s="3"/>
      <c r="K81" s="3"/>
      <c r="L81" s="3"/>
    </row>
    <row r="82" spans="1:12" ht="12.75">
      <c r="A82" s="22" t="s">
        <v>161</v>
      </c>
      <c r="B82" s="23" t="s">
        <v>162</v>
      </c>
      <c r="C82" s="28">
        <v>20547.6</v>
      </c>
      <c r="D82" s="15">
        <v>169.73</v>
      </c>
      <c r="E82" s="15">
        <v>610.82</v>
      </c>
      <c r="F82" s="15">
        <v>3898.54</v>
      </c>
      <c r="G82" s="16">
        <f t="shared" si="2"/>
        <v>25226.69</v>
      </c>
      <c r="I82" s="3"/>
      <c r="K82" s="3"/>
      <c r="L82" s="3"/>
    </row>
    <row r="83" spans="1:12" ht="12.75">
      <c r="A83" s="22" t="s">
        <v>163</v>
      </c>
      <c r="B83" s="23" t="s">
        <v>164</v>
      </c>
      <c r="C83" s="28">
        <v>14354.93</v>
      </c>
      <c r="D83" s="15">
        <v>85.08</v>
      </c>
      <c r="E83" s="15">
        <v>132.18</v>
      </c>
      <c r="F83" s="15">
        <v>2045.6</v>
      </c>
      <c r="G83" s="16">
        <f t="shared" si="2"/>
        <v>16617.79</v>
      </c>
      <c r="I83" s="3"/>
      <c r="K83" s="3"/>
      <c r="L83" s="3"/>
    </row>
    <row r="84" spans="1:12" ht="12.75">
      <c r="A84" s="22" t="s">
        <v>165</v>
      </c>
      <c r="B84" s="23" t="s">
        <v>166</v>
      </c>
      <c r="C84" s="30">
        <v>33873.31</v>
      </c>
      <c r="D84" s="15">
        <v>376.84</v>
      </c>
      <c r="E84" s="15">
        <v>1566.72</v>
      </c>
      <c r="F84" s="15">
        <v>795.63</v>
      </c>
      <c r="G84" s="16">
        <f t="shared" si="2"/>
        <v>36612.49999999999</v>
      </c>
      <c r="I84" s="3"/>
      <c r="K84" s="3"/>
      <c r="L84" s="3"/>
    </row>
    <row r="85" spans="1:12" ht="12.75">
      <c r="A85" s="22" t="s">
        <v>167</v>
      </c>
      <c r="B85" s="23" t="s">
        <v>168</v>
      </c>
      <c r="C85" s="28">
        <v>3050.05</v>
      </c>
      <c r="D85" s="15">
        <v>52.2</v>
      </c>
      <c r="E85" s="15">
        <v>244.9</v>
      </c>
      <c r="F85" s="15">
        <v>0</v>
      </c>
      <c r="G85" s="16">
        <f t="shared" si="2"/>
        <v>3347.15</v>
      </c>
      <c r="I85" s="3"/>
      <c r="K85" s="3"/>
      <c r="L85" s="3"/>
    </row>
    <row r="86" spans="1:12" ht="12.75">
      <c r="A86" s="24" t="s">
        <v>169</v>
      </c>
      <c r="B86" s="25" t="s">
        <v>170</v>
      </c>
      <c r="C86" s="28">
        <v>0</v>
      </c>
      <c r="D86" s="15">
        <v>0</v>
      </c>
      <c r="E86" s="15">
        <v>0</v>
      </c>
      <c r="F86" s="31">
        <v>0</v>
      </c>
      <c r="G86" s="16">
        <f t="shared" si="2"/>
        <v>0</v>
      </c>
      <c r="I86" s="3"/>
      <c r="K86" s="3"/>
      <c r="L86" s="3"/>
    </row>
    <row r="87" spans="1:12" ht="12.75">
      <c r="A87" s="22" t="s">
        <v>171</v>
      </c>
      <c r="B87" s="23" t="s">
        <v>172</v>
      </c>
      <c r="C87" s="28">
        <v>14127.4</v>
      </c>
      <c r="D87" s="15">
        <v>549.03</v>
      </c>
      <c r="E87" s="15">
        <v>169.21</v>
      </c>
      <c r="F87" s="31">
        <v>0</v>
      </c>
      <c r="G87" s="16">
        <f t="shared" si="2"/>
        <v>14845.64</v>
      </c>
      <c r="I87" s="3"/>
      <c r="K87" s="3"/>
      <c r="L87" s="3"/>
    </row>
    <row r="88" spans="1:12" ht="12.75">
      <c r="A88" s="32" t="s">
        <v>173</v>
      </c>
      <c r="B88" s="33" t="s">
        <v>174</v>
      </c>
      <c r="C88" s="28">
        <v>12964.76</v>
      </c>
      <c r="D88" s="15">
        <v>426.98</v>
      </c>
      <c r="E88" s="15">
        <v>720.83</v>
      </c>
      <c r="F88" s="31">
        <v>0</v>
      </c>
      <c r="G88" s="16">
        <f t="shared" si="2"/>
        <v>14112.57</v>
      </c>
      <c r="I88" s="3"/>
      <c r="K88" s="3"/>
      <c r="L88" s="3"/>
    </row>
    <row r="89" spans="1:12" ht="12.75">
      <c r="A89" s="26" t="s">
        <v>175</v>
      </c>
      <c r="B89" s="34" t="s">
        <v>176</v>
      </c>
      <c r="C89" s="30">
        <v>3942.4</v>
      </c>
      <c r="D89" s="15">
        <v>19.65</v>
      </c>
      <c r="E89" s="15">
        <v>198.85</v>
      </c>
      <c r="F89" s="31">
        <v>0</v>
      </c>
      <c r="G89" s="16">
        <f t="shared" si="2"/>
        <v>4160.900000000001</v>
      </c>
      <c r="I89" s="3"/>
      <c r="K89" s="3"/>
      <c r="L89" s="3"/>
    </row>
    <row r="90" spans="1:12" ht="12.75">
      <c r="A90" s="32" t="s">
        <v>177</v>
      </c>
      <c r="B90" s="34" t="s">
        <v>178</v>
      </c>
      <c r="C90" s="52">
        <v>33381.97</v>
      </c>
      <c r="D90" s="15">
        <v>588.66</v>
      </c>
      <c r="E90" s="15">
        <v>751.23</v>
      </c>
      <c r="F90" s="31">
        <v>3347.26</v>
      </c>
      <c r="G90" s="16">
        <f t="shared" si="2"/>
        <v>38069.12000000001</v>
      </c>
      <c r="I90" s="3"/>
      <c r="K90" s="3"/>
      <c r="L90" s="3"/>
    </row>
    <row r="91" spans="1:12" ht="12.75">
      <c r="A91" s="35" t="s">
        <v>179</v>
      </c>
      <c r="B91" s="36" t="s">
        <v>180</v>
      </c>
      <c r="C91" s="53">
        <v>91948.21</v>
      </c>
      <c r="D91" s="31">
        <v>2259.56</v>
      </c>
      <c r="E91" s="19">
        <v>5747.2</v>
      </c>
      <c r="F91" s="31">
        <v>1884.93</v>
      </c>
      <c r="G91" s="16">
        <f t="shared" si="2"/>
        <v>101839.9</v>
      </c>
      <c r="I91" s="3"/>
      <c r="K91" s="3"/>
      <c r="L91" s="3"/>
    </row>
    <row r="92" spans="1:11" ht="12.75">
      <c r="A92" s="37" t="s">
        <v>181</v>
      </c>
      <c r="B92" s="50" t="s">
        <v>313</v>
      </c>
      <c r="C92" s="52">
        <v>9294.01</v>
      </c>
      <c r="D92" s="39">
        <v>393.62</v>
      </c>
      <c r="E92" s="19">
        <v>599.43</v>
      </c>
      <c r="F92" s="39">
        <v>0</v>
      </c>
      <c r="G92" s="16">
        <f t="shared" si="2"/>
        <v>10287.060000000001</v>
      </c>
      <c r="K92" s="3"/>
    </row>
    <row r="93" spans="1:11" ht="12.75">
      <c r="A93" s="35" t="s">
        <v>183</v>
      </c>
      <c r="B93" s="23" t="s">
        <v>184</v>
      </c>
      <c r="C93" s="70">
        <v>5219.31</v>
      </c>
      <c r="D93" s="40">
        <v>312.32</v>
      </c>
      <c r="E93" s="19">
        <v>719.36</v>
      </c>
      <c r="F93" s="40">
        <v>0</v>
      </c>
      <c r="G93" s="16">
        <f t="shared" si="2"/>
        <v>6250.99</v>
      </c>
      <c r="K93" s="3"/>
    </row>
    <row r="94" spans="1:11" ht="13.5" thickBot="1">
      <c r="A94" s="41" t="s">
        <v>185</v>
      </c>
      <c r="B94" s="25" t="s">
        <v>186</v>
      </c>
      <c r="C94" s="30">
        <v>11922.83</v>
      </c>
      <c r="D94" s="40">
        <v>0</v>
      </c>
      <c r="E94" s="19">
        <v>335.89</v>
      </c>
      <c r="F94" s="40">
        <v>22957.25</v>
      </c>
      <c r="G94" s="42">
        <f t="shared" si="2"/>
        <v>35215.97</v>
      </c>
      <c r="K94" s="3"/>
    </row>
    <row r="95" spans="1:11" ht="13.5" thickBot="1">
      <c r="A95" s="62"/>
      <c r="B95" s="62" t="s">
        <v>187</v>
      </c>
      <c r="C95" s="71">
        <v>5910960.5</v>
      </c>
      <c r="D95" s="45">
        <v>124176.28</v>
      </c>
      <c r="E95" s="45">
        <v>357761.68</v>
      </c>
      <c r="F95" s="65">
        <v>1554634.83</v>
      </c>
      <c r="G95" s="66">
        <f t="shared" si="2"/>
        <v>7947533.29</v>
      </c>
      <c r="K95" s="3"/>
    </row>
  </sheetData>
  <mergeCells count="1">
    <mergeCell ref="C2:G2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2016-04-27T06:47:59Z</cp:lastPrinted>
  <dcterms:created xsi:type="dcterms:W3CDTF">1996-10-14T23:33:28Z</dcterms:created>
  <dcterms:modified xsi:type="dcterms:W3CDTF">2016-12-29T08:13:39Z</dcterms:modified>
  <cp:category/>
  <cp:version/>
  <cp:contentType/>
  <cp:contentStatus/>
</cp:coreProperties>
</file>