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8" activeTab="11"/>
  </bookViews>
  <sheets>
    <sheet name="IANUARIE 2020" sheetId="1" r:id="rId1"/>
    <sheet name="FEBRUARIE 2020" sheetId="2" r:id="rId2"/>
    <sheet name="MARTIE 2020" sheetId="3" r:id="rId3"/>
    <sheet name="APRILIE 2020" sheetId="4" r:id="rId4"/>
    <sheet name="MAI 2020" sheetId="5" r:id="rId5"/>
    <sheet name="IUNIE 2020 " sheetId="6" r:id="rId6"/>
    <sheet name="IULIE 2020" sheetId="7" r:id="rId7"/>
    <sheet name="AUGUST 2020" sheetId="8" r:id="rId8"/>
    <sheet name="SEPTEMBRIE 2020" sheetId="9" r:id="rId9"/>
    <sheet name="OCTOMBRIE 2020 " sheetId="10" r:id="rId10"/>
    <sheet name="NOIEMBRIE 2020" sheetId="11" r:id="rId11"/>
    <sheet name="DECEMBRIE 2020" sheetId="12" r:id="rId12"/>
  </sheets>
  <definedNames>
    <definedName name="_xlnm.Print_Titles" localSheetId="7">'AUGUST 2020'!$4:$4</definedName>
    <definedName name="_xlnm.Print_Titles" localSheetId="11">'DECEMBRIE 2020'!$4:$4</definedName>
    <definedName name="_xlnm.Print_Titles" localSheetId="6">'IULIE 2020'!$4:$4</definedName>
    <definedName name="_xlnm.Print_Titles" localSheetId="5">'IUNIE 2020 '!$4:$4</definedName>
    <definedName name="_xlnm.Print_Titles" localSheetId="4">'MAI 2020'!$4:$4</definedName>
    <definedName name="_xlnm.Print_Titles" localSheetId="10">'NOIEMBRIE 2020'!$4:$4</definedName>
    <definedName name="_xlnm.Print_Titles" localSheetId="9">'OCTOMBRIE 2020 '!$4:$4</definedName>
    <definedName name="_xlnm.Print_Titles" localSheetId="8">'SEPTEMBRIE 2020'!$4:$4</definedName>
  </definedNames>
  <calcPr fullCalcOnLoad="1"/>
</workbook>
</file>

<file path=xl/sharedStrings.xml><?xml version="1.0" encoding="utf-8"?>
<sst xmlns="http://schemas.openxmlformats.org/spreadsheetml/2006/main" count="1923" uniqueCount="252">
  <si>
    <t xml:space="preserve">FARMACII </t>
  </si>
  <si>
    <t>NR. CONTR.</t>
  </si>
  <si>
    <t>FARMACII</t>
  </si>
  <si>
    <t>F 1</t>
  </si>
  <si>
    <t>S.C. VOINEA S.R.L.</t>
  </si>
  <si>
    <t>F 2</t>
  </si>
  <si>
    <t>S.C. GIULEA S.R.L.</t>
  </si>
  <si>
    <t>F 3</t>
  </si>
  <si>
    <t>S.C. TEOFARM S.R.L.</t>
  </si>
  <si>
    <t>F 4</t>
  </si>
  <si>
    <t>S.C. ARNICA S.R.L.</t>
  </si>
  <si>
    <t>F 7</t>
  </si>
  <si>
    <t>S.C. SANTE - FARM S.R.L.</t>
  </si>
  <si>
    <t>F10</t>
  </si>
  <si>
    <t>S.C. DIANA S.R.L.</t>
  </si>
  <si>
    <t>F11</t>
  </si>
  <si>
    <t>S.C. IRIS-FARM S.R.L.</t>
  </si>
  <si>
    <t>F13</t>
  </si>
  <si>
    <t>S.C. HELIOS S.R.L.</t>
  </si>
  <si>
    <t>F15</t>
  </si>
  <si>
    <t>S.C. GALENUS S.R.L.</t>
  </si>
  <si>
    <t>F17</t>
  </si>
  <si>
    <t>S.C. PROSANA S.R.L.</t>
  </si>
  <si>
    <t>F18</t>
  </si>
  <si>
    <t>S.C. ADONIS S.R.L.</t>
  </si>
  <si>
    <t>F19</t>
  </si>
  <si>
    <t>S.C. FARMAVIT S.R.L.</t>
  </si>
  <si>
    <t>F20</t>
  </si>
  <si>
    <t>S.C. MEDICA FARM S.R.L.</t>
  </si>
  <si>
    <t>F21</t>
  </si>
  <si>
    <t>S.C. TERA FARM IMPEX S.R.L.</t>
  </si>
  <si>
    <t>F22</t>
  </si>
  <si>
    <t>S.C. FARMAS S.R.L.</t>
  </si>
  <si>
    <t>F23</t>
  </si>
  <si>
    <t>S.C. DACIANA S.R.L.</t>
  </si>
  <si>
    <t>F25</t>
  </si>
  <si>
    <t>S.C. CORAFARM S.R.L.</t>
  </si>
  <si>
    <t>F26</t>
  </si>
  <si>
    <t>S.C. MALAGEANU S.R.L.</t>
  </si>
  <si>
    <t>F27</t>
  </si>
  <si>
    <t>S.C. CERCELAN FARM S.R.L.</t>
  </si>
  <si>
    <t>F28</t>
  </si>
  <si>
    <t>S.C. MEDICA S.R.L.</t>
  </si>
  <si>
    <t>F29</t>
  </si>
  <si>
    <t>S.C. FARMACEUTICA ARGESFARM SA</t>
  </si>
  <si>
    <t>F31</t>
  </si>
  <si>
    <t>S.C. VIOFARM S.R.L.</t>
  </si>
  <si>
    <t>F33</t>
  </si>
  <si>
    <t>S.C. COCA FARM SRL</t>
  </si>
  <si>
    <t>F35</t>
  </si>
  <si>
    <t>S.C. ELINA FARM S.R.L.</t>
  </si>
  <si>
    <t>F38</t>
  </si>
  <si>
    <t>S.C. ALEX FARM S.R.L.</t>
  </si>
  <si>
    <t>F40</t>
  </si>
  <si>
    <t>S.C. MNG FARM SRL</t>
  </si>
  <si>
    <t>F44</t>
  </si>
  <si>
    <t>S.C. ADRIANA FARM S.R.L.</t>
  </si>
  <si>
    <t>F45</t>
  </si>
  <si>
    <t>S.C. NICOFARM S.R.L.</t>
  </si>
  <si>
    <t>F48</t>
  </si>
  <si>
    <t>S.C. GETFARM S.R.L.</t>
  </si>
  <si>
    <t>F49</t>
  </si>
  <si>
    <t>S.C. CRIS FARM S.R.L</t>
  </si>
  <si>
    <t>F50</t>
  </si>
  <si>
    <t>S.C. GEOPACA SRL</t>
  </si>
  <si>
    <t>F52</t>
  </si>
  <si>
    <t>S.C. ALEXINA FARM  SRL</t>
  </si>
  <si>
    <t>F53</t>
  </si>
  <si>
    <t>S.C. BUJOR FARM SRL</t>
  </si>
  <si>
    <t>F54</t>
  </si>
  <si>
    <t>S.C. CRISDIA FARM SRL</t>
  </si>
  <si>
    <t>F57</t>
  </si>
  <si>
    <t>S.C. SENSIBLU SRL SLATINA</t>
  </si>
  <si>
    <t>F58</t>
  </si>
  <si>
    <t>S.C. CALENDULA FARM SRL</t>
  </si>
  <si>
    <t>F59</t>
  </si>
  <si>
    <t>S.C. ADONIS BOB SRL</t>
  </si>
  <si>
    <t>F60</t>
  </si>
  <si>
    <t>S.C. DIMA FARM SRL</t>
  </si>
  <si>
    <t>F61</t>
  </si>
  <si>
    <t>S.C. VALERIANA FARM SRL</t>
  </si>
  <si>
    <t>F62</t>
  </si>
  <si>
    <t>S.C. SISTEM FARM SRL</t>
  </si>
  <si>
    <t>F63</t>
  </si>
  <si>
    <t>S.C. FARMACIA VERDE SRL</t>
  </si>
  <si>
    <t>F68</t>
  </si>
  <si>
    <t>S.C. MISIRA S.R.L.</t>
  </si>
  <si>
    <t>F71</t>
  </si>
  <si>
    <t>S.C. AD FARM S.R.L.</t>
  </si>
  <si>
    <t>F72</t>
  </si>
  <si>
    <t>S.C. FLORI FARMACEUTIC S.R.L.</t>
  </si>
  <si>
    <t>F74</t>
  </si>
  <si>
    <t>S.C. MIDRA FARM SRL</t>
  </si>
  <si>
    <t>F76</t>
  </si>
  <si>
    <t>S.C. GIUTEHFARM</t>
  </si>
  <si>
    <t>F78</t>
  </si>
  <si>
    <t>S.C. SIEPCOFAR</t>
  </si>
  <si>
    <t>F84</t>
  </si>
  <si>
    <t>S.C. ANTOFARM</t>
  </si>
  <si>
    <t>F86</t>
  </si>
  <si>
    <t>S.C. CATENA HYGEIA</t>
  </si>
  <si>
    <t>F89</t>
  </si>
  <si>
    <t>S.C. NORICA</t>
  </si>
  <si>
    <t>F92</t>
  </si>
  <si>
    <t>S.C. ELIANA &amp; NICOLETA FARM S.R.L</t>
  </si>
  <si>
    <t>F93T</t>
  </si>
  <si>
    <t>S.C. MEDIMFARM TOPFARM S.A</t>
  </si>
  <si>
    <t>F95</t>
  </si>
  <si>
    <t>S.C. ALSI DENTAFARM SRL</t>
  </si>
  <si>
    <t>F98</t>
  </si>
  <si>
    <t>S.C. PRO ARH CONS SRL</t>
  </si>
  <si>
    <t>F101</t>
  </si>
  <si>
    <t>S.C. ADIDANA FARM SRL</t>
  </si>
  <si>
    <t>F102</t>
  </si>
  <si>
    <t>S.C. FARMATOP DIANA AGD SRL</t>
  </si>
  <si>
    <t>F103</t>
  </si>
  <si>
    <t>S.C. LUK FARM SRL</t>
  </si>
  <si>
    <t>F105</t>
  </si>
  <si>
    <t>S.C TEXAVIT SRL</t>
  </si>
  <si>
    <t>F107</t>
  </si>
  <si>
    <t>S.C. FARMACIA 1 SLATINA SRL</t>
  </si>
  <si>
    <t>F108</t>
  </si>
  <si>
    <t>S.C. SALIX FARM SRL</t>
  </si>
  <si>
    <t>F109</t>
  </si>
  <si>
    <t>S.C. FLORISAN-FARM SRL</t>
  </si>
  <si>
    <t>F111</t>
  </si>
  <si>
    <t>S.C. EMETO ILIAFARM SRL</t>
  </si>
  <si>
    <t>F112</t>
  </si>
  <si>
    <t>S.C. LORIMAR IVADIM SRL</t>
  </si>
  <si>
    <t>F113</t>
  </si>
  <si>
    <t>S.C. FARMACIA PHARMA BYAMAR SRL</t>
  </si>
  <si>
    <t>F115</t>
  </si>
  <si>
    <t>S.C.CALINESCU FARM ANA SRL</t>
  </si>
  <si>
    <t>F117</t>
  </si>
  <si>
    <t>S.C. ALEXIFARM SRL</t>
  </si>
  <si>
    <t>F118</t>
  </si>
  <si>
    <t>S.C. MARVO-FARM SRL</t>
  </si>
  <si>
    <t>F120</t>
  </si>
  <si>
    <t>S.C. EURO DRIVE SCHOOL SRL</t>
  </si>
  <si>
    <t>F121</t>
  </si>
  <si>
    <t>S.C. AL SHEFA FARM SRL</t>
  </si>
  <si>
    <t>F122</t>
  </si>
  <si>
    <t>S.C. RANADA ADFARM SRL</t>
  </si>
  <si>
    <t>F124</t>
  </si>
  <si>
    <t>S.C. CHIREA FARM BIOLAB SRL</t>
  </si>
  <si>
    <t>F125</t>
  </si>
  <si>
    <t>S.C. IEZER FARM SRL</t>
  </si>
  <si>
    <t>F126</t>
  </si>
  <si>
    <t>S.C. TILIA 3 M PLUS SRL</t>
  </si>
  <si>
    <t>F127</t>
  </si>
  <si>
    <t>S.C.BLANDY FARM SRL</t>
  </si>
  <si>
    <t>F128</t>
  </si>
  <si>
    <t>S.C.FARMACIA MEDICA SRL</t>
  </si>
  <si>
    <t>F129</t>
  </si>
  <si>
    <t>S.C.DEFTA</t>
  </si>
  <si>
    <t>TOTAL</t>
  </si>
  <si>
    <t>F130</t>
  </si>
  <si>
    <t>F131</t>
  </si>
  <si>
    <t xml:space="preserve">S.C. KOSRAR CORFARM </t>
  </si>
  <si>
    <t xml:space="preserve">S.C. FARMACIA BICESCU </t>
  </si>
  <si>
    <t>SITUATIA PLATILOR PE FURNIZORI IN LUNA IANUARIE 2020</t>
  </si>
  <si>
    <t>40% NOV. 2019</t>
  </si>
  <si>
    <t>C+G SEPTEMBRIE 2019</t>
  </si>
  <si>
    <t>MEDIC.CU SI FARA CONTRIB.COST VOLUM OCT.2019</t>
  </si>
  <si>
    <t>ADO OCT. 2019</t>
  </si>
  <si>
    <t>progr.OCT. 2019</t>
  </si>
  <si>
    <t>total plati IANUARIE 2020</t>
  </si>
  <si>
    <t>SITUATIA PLATILOR PE FURNIZORI IN LUNA FEBRUARIE 2020</t>
  </si>
  <si>
    <t>C+G OCTOMBRIE 2019</t>
  </si>
  <si>
    <t>40% DEC. 2019</t>
  </si>
  <si>
    <t>MEDIC.CU SI FARA CONTRIB.COST VOLUM NOV.2019</t>
  </si>
  <si>
    <t>ADO NOV. 2019</t>
  </si>
  <si>
    <t>progr.NOV. 2019</t>
  </si>
  <si>
    <t>total plati FEBRUARIE 2020</t>
  </si>
  <si>
    <t>C+G NOIEMBRIE 2019</t>
  </si>
  <si>
    <t>40% IAN.2020</t>
  </si>
  <si>
    <t>MEDIC.CU SI FARA CONTRIB.COST VOLUM DEC.2019</t>
  </si>
  <si>
    <t>ADO DEC. 2019</t>
  </si>
  <si>
    <t>progr.DEC. 2019</t>
  </si>
  <si>
    <t>total plati MARTIE 2020</t>
  </si>
  <si>
    <t>SITUATIA PLATILOR PE FURNIZORI IN LUNA MARTIE 2020</t>
  </si>
  <si>
    <t>SITUATIA PLATILOR PE FURNIZORI IN LUNA APRILIE 2020</t>
  </si>
  <si>
    <t>C+G DECEMBRIE 2019</t>
  </si>
  <si>
    <t>40% FEBR.2020</t>
  </si>
  <si>
    <t>MEDIC.CU SI FARA CONTRIB.COST VOLUM IAN.2020</t>
  </si>
  <si>
    <t>ADO IAN.2020</t>
  </si>
  <si>
    <t>progr.IAN.2020</t>
  </si>
  <si>
    <t>total plati APRILIE 2020</t>
  </si>
  <si>
    <t>SITUATIA PLATILOR PE FURNIZORI IN LUNA MAI 2020</t>
  </si>
  <si>
    <t>C+G IAN.2020</t>
  </si>
  <si>
    <t>40% MARTIE 2020</t>
  </si>
  <si>
    <t>MEDIC.CU SI FARA CONTRIB.COST VOLUM FEBR.2020</t>
  </si>
  <si>
    <t>ADO FEBR.2020</t>
  </si>
  <si>
    <t>progr.FEBR.2020</t>
  </si>
  <si>
    <t>total plati MAI 2020</t>
  </si>
  <si>
    <t>SITUATIA PLATILOR PE FURNIZORI IN LUNA IUNIE 2020</t>
  </si>
  <si>
    <t>C+G FEBR.2020</t>
  </si>
  <si>
    <t>40% APRILIE 2020</t>
  </si>
  <si>
    <t>MEDIC.CU SI FARA CONTRIB.COST VOLUM MARTIE 2020</t>
  </si>
  <si>
    <t>ADO MARTIE 2020</t>
  </si>
  <si>
    <t>progr.MARTIE 2020</t>
  </si>
  <si>
    <t>total plati IUNIE 2020</t>
  </si>
  <si>
    <t>C+G MARTIE PARTIAL</t>
  </si>
  <si>
    <t>SITUATIA PLATILOR PE FURNIZORI IN LUNA IULIE 2020</t>
  </si>
  <si>
    <t>total plati IULIE 2020</t>
  </si>
  <si>
    <t>40% MAI 2020</t>
  </si>
  <si>
    <t>MEDIC.CU SI FARA CONTRIB.COST VOLUM APRILIE 2020</t>
  </si>
  <si>
    <t>ADO APRILIE 2020</t>
  </si>
  <si>
    <t>progr.APRILIE 2020</t>
  </si>
  <si>
    <t>C+G MARTIE DIF.</t>
  </si>
  <si>
    <t>SITUATIA PLATILOR PE FURNIZORI IN LUNA AUGUST 2020</t>
  </si>
  <si>
    <t>C+G APRILIE</t>
  </si>
  <si>
    <t>40% IUNIE 2020</t>
  </si>
  <si>
    <t>MEDIC.CU SI FARA CONTRIB.COST VOLUM MAI 2020</t>
  </si>
  <si>
    <t>ADO MAI 2020</t>
  </si>
  <si>
    <t>progr.MAI 2020</t>
  </si>
  <si>
    <t>total plati AUGUST 2020</t>
  </si>
  <si>
    <t>SITUATIA PLATILOR PE FURNIZORI IN LUNA SEPTEMBRIE 2020</t>
  </si>
  <si>
    <t>C+G MAI</t>
  </si>
  <si>
    <t>40% IULIE 2020</t>
  </si>
  <si>
    <t>MEDIC.CU SI FARA CONTRIB.COST VOLUM IUNIE 2020</t>
  </si>
  <si>
    <t>ADO IUNIE 2020</t>
  </si>
  <si>
    <t>progr.IUNIE 2020</t>
  </si>
  <si>
    <t>total plati SEPTEMBRIE 2020</t>
  </si>
  <si>
    <t>F132</t>
  </si>
  <si>
    <t>SC HQ FARM SRL</t>
  </si>
  <si>
    <t>C+G IUNIE</t>
  </si>
  <si>
    <t xml:space="preserve"> </t>
  </si>
  <si>
    <t>C+G IULIE PARTIAL</t>
  </si>
  <si>
    <t>40%AUGUST 2020</t>
  </si>
  <si>
    <t>MEDIC.CU SI FARA CONTRIB.COST VOLUM IULIE 2020</t>
  </si>
  <si>
    <t>MEDIC.CU SI FARA CONTRIB.COST VOLUM IULIE 2020DIF.</t>
  </si>
  <si>
    <t>ADO IULIE 2020</t>
  </si>
  <si>
    <t>progr.IULIE 2020</t>
  </si>
  <si>
    <t>total plati OCTOMBRIE 2020</t>
  </si>
  <si>
    <t>SITUATIA PLATILOR PE FURNIZORI IN LUNA NOIEMBRIE 2020</t>
  </si>
  <si>
    <t>40%SEPTEMBRIE 2020</t>
  </si>
  <si>
    <t>MEDIC.CU SI FARA CONTRIB.COST VOLUM AUG. 2020</t>
  </si>
  <si>
    <t>ADO AUGUST 2020</t>
  </si>
  <si>
    <t>progr.AUGUST 2020</t>
  </si>
  <si>
    <t>total plati NOIEMBRIE 2020</t>
  </si>
  <si>
    <t>MEDIC.CU SI FARA CONTRIB.COST VOLUM IULIE 2020PENS.0-1299CV 40%</t>
  </si>
  <si>
    <t>MEDIC.CU SI FARA CONTRIB.COST VOLUM IULIE 2020PENS.0-1299CV50%CV</t>
  </si>
  <si>
    <t>SITUATIA PLATILOR PE FURNIZORI IN LUNA DECEMBRIE 2020</t>
  </si>
  <si>
    <t>COMP.SI GRATUIT DIF.IULIE</t>
  </si>
  <si>
    <t>40%OCTOMBRIE 2020</t>
  </si>
  <si>
    <t>MEDIC.CU SI FARA CONTRIB.COST VOLUM SEPT. 2020</t>
  </si>
  <si>
    <t>MEDIC.CU SI FARA CONTRIB.COST VOLUM SEPT. 2020PENS.0-1299CV 40%</t>
  </si>
  <si>
    <t>MEDIC.CU SI FARA CONTRIB.COST VOLUM SEPT 2020PENS.0-1299CV50%CV</t>
  </si>
  <si>
    <t>ADO PARTIAL SEPT. 2020</t>
  </si>
  <si>
    <t>progr.SEPT 2020</t>
  </si>
  <si>
    <t>total plati DECEMBRIE 2020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</si>
</sst>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18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10"/>
      <name val="MS Sans Serif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color indexed="53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b/>
      <sz val="8"/>
      <color indexed="53"/>
      <name val="Times New Roman"/>
      <family val="1"/>
    </font>
    <font>
      <b/>
      <sz val="10"/>
      <color indexed="5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0" fillId="0" borderId="8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5" fillId="0" borderId="10" xfId="19" applyFont="1" applyFill="1" applyBorder="1">
      <alignment/>
      <protection/>
    </xf>
    <xf numFmtId="0" fontId="5" fillId="0" borderId="11" xfId="19" applyFont="1" applyFill="1" applyBorder="1">
      <alignment/>
      <protection/>
    </xf>
    <xf numFmtId="0" fontId="5" fillId="0" borderId="12" xfId="19" applyFont="1" applyFill="1" applyBorder="1">
      <alignment/>
      <protection/>
    </xf>
    <xf numFmtId="0" fontId="5" fillId="0" borderId="13" xfId="19" applyFont="1" applyFill="1" applyBorder="1">
      <alignment/>
      <protection/>
    </xf>
    <xf numFmtId="0" fontId="5" fillId="0" borderId="14" xfId="19" applyFont="1" applyFill="1" applyBorder="1">
      <alignment/>
      <protection/>
    </xf>
    <xf numFmtId="0" fontId="5" fillId="0" borderId="15" xfId="19" applyFont="1" applyFill="1" applyBorder="1">
      <alignment/>
      <protection/>
    </xf>
    <xf numFmtId="0" fontId="5" fillId="0" borderId="16" xfId="19" applyFont="1" applyFill="1" applyBorder="1">
      <alignment/>
      <protection/>
    </xf>
    <xf numFmtId="0" fontId="5" fillId="0" borderId="17" xfId="19" applyFont="1" applyFill="1" applyBorder="1">
      <alignment/>
      <protection/>
    </xf>
    <xf numFmtId="0" fontId="5" fillId="0" borderId="18" xfId="19" applyFont="1" applyFill="1" applyBorder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1" xfId="19" applyFont="1" applyFill="1" applyBorder="1">
      <alignment/>
      <protection/>
    </xf>
    <xf numFmtId="0" fontId="7" fillId="0" borderId="13" xfId="19" applyFont="1" applyFill="1" applyBorder="1">
      <alignment/>
      <protection/>
    </xf>
    <xf numFmtId="0" fontId="3" fillId="0" borderId="19" xfId="0" applyFont="1" applyBorder="1" applyAlignment="1">
      <alignment/>
    </xf>
    <xf numFmtId="0" fontId="8" fillId="0" borderId="11" xfId="19" applyFont="1" applyFill="1" applyBorder="1">
      <alignment/>
      <protection/>
    </xf>
    <xf numFmtId="0" fontId="8" fillId="0" borderId="13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3" fillId="0" borderId="20" xfId="0" applyFont="1" applyBorder="1" applyAlignment="1">
      <alignment/>
    </xf>
    <xf numFmtId="4" fontId="0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 wrapText="1"/>
    </xf>
    <xf numFmtId="4" fontId="4" fillId="0" borderId="20" xfId="0" applyNumberFormat="1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8" xfId="0" applyFont="1" applyBorder="1" applyAlignment="1">
      <alignment/>
    </xf>
    <xf numFmtId="4" fontId="0" fillId="0" borderId="8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4" fontId="11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12" xfId="0" applyFont="1" applyBorder="1" applyAlignment="1">
      <alignment/>
    </xf>
    <xf numFmtId="0" fontId="13" fillId="0" borderId="11" xfId="19" applyFont="1" applyFill="1" applyBorder="1">
      <alignment/>
      <protection/>
    </xf>
    <xf numFmtId="4" fontId="11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11" xfId="19" applyFont="1" applyFill="1" applyBorder="1">
      <alignment/>
      <protection/>
    </xf>
    <xf numFmtId="0" fontId="14" fillId="0" borderId="13" xfId="19" applyFont="1" applyFill="1" applyBorder="1">
      <alignment/>
      <protection/>
    </xf>
    <xf numFmtId="4" fontId="2" fillId="0" borderId="22" xfId="0" applyNumberFormat="1" applyFont="1" applyBorder="1" applyAlignment="1">
      <alignment/>
    </xf>
    <xf numFmtId="0" fontId="5" fillId="0" borderId="7" xfId="19" applyFont="1" applyFill="1" applyBorder="1">
      <alignment/>
      <protection/>
    </xf>
    <xf numFmtId="0" fontId="10" fillId="0" borderId="8" xfId="0" applyFont="1" applyBorder="1" applyAlignment="1">
      <alignment/>
    </xf>
    <xf numFmtId="0" fontId="13" fillId="0" borderId="8" xfId="19" applyFont="1" applyFill="1" applyBorder="1">
      <alignment/>
      <protection/>
    </xf>
    <xf numFmtId="0" fontId="3" fillId="0" borderId="8" xfId="0" applyFont="1" applyBorder="1" applyAlignment="1">
      <alignment/>
    </xf>
    <xf numFmtId="0" fontId="7" fillId="0" borderId="8" xfId="19" applyFont="1" applyFill="1" applyBorder="1">
      <alignment/>
      <protection/>
    </xf>
    <xf numFmtId="0" fontId="14" fillId="0" borderId="8" xfId="19" applyFont="1" applyFill="1" applyBorder="1">
      <alignment/>
      <protection/>
    </xf>
    <xf numFmtId="0" fontId="8" fillId="0" borderId="8" xfId="19" applyFont="1" applyFill="1" applyBorder="1">
      <alignment/>
      <protection/>
    </xf>
    <xf numFmtId="4" fontId="0" fillId="0" borderId="28" xfId="0" applyNumberFormat="1" applyFont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0" fontId="5" fillId="0" borderId="0" xfId="19" applyFont="1" applyFill="1" applyBorder="1">
      <alignment/>
      <protection/>
    </xf>
    <xf numFmtId="4" fontId="0" fillId="0" borderId="3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wrapText="1"/>
    </xf>
    <xf numFmtId="4" fontId="4" fillId="0" borderId="20" xfId="0" applyNumberFormat="1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1" fillId="0" borderId="0" xfId="0" applyNumberFormat="1" applyFont="1" applyAlignment="1">
      <alignment/>
    </xf>
    <xf numFmtId="4" fontId="3" fillId="0" borderId="31" xfId="0" applyNumberFormat="1" applyFont="1" applyBorder="1" applyAlignment="1">
      <alignment/>
    </xf>
    <xf numFmtId="4" fontId="9" fillId="0" borderId="26" xfId="0" applyNumberFormat="1" applyFont="1" applyBorder="1" applyAlignment="1">
      <alignment wrapText="1"/>
    </xf>
    <xf numFmtId="4" fontId="1" fillId="0" borderId="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5" fillId="0" borderId="11" xfId="19" applyNumberFormat="1" applyFont="1" applyFill="1" applyBorder="1">
      <alignment/>
      <protection/>
    </xf>
    <xf numFmtId="4" fontId="15" fillId="0" borderId="13" xfId="19" applyNumberFormat="1" applyFont="1" applyFill="1" applyBorder="1">
      <alignment/>
      <protection/>
    </xf>
    <xf numFmtId="4" fontId="15" fillId="0" borderId="32" xfId="19" applyNumberFormat="1" applyFont="1" applyFill="1" applyBorder="1">
      <alignment/>
      <protection/>
    </xf>
    <xf numFmtId="4" fontId="15" fillId="0" borderId="33" xfId="19" applyNumberFormat="1" applyFont="1" applyFill="1" applyBorder="1">
      <alignment/>
      <protection/>
    </xf>
    <xf numFmtId="4" fontId="15" fillId="0" borderId="34" xfId="19" applyNumberFormat="1" applyFont="1" applyFill="1" applyBorder="1">
      <alignment/>
      <protection/>
    </xf>
    <xf numFmtId="4" fontId="1" fillId="0" borderId="11" xfId="0" applyNumberFormat="1" applyFont="1" applyBorder="1" applyAlignment="1">
      <alignment/>
    </xf>
    <xf numFmtId="4" fontId="16" fillId="0" borderId="8" xfId="19" applyNumberFormat="1" applyFont="1" applyFill="1" applyBorder="1">
      <alignment/>
      <protection/>
    </xf>
    <xf numFmtId="4" fontId="17" fillId="0" borderId="8" xfId="19" applyNumberFormat="1" applyFont="1" applyFill="1" applyBorder="1">
      <alignment/>
      <protection/>
    </xf>
    <xf numFmtId="4" fontId="15" fillId="0" borderId="7" xfId="19" applyNumberFormat="1" applyFont="1" applyFill="1" applyBorder="1">
      <alignment/>
      <protection/>
    </xf>
    <xf numFmtId="4" fontId="15" fillId="0" borderId="0" xfId="19" applyNumberFormat="1" applyFont="1" applyFill="1" applyBorder="1">
      <alignment/>
      <protection/>
    </xf>
    <xf numFmtId="4" fontId="1" fillId="0" borderId="26" xfId="0" applyNumberFormat="1" applyFont="1" applyBorder="1" applyAlignment="1">
      <alignment/>
    </xf>
    <xf numFmtId="4" fontId="0" fillId="0" borderId="26" xfId="0" applyNumberFormat="1" applyFont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35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NTR_200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52">
      <selection activeCell="F25" sqref="F25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4" width="14.140625" style="2" customWidth="1"/>
    <col min="5" max="5" width="14.710937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E1" s="3" t="s">
        <v>160</v>
      </c>
      <c r="F1" s="3"/>
      <c r="G1" s="3"/>
    </row>
    <row r="2" spans="1:8" ht="13.5" thickBot="1">
      <c r="A2" s="6" t="s">
        <v>1</v>
      </c>
      <c r="B2" s="7" t="s">
        <v>2</v>
      </c>
      <c r="C2" s="97"/>
      <c r="D2" s="97"/>
      <c r="E2" s="97"/>
      <c r="F2" s="98"/>
      <c r="G2" s="98"/>
      <c r="H2" s="99"/>
    </row>
    <row r="3" spans="1:8" s="11" customFormat="1" ht="48.75" customHeight="1" thickBot="1">
      <c r="A3" s="8"/>
      <c r="B3" s="9"/>
      <c r="C3" s="39" t="s">
        <v>162</v>
      </c>
      <c r="D3" s="39" t="s">
        <v>161</v>
      </c>
      <c r="E3" s="40" t="s">
        <v>163</v>
      </c>
      <c r="F3" s="39" t="s">
        <v>164</v>
      </c>
      <c r="G3" s="39" t="s">
        <v>165</v>
      </c>
      <c r="H3" s="10" t="s">
        <v>166</v>
      </c>
    </row>
    <row r="4" spans="1:8" ht="13.5" thickBot="1">
      <c r="A4" s="12" t="s">
        <v>3</v>
      </c>
      <c r="B4" s="13" t="s">
        <v>4</v>
      </c>
      <c r="C4" s="38">
        <v>17806.61</v>
      </c>
      <c r="D4" s="38">
        <v>557.38</v>
      </c>
      <c r="E4" s="38">
        <v>0</v>
      </c>
      <c r="F4" s="38">
        <v>694.5100000000001</v>
      </c>
      <c r="G4" s="38">
        <v>1277.65</v>
      </c>
      <c r="H4" s="15">
        <f aca="true" t="shared" si="0" ref="H4:H67">C4+E4+F4+G4+D4</f>
        <v>20336.15</v>
      </c>
    </row>
    <row r="5" spans="1:8" ht="13.5" thickBot="1">
      <c r="A5" s="16" t="s">
        <v>5</v>
      </c>
      <c r="B5" s="17" t="s">
        <v>6</v>
      </c>
      <c r="C5" s="14">
        <v>4734.65</v>
      </c>
      <c r="D5" s="14">
        <v>193.43</v>
      </c>
      <c r="E5" s="14">
        <v>0</v>
      </c>
      <c r="F5" s="14">
        <v>1035.2900000000002</v>
      </c>
      <c r="G5" s="14">
        <v>980.57</v>
      </c>
      <c r="H5" s="15">
        <f t="shared" si="0"/>
        <v>6943.94</v>
      </c>
    </row>
    <row r="6" spans="1:8" ht="13.5" thickBot="1">
      <c r="A6" s="16" t="s">
        <v>7</v>
      </c>
      <c r="B6" s="17" t="s">
        <v>8</v>
      </c>
      <c r="C6" s="14">
        <v>37524.53</v>
      </c>
      <c r="D6" s="14">
        <v>1722.4099999999999</v>
      </c>
      <c r="E6" s="14">
        <v>326.78</v>
      </c>
      <c r="F6" s="14">
        <v>1419.4499999999994</v>
      </c>
      <c r="G6" s="14">
        <v>1312.66</v>
      </c>
      <c r="H6" s="15">
        <f t="shared" si="0"/>
        <v>42305.83</v>
      </c>
    </row>
    <row r="7" spans="1:8" ht="13.5" thickBot="1">
      <c r="A7" s="16" t="s">
        <v>9</v>
      </c>
      <c r="B7" s="17" t="s">
        <v>10</v>
      </c>
      <c r="C7" s="14">
        <v>33301.52</v>
      </c>
      <c r="D7" s="14">
        <v>1277.16</v>
      </c>
      <c r="E7" s="14">
        <v>0</v>
      </c>
      <c r="F7" s="14">
        <v>3243.4999999999995</v>
      </c>
      <c r="G7" s="14">
        <v>1945.44</v>
      </c>
      <c r="H7" s="15">
        <f t="shared" si="0"/>
        <v>39767.62</v>
      </c>
    </row>
    <row r="8" spans="1:8" ht="13.5" thickBot="1">
      <c r="A8" s="16" t="s">
        <v>11</v>
      </c>
      <c r="B8" s="17" t="s">
        <v>12</v>
      </c>
      <c r="C8" s="14">
        <v>454477.31</v>
      </c>
      <c r="D8" s="14">
        <v>14803.519999999999</v>
      </c>
      <c r="E8" s="14">
        <v>980.34</v>
      </c>
      <c r="F8" s="14">
        <v>46298.04000000005</v>
      </c>
      <c r="G8" s="14">
        <v>27715.21</v>
      </c>
      <c r="H8" s="15">
        <f t="shared" si="0"/>
        <v>544274.42</v>
      </c>
    </row>
    <row r="9" spans="1:8" ht="13.5" thickBot="1">
      <c r="A9" s="16" t="s">
        <v>13</v>
      </c>
      <c r="B9" s="17" t="s">
        <v>14</v>
      </c>
      <c r="C9" s="14">
        <v>12979.44</v>
      </c>
      <c r="D9" s="14">
        <v>202.65</v>
      </c>
      <c r="E9" s="14">
        <v>326.78</v>
      </c>
      <c r="F9" s="14">
        <v>6010.679999999999</v>
      </c>
      <c r="G9" s="14">
        <v>2461.88</v>
      </c>
      <c r="H9" s="15">
        <f t="shared" si="0"/>
        <v>21981.430000000004</v>
      </c>
    </row>
    <row r="10" spans="1:8" ht="13.5" thickBot="1">
      <c r="A10" s="16" t="s">
        <v>15</v>
      </c>
      <c r="B10" s="17" t="s">
        <v>16</v>
      </c>
      <c r="C10" s="14">
        <v>29551.5</v>
      </c>
      <c r="D10" s="14">
        <v>573.28</v>
      </c>
      <c r="E10" s="14">
        <v>0</v>
      </c>
      <c r="F10" s="14">
        <v>776.4899999999998</v>
      </c>
      <c r="G10" s="14">
        <v>0</v>
      </c>
      <c r="H10" s="15">
        <f t="shared" si="0"/>
        <v>30901.269999999997</v>
      </c>
    </row>
    <row r="11" spans="1:8" ht="13.5" thickBot="1">
      <c r="A11" s="16" t="s">
        <v>17</v>
      </c>
      <c r="B11" s="17" t="s">
        <v>18</v>
      </c>
      <c r="C11" s="14">
        <v>30422.56</v>
      </c>
      <c r="D11" s="14">
        <v>568.21</v>
      </c>
      <c r="E11" s="14">
        <v>0</v>
      </c>
      <c r="F11" s="14">
        <v>949.1000000000001</v>
      </c>
      <c r="G11" s="14">
        <v>0</v>
      </c>
      <c r="H11" s="15">
        <f t="shared" si="0"/>
        <v>31939.87</v>
      </c>
    </row>
    <row r="12" spans="1:8" ht="13.5" thickBot="1">
      <c r="A12" s="16" t="s">
        <v>19</v>
      </c>
      <c r="B12" s="17" t="s">
        <v>20</v>
      </c>
      <c r="C12" s="14">
        <v>36989.1</v>
      </c>
      <c r="D12" s="14">
        <v>409.4</v>
      </c>
      <c r="E12" s="14">
        <v>0</v>
      </c>
      <c r="F12" s="14">
        <v>3701.579999999999</v>
      </c>
      <c r="G12" s="14">
        <v>187.3</v>
      </c>
      <c r="H12" s="15">
        <f t="shared" si="0"/>
        <v>41287.380000000005</v>
      </c>
    </row>
    <row r="13" spans="1:8" ht="13.5" thickBot="1">
      <c r="A13" s="16" t="s">
        <v>21</v>
      </c>
      <c r="B13" s="17" t="s">
        <v>22</v>
      </c>
      <c r="C13" s="14">
        <v>29308.57</v>
      </c>
      <c r="D13" s="14">
        <v>220.76999999999998</v>
      </c>
      <c r="E13" s="14">
        <v>0</v>
      </c>
      <c r="F13" s="14">
        <v>695.1199999999999</v>
      </c>
      <c r="G13" s="14">
        <v>0</v>
      </c>
      <c r="H13" s="15">
        <f t="shared" si="0"/>
        <v>30224.46</v>
      </c>
    </row>
    <row r="14" spans="1:8" ht="13.5" thickBot="1">
      <c r="A14" s="16" t="s">
        <v>23</v>
      </c>
      <c r="B14" s="17" t="s">
        <v>24</v>
      </c>
      <c r="C14" s="14">
        <v>193308.33</v>
      </c>
      <c r="D14" s="14">
        <v>1485.6599999999999</v>
      </c>
      <c r="E14" s="14">
        <v>326.78</v>
      </c>
      <c r="F14" s="14">
        <v>22580.740000000016</v>
      </c>
      <c r="G14" s="14">
        <v>90413.07</v>
      </c>
      <c r="H14" s="15">
        <f t="shared" si="0"/>
        <v>308114.58</v>
      </c>
    </row>
    <row r="15" spans="1:8" ht="13.5" thickBot="1">
      <c r="A15" s="16" t="s">
        <v>25</v>
      </c>
      <c r="B15" s="17" t="s">
        <v>26</v>
      </c>
      <c r="C15" s="14">
        <v>63234.24</v>
      </c>
      <c r="D15" s="14">
        <v>763.32</v>
      </c>
      <c r="E15" s="14">
        <v>0</v>
      </c>
      <c r="F15" s="14">
        <v>3347.89</v>
      </c>
      <c r="G15" s="14">
        <v>0</v>
      </c>
      <c r="H15" s="15">
        <f t="shared" si="0"/>
        <v>67345.45000000001</v>
      </c>
    </row>
    <row r="16" spans="1:8" ht="13.5" thickBot="1">
      <c r="A16" s="16" t="s">
        <v>27</v>
      </c>
      <c r="B16" s="17" t="s">
        <v>28</v>
      </c>
      <c r="C16" s="14">
        <v>35405.68</v>
      </c>
      <c r="D16" s="14">
        <v>311.86</v>
      </c>
      <c r="E16" s="14">
        <v>326.78</v>
      </c>
      <c r="F16" s="14">
        <v>3370.3099999999995</v>
      </c>
      <c r="G16" s="14">
        <v>28572.09</v>
      </c>
      <c r="H16" s="15">
        <f t="shared" si="0"/>
        <v>67986.72</v>
      </c>
    </row>
    <row r="17" spans="1:8" ht="13.5" thickBot="1">
      <c r="A17" s="16" t="s">
        <v>29</v>
      </c>
      <c r="B17" s="17" t="s">
        <v>30</v>
      </c>
      <c r="C17" s="14">
        <v>93015.95</v>
      </c>
      <c r="D17" s="14">
        <v>4428.45</v>
      </c>
      <c r="E17" s="14">
        <v>326.78</v>
      </c>
      <c r="F17" s="14">
        <v>4979.61</v>
      </c>
      <c r="G17" s="14">
        <v>13650.61</v>
      </c>
      <c r="H17" s="15">
        <f t="shared" si="0"/>
        <v>116401.4</v>
      </c>
    </row>
    <row r="18" spans="1:8" ht="13.5" thickBot="1">
      <c r="A18" s="16" t="s">
        <v>31</v>
      </c>
      <c r="B18" s="17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5">
        <f t="shared" si="0"/>
        <v>0</v>
      </c>
    </row>
    <row r="19" spans="1:8" ht="13.5" thickBot="1">
      <c r="A19" s="16" t="s">
        <v>33</v>
      </c>
      <c r="B19" s="17" t="s">
        <v>34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5">
        <f t="shared" si="0"/>
        <v>0</v>
      </c>
    </row>
    <row r="20" spans="1:8" ht="13.5" thickBot="1">
      <c r="A20" s="16" t="s">
        <v>35</v>
      </c>
      <c r="B20" s="17" t="s">
        <v>36</v>
      </c>
      <c r="C20" s="14">
        <v>54202.87</v>
      </c>
      <c r="D20" s="14">
        <v>733.61</v>
      </c>
      <c r="E20" s="14">
        <v>0</v>
      </c>
      <c r="F20" s="14">
        <v>4114.86</v>
      </c>
      <c r="G20" s="14">
        <v>12627.39</v>
      </c>
      <c r="H20" s="15">
        <f t="shared" si="0"/>
        <v>71678.73</v>
      </c>
    </row>
    <row r="21" spans="1:8" ht="13.5" thickBot="1">
      <c r="A21" s="16" t="s">
        <v>37</v>
      </c>
      <c r="B21" s="17" t="s">
        <v>38</v>
      </c>
      <c r="C21" s="14">
        <v>33367</v>
      </c>
      <c r="D21" s="14">
        <v>918.0999999999999</v>
      </c>
      <c r="E21" s="14">
        <v>0</v>
      </c>
      <c r="F21" s="14">
        <v>7423.620000000001</v>
      </c>
      <c r="G21" s="14">
        <v>8391.61</v>
      </c>
      <c r="H21" s="15">
        <f t="shared" si="0"/>
        <v>50100.33</v>
      </c>
    </row>
    <row r="22" spans="1:8" ht="13.5" thickBot="1">
      <c r="A22" s="16" t="s">
        <v>39</v>
      </c>
      <c r="B22" s="17" t="s">
        <v>40</v>
      </c>
      <c r="C22" s="14">
        <v>186922.9</v>
      </c>
      <c r="D22" s="14">
        <v>579.29</v>
      </c>
      <c r="E22" s="14">
        <v>0</v>
      </c>
      <c r="F22" s="14">
        <v>13640.490000000002</v>
      </c>
      <c r="G22" s="14">
        <v>46976.75</v>
      </c>
      <c r="H22" s="15">
        <f t="shared" si="0"/>
        <v>248119.43</v>
      </c>
    </row>
    <row r="23" spans="1:8" ht="13.5" thickBot="1">
      <c r="A23" s="16" t="s">
        <v>41</v>
      </c>
      <c r="B23" s="17" t="s">
        <v>42</v>
      </c>
      <c r="C23" s="14">
        <v>192782.33</v>
      </c>
      <c r="D23" s="14">
        <v>3071.68</v>
      </c>
      <c r="E23" s="14">
        <v>0</v>
      </c>
      <c r="F23" s="14">
        <v>22061.390000000018</v>
      </c>
      <c r="G23" s="14">
        <v>46495.38</v>
      </c>
      <c r="H23" s="15">
        <f t="shared" si="0"/>
        <v>264410.78</v>
      </c>
    </row>
    <row r="24" spans="1:8" ht="13.5" thickBot="1">
      <c r="A24" s="16" t="s">
        <v>43</v>
      </c>
      <c r="B24" s="17" t="s">
        <v>44</v>
      </c>
      <c r="C24" s="14">
        <f>1255326.35</f>
        <v>1255326.35</v>
      </c>
      <c r="D24" s="14">
        <v>33673.51</v>
      </c>
      <c r="E24" s="14">
        <v>10130.18</v>
      </c>
      <c r="F24" s="14">
        <v>280567.44</v>
      </c>
      <c r="G24" s="14">
        <f>489604.99+589.16</f>
        <v>490194.14999999997</v>
      </c>
      <c r="H24" s="15">
        <f t="shared" si="0"/>
        <v>2069891.63</v>
      </c>
    </row>
    <row r="25" spans="1:8" ht="13.5" thickBot="1">
      <c r="A25" s="16" t="s">
        <v>45</v>
      </c>
      <c r="B25" s="17" t="s">
        <v>46</v>
      </c>
      <c r="C25" s="14">
        <v>252740.11</v>
      </c>
      <c r="D25" s="14">
        <v>3002.72</v>
      </c>
      <c r="E25" s="14">
        <v>653.56</v>
      </c>
      <c r="F25" s="14">
        <v>17177.069999999996</v>
      </c>
      <c r="G25" s="14">
        <v>48263.67</v>
      </c>
      <c r="H25" s="15">
        <f t="shared" si="0"/>
        <v>321837.12999999995</v>
      </c>
    </row>
    <row r="26" spans="1:8" ht="13.5" thickBot="1">
      <c r="A26" s="16" t="s">
        <v>47</v>
      </c>
      <c r="B26" s="17" t="s">
        <v>48</v>
      </c>
      <c r="C26" s="14">
        <v>86121.45</v>
      </c>
      <c r="D26" s="14">
        <v>6253.51</v>
      </c>
      <c r="E26" s="14">
        <v>326.78</v>
      </c>
      <c r="F26" s="14">
        <v>5458.600000000001</v>
      </c>
      <c r="G26" s="14">
        <v>4445.46</v>
      </c>
      <c r="H26" s="15">
        <f t="shared" si="0"/>
        <v>102605.8</v>
      </c>
    </row>
    <row r="27" spans="1:8" ht="13.5" thickBot="1">
      <c r="A27" s="16" t="s">
        <v>49</v>
      </c>
      <c r="B27" s="17" t="s">
        <v>50</v>
      </c>
      <c r="C27" s="14">
        <v>35276.54</v>
      </c>
      <c r="D27" s="14">
        <v>1788.77</v>
      </c>
      <c r="E27" s="14">
        <v>653.56</v>
      </c>
      <c r="F27" s="14">
        <v>1984.3199999999997</v>
      </c>
      <c r="G27" s="14">
        <v>0</v>
      </c>
      <c r="H27" s="15">
        <f t="shared" si="0"/>
        <v>39703.189999999995</v>
      </c>
    </row>
    <row r="28" spans="1:8" ht="13.5" thickBot="1">
      <c r="A28" s="16" t="s">
        <v>51</v>
      </c>
      <c r="B28" s="17" t="s">
        <v>52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5">
        <f t="shared" si="0"/>
        <v>0</v>
      </c>
    </row>
    <row r="29" spans="1:8" ht="13.5" thickBot="1">
      <c r="A29" s="16" t="s">
        <v>53</v>
      </c>
      <c r="B29" s="17" t="s">
        <v>54</v>
      </c>
      <c r="C29" s="14">
        <v>40376.93</v>
      </c>
      <c r="D29" s="14">
        <v>3062.6099999999997</v>
      </c>
      <c r="E29" s="14">
        <v>326.78</v>
      </c>
      <c r="F29" s="14">
        <v>2049.7699999999995</v>
      </c>
      <c r="G29" s="14">
        <v>134.88</v>
      </c>
      <c r="H29" s="15">
        <f t="shared" si="0"/>
        <v>45950.969999999994</v>
      </c>
    </row>
    <row r="30" spans="1:8" ht="13.5" thickBot="1">
      <c r="A30" s="16" t="s">
        <v>55</v>
      </c>
      <c r="B30" s="17" t="s">
        <v>56</v>
      </c>
      <c r="C30" s="14">
        <v>33956.17</v>
      </c>
      <c r="D30" s="14">
        <v>676.36</v>
      </c>
      <c r="E30" s="14">
        <v>326.78</v>
      </c>
      <c r="F30" s="14">
        <v>1674.78</v>
      </c>
      <c r="G30" s="14">
        <v>3042.39</v>
      </c>
      <c r="H30" s="15">
        <f t="shared" si="0"/>
        <v>39676.479999999996</v>
      </c>
    </row>
    <row r="31" spans="1:8" ht="13.5" thickBot="1">
      <c r="A31" s="16" t="s">
        <v>57</v>
      </c>
      <c r="B31" s="17" t="s">
        <v>58</v>
      </c>
      <c r="C31" s="14">
        <v>38165.26</v>
      </c>
      <c r="D31" s="14">
        <v>992.95</v>
      </c>
      <c r="E31" s="14">
        <v>0</v>
      </c>
      <c r="F31" s="14">
        <v>719.86</v>
      </c>
      <c r="G31" s="14">
        <v>5892.37</v>
      </c>
      <c r="H31" s="15">
        <f t="shared" si="0"/>
        <v>45770.44</v>
      </c>
    </row>
    <row r="32" spans="1:8" ht="13.5" thickBot="1">
      <c r="A32" s="16" t="s">
        <v>59</v>
      </c>
      <c r="B32" s="17" t="s">
        <v>60</v>
      </c>
      <c r="C32" s="14">
        <v>66647.28</v>
      </c>
      <c r="D32" s="14">
        <v>1199.85</v>
      </c>
      <c r="E32" s="14">
        <v>1633.9</v>
      </c>
      <c r="F32" s="14">
        <v>5207.579999999999</v>
      </c>
      <c r="G32" s="14">
        <v>7671.49</v>
      </c>
      <c r="H32" s="15">
        <f t="shared" si="0"/>
        <v>82360.1</v>
      </c>
    </row>
    <row r="33" spans="1:8" ht="13.5" thickBot="1">
      <c r="A33" s="16" t="s">
        <v>61</v>
      </c>
      <c r="B33" s="17" t="s">
        <v>62</v>
      </c>
      <c r="C33" s="14">
        <v>125417.25</v>
      </c>
      <c r="D33" s="14">
        <v>7781.87</v>
      </c>
      <c r="E33" s="14">
        <v>0</v>
      </c>
      <c r="F33" s="14">
        <v>22522.739999999994</v>
      </c>
      <c r="G33" s="14">
        <v>15170.21</v>
      </c>
      <c r="H33" s="15">
        <f t="shared" si="0"/>
        <v>170892.06999999998</v>
      </c>
    </row>
    <row r="34" spans="1:8" ht="13.5" thickBot="1">
      <c r="A34" s="16" t="s">
        <v>63</v>
      </c>
      <c r="B34" s="17" t="s">
        <v>64</v>
      </c>
      <c r="C34" s="14">
        <v>175530.04</v>
      </c>
      <c r="D34" s="14">
        <v>6727.35</v>
      </c>
      <c r="E34" s="14">
        <v>1960.68</v>
      </c>
      <c r="F34" s="14">
        <v>20435.95000000002</v>
      </c>
      <c r="G34" s="14">
        <v>31458.55</v>
      </c>
      <c r="H34" s="15">
        <f t="shared" si="0"/>
        <v>236112.57</v>
      </c>
    </row>
    <row r="35" spans="1:8" ht="13.5" thickBot="1">
      <c r="A35" s="16" t="s">
        <v>65</v>
      </c>
      <c r="B35" s="17" t="s">
        <v>66</v>
      </c>
      <c r="C35" s="14">
        <v>34944.67</v>
      </c>
      <c r="D35" s="14">
        <v>1584.19</v>
      </c>
      <c r="E35" s="14">
        <v>0</v>
      </c>
      <c r="F35" s="14">
        <v>1088.4099999999999</v>
      </c>
      <c r="G35" s="14">
        <v>0</v>
      </c>
      <c r="H35" s="15">
        <f t="shared" si="0"/>
        <v>37617.270000000004</v>
      </c>
    </row>
    <row r="36" spans="1:8" ht="13.5" thickBot="1">
      <c r="A36" s="16" t="s">
        <v>67</v>
      </c>
      <c r="B36" s="17" t="s">
        <v>68</v>
      </c>
      <c r="C36" s="14">
        <v>88948.2</v>
      </c>
      <c r="D36" s="14">
        <v>4020.3999999999996</v>
      </c>
      <c r="E36" s="14">
        <v>0</v>
      </c>
      <c r="F36" s="14">
        <v>1998.6299999999999</v>
      </c>
      <c r="G36" s="14">
        <v>5462.4</v>
      </c>
      <c r="H36" s="15">
        <f t="shared" si="0"/>
        <v>100429.62999999999</v>
      </c>
    </row>
    <row r="37" spans="1:8" ht="13.5" thickBot="1">
      <c r="A37" s="16" t="s">
        <v>69</v>
      </c>
      <c r="B37" s="17" t="s">
        <v>70</v>
      </c>
      <c r="C37" s="14">
        <v>61009.66</v>
      </c>
      <c r="D37" s="14">
        <v>6528.19</v>
      </c>
      <c r="E37" s="14">
        <v>0</v>
      </c>
      <c r="F37" s="14">
        <v>2751.6699999999996</v>
      </c>
      <c r="G37" s="14">
        <v>812.24</v>
      </c>
      <c r="H37" s="15">
        <f t="shared" si="0"/>
        <v>71101.76</v>
      </c>
    </row>
    <row r="38" spans="1:8" ht="13.5" thickBot="1">
      <c r="A38" s="16" t="s">
        <v>71</v>
      </c>
      <c r="B38" s="17" t="s">
        <v>72</v>
      </c>
      <c r="C38" s="14">
        <v>374020.21</v>
      </c>
      <c r="D38" s="14">
        <v>9355.08</v>
      </c>
      <c r="E38" s="14">
        <v>326.77</v>
      </c>
      <c r="F38" s="14">
        <v>236761.54999999923</v>
      </c>
      <c r="G38" s="14">
        <v>580457.56</v>
      </c>
      <c r="H38" s="15">
        <f t="shared" si="0"/>
        <v>1200921.1699999995</v>
      </c>
    </row>
    <row r="39" spans="1:8" ht="13.5" thickBot="1">
      <c r="A39" s="16" t="s">
        <v>73</v>
      </c>
      <c r="B39" s="17" t="s">
        <v>74</v>
      </c>
      <c r="C39" s="14">
        <v>9767.54</v>
      </c>
      <c r="D39" s="14">
        <v>358.21</v>
      </c>
      <c r="E39" s="14">
        <v>0</v>
      </c>
      <c r="F39" s="14">
        <v>386.84000000000003</v>
      </c>
      <c r="G39" s="14">
        <v>0</v>
      </c>
      <c r="H39" s="15">
        <f t="shared" si="0"/>
        <v>10512.59</v>
      </c>
    </row>
    <row r="40" spans="1:8" ht="13.5" thickBot="1">
      <c r="A40" s="16" t="s">
        <v>75</v>
      </c>
      <c r="B40" s="17" t="s">
        <v>76</v>
      </c>
      <c r="C40" s="14">
        <v>105455.41</v>
      </c>
      <c r="D40" s="14">
        <v>1433.6399999999999</v>
      </c>
      <c r="E40" s="14">
        <v>0</v>
      </c>
      <c r="F40" s="14">
        <v>19338.35000000002</v>
      </c>
      <c r="G40" s="14">
        <v>24962.81</v>
      </c>
      <c r="H40" s="15">
        <f t="shared" si="0"/>
        <v>151190.21000000005</v>
      </c>
    </row>
    <row r="41" spans="1:8" ht="13.5" thickBot="1">
      <c r="A41" s="16" t="s">
        <v>77</v>
      </c>
      <c r="B41" s="17" t="s">
        <v>78</v>
      </c>
      <c r="C41" s="14">
        <v>195016.02</v>
      </c>
      <c r="D41" s="14">
        <v>9483.130000000001</v>
      </c>
      <c r="E41" s="14">
        <v>2287.46</v>
      </c>
      <c r="F41" s="14">
        <v>5681.060000000002</v>
      </c>
      <c r="G41" s="14">
        <v>9872.33</v>
      </c>
      <c r="H41" s="15">
        <f t="shared" si="0"/>
        <v>222339.99999999997</v>
      </c>
    </row>
    <row r="42" spans="1:8" ht="13.5" thickBot="1">
      <c r="A42" s="16" t="s">
        <v>79</v>
      </c>
      <c r="B42" s="17" t="s">
        <v>80</v>
      </c>
      <c r="C42" s="14">
        <v>80908.94</v>
      </c>
      <c r="D42" s="14">
        <v>2395.63</v>
      </c>
      <c r="E42" s="14">
        <v>326.78</v>
      </c>
      <c r="F42" s="14">
        <v>13269.290000000008</v>
      </c>
      <c r="G42" s="14">
        <v>18724.54</v>
      </c>
      <c r="H42" s="15">
        <f t="shared" si="0"/>
        <v>115625.18000000002</v>
      </c>
    </row>
    <row r="43" spans="1:8" ht="13.5" thickBot="1">
      <c r="A43" s="16" t="s">
        <v>81</v>
      </c>
      <c r="B43" s="17" t="s">
        <v>82</v>
      </c>
      <c r="C43" s="14">
        <v>52861.27</v>
      </c>
      <c r="D43" s="14">
        <v>3331.74</v>
      </c>
      <c r="E43" s="14">
        <v>0</v>
      </c>
      <c r="F43" s="14">
        <v>985.3299999999999</v>
      </c>
      <c r="G43" s="14">
        <v>0</v>
      </c>
      <c r="H43" s="15">
        <f t="shared" si="0"/>
        <v>57178.34</v>
      </c>
    </row>
    <row r="44" spans="1:8" ht="13.5" thickBot="1">
      <c r="A44" s="16" t="s">
        <v>83</v>
      </c>
      <c r="B44" s="17" t="s">
        <v>84</v>
      </c>
      <c r="C44" s="14">
        <v>87144.47</v>
      </c>
      <c r="D44" s="14">
        <v>3170.12</v>
      </c>
      <c r="E44" s="14">
        <v>653.56</v>
      </c>
      <c r="F44" s="14">
        <v>14602.74</v>
      </c>
      <c r="G44" s="14">
        <v>12437.98</v>
      </c>
      <c r="H44" s="15">
        <f t="shared" si="0"/>
        <v>118008.87</v>
      </c>
    </row>
    <row r="45" spans="1:8" ht="13.5" thickBot="1">
      <c r="A45" s="16" t="s">
        <v>85</v>
      </c>
      <c r="B45" s="17" t="s">
        <v>86</v>
      </c>
      <c r="C45" s="14">
        <v>34558.77</v>
      </c>
      <c r="D45" s="14">
        <v>2472.75</v>
      </c>
      <c r="E45" s="14">
        <v>0</v>
      </c>
      <c r="F45" s="14">
        <v>797.2199999999998</v>
      </c>
      <c r="G45" s="14">
        <v>0</v>
      </c>
      <c r="H45" s="15">
        <f t="shared" si="0"/>
        <v>37828.74</v>
      </c>
    </row>
    <row r="46" spans="1:8" ht="13.5" thickBot="1">
      <c r="A46" s="16" t="s">
        <v>87</v>
      </c>
      <c r="B46" s="17" t="s">
        <v>88</v>
      </c>
      <c r="C46" s="18">
        <v>20585</v>
      </c>
      <c r="D46" s="18">
        <v>101.66</v>
      </c>
      <c r="E46" s="14">
        <v>0</v>
      </c>
      <c r="F46" s="14">
        <v>0</v>
      </c>
      <c r="G46" s="14">
        <v>0</v>
      </c>
      <c r="H46" s="15">
        <f t="shared" si="0"/>
        <v>20686.66</v>
      </c>
    </row>
    <row r="47" spans="1:8" ht="13.5" thickBot="1">
      <c r="A47" s="16" t="s">
        <v>89</v>
      </c>
      <c r="B47" s="17" t="s">
        <v>90</v>
      </c>
      <c r="C47" s="14">
        <v>10836.34</v>
      </c>
      <c r="D47" s="14">
        <v>411.91</v>
      </c>
      <c r="E47" s="14">
        <v>0</v>
      </c>
      <c r="F47" s="14">
        <v>393.55</v>
      </c>
      <c r="G47" s="14">
        <v>0</v>
      </c>
      <c r="H47" s="15">
        <f t="shared" si="0"/>
        <v>11641.8</v>
      </c>
    </row>
    <row r="48" spans="1:8" ht="13.5" thickBot="1">
      <c r="A48" s="16" t="s">
        <v>91</v>
      </c>
      <c r="B48" s="17" t="s">
        <v>92</v>
      </c>
      <c r="C48" s="14">
        <v>14606.5</v>
      </c>
      <c r="D48" s="14">
        <v>622.63</v>
      </c>
      <c r="E48" s="14">
        <v>0</v>
      </c>
      <c r="F48" s="14">
        <v>0</v>
      </c>
      <c r="G48" s="14">
        <v>0</v>
      </c>
      <c r="H48" s="15">
        <f t="shared" si="0"/>
        <v>15229.13</v>
      </c>
    </row>
    <row r="49" spans="1:8" ht="13.5" thickBot="1">
      <c r="A49" s="16" t="s">
        <v>93</v>
      </c>
      <c r="B49" s="17" t="s">
        <v>94</v>
      </c>
      <c r="C49" s="14">
        <v>6144.55</v>
      </c>
      <c r="D49" s="14">
        <v>291.28</v>
      </c>
      <c r="E49" s="14">
        <v>0</v>
      </c>
      <c r="F49" s="14">
        <v>22.99</v>
      </c>
      <c r="G49" s="14">
        <v>0</v>
      </c>
      <c r="H49" s="15">
        <f t="shared" si="0"/>
        <v>6458.82</v>
      </c>
    </row>
    <row r="50" spans="1:8" ht="13.5" thickBot="1">
      <c r="A50" s="16" t="s">
        <v>95</v>
      </c>
      <c r="B50" s="17" t="s">
        <v>96</v>
      </c>
      <c r="C50" s="18">
        <v>208675.04</v>
      </c>
      <c r="D50" s="18">
        <v>4647.1</v>
      </c>
      <c r="E50" s="14">
        <v>2614.24</v>
      </c>
      <c r="F50" s="14">
        <v>76340.06000000001</v>
      </c>
      <c r="G50" s="14">
        <v>130003.1</v>
      </c>
      <c r="H50" s="15">
        <f t="shared" si="0"/>
        <v>422279.54000000004</v>
      </c>
    </row>
    <row r="51" spans="1:8" ht="13.5" thickBot="1">
      <c r="A51" s="16" t="s">
        <v>97</v>
      </c>
      <c r="B51" s="17" t="s">
        <v>98</v>
      </c>
      <c r="C51" s="18">
        <v>265270.98</v>
      </c>
      <c r="D51" s="18">
        <v>8587.77</v>
      </c>
      <c r="E51" s="14">
        <v>1960.68</v>
      </c>
      <c r="F51" s="14">
        <v>19196.140000000025</v>
      </c>
      <c r="G51" s="14">
        <v>30367.97</v>
      </c>
      <c r="H51" s="15">
        <f t="shared" si="0"/>
        <v>325383.54000000004</v>
      </c>
    </row>
    <row r="52" spans="1:8" ht="13.5" thickBot="1">
      <c r="A52" s="16" t="s">
        <v>99</v>
      </c>
      <c r="B52" s="17" t="s">
        <v>100</v>
      </c>
      <c r="C52" s="18">
        <v>330210.46</v>
      </c>
      <c r="D52" s="18">
        <v>10370.9</v>
      </c>
      <c r="E52" s="14">
        <v>326.78</v>
      </c>
      <c r="F52" s="14">
        <v>93649.74999999978</v>
      </c>
      <c r="G52" s="14">
        <v>176807.18</v>
      </c>
      <c r="H52" s="15">
        <f t="shared" si="0"/>
        <v>611365.0699999998</v>
      </c>
    </row>
    <row r="53" spans="1:8" ht="13.5" thickBot="1">
      <c r="A53" s="16" t="s">
        <v>101</v>
      </c>
      <c r="B53" s="17" t="s">
        <v>102</v>
      </c>
      <c r="C53" s="14">
        <v>6152.13</v>
      </c>
      <c r="D53" s="14">
        <v>87.09</v>
      </c>
      <c r="E53" s="14">
        <v>326.78</v>
      </c>
      <c r="F53" s="14">
        <v>58.04</v>
      </c>
      <c r="G53" s="14">
        <v>0</v>
      </c>
      <c r="H53" s="15">
        <f t="shared" si="0"/>
        <v>6624.04</v>
      </c>
    </row>
    <row r="54" spans="1:8" ht="13.5" thickBot="1">
      <c r="A54" s="16" t="s">
        <v>103</v>
      </c>
      <c r="B54" s="17" t="s">
        <v>104</v>
      </c>
      <c r="C54" s="14">
        <v>214740.55</v>
      </c>
      <c r="D54" s="14">
        <v>4615.02</v>
      </c>
      <c r="E54" s="14">
        <v>326.78</v>
      </c>
      <c r="F54" s="14">
        <v>46152.10000000007</v>
      </c>
      <c r="G54" s="49">
        <v>184883.51</v>
      </c>
      <c r="H54" s="15">
        <f t="shared" si="0"/>
        <v>450717.9600000001</v>
      </c>
    </row>
    <row r="55" spans="1:8" ht="13.5" thickBot="1">
      <c r="A55" s="16" t="s">
        <v>105</v>
      </c>
      <c r="B55" s="17" t="s">
        <v>106</v>
      </c>
      <c r="C55" s="14">
        <v>117976.57</v>
      </c>
      <c r="D55" s="14">
        <v>2245.41</v>
      </c>
      <c r="E55" s="14">
        <v>1633.9</v>
      </c>
      <c r="F55" s="14">
        <v>45831.530000000006</v>
      </c>
      <c r="G55" s="14">
        <v>68439.17</v>
      </c>
      <c r="H55" s="15">
        <f t="shared" si="0"/>
        <v>236126.58</v>
      </c>
    </row>
    <row r="56" spans="1:8" ht="13.5" thickBot="1">
      <c r="A56" s="16" t="s">
        <v>107</v>
      </c>
      <c r="B56" s="17" t="s">
        <v>108</v>
      </c>
      <c r="C56" s="14">
        <v>613.07</v>
      </c>
      <c r="D56" s="14">
        <v>0</v>
      </c>
      <c r="E56" s="14">
        <v>0</v>
      </c>
      <c r="F56" s="14">
        <v>0</v>
      </c>
      <c r="G56" s="14">
        <v>0</v>
      </c>
      <c r="H56" s="15">
        <f t="shared" si="0"/>
        <v>613.07</v>
      </c>
    </row>
    <row r="57" spans="1:8" ht="13.5" thickBot="1">
      <c r="A57" s="16" t="s">
        <v>109</v>
      </c>
      <c r="B57" s="17" t="s">
        <v>110</v>
      </c>
      <c r="C57" s="14">
        <v>27585.96</v>
      </c>
      <c r="D57" s="14">
        <v>655.32</v>
      </c>
      <c r="E57" s="14">
        <v>0</v>
      </c>
      <c r="F57" s="14">
        <v>770.0899999999999</v>
      </c>
      <c r="G57" s="14">
        <v>580.98</v>
      </c>
      <c r="H57" s="15">
        <f t="shared" si="0"/>
        <v>29592.35</v>
      </c>
    </row>
    <row r="58" spans="1:8" ht="13.5" thickBot="1">
      <c r="A58" s="19" t="s">
        <v>111</v>
      </c>
      <c r="B58" s="20" t="s">
        <v>112</v>
      </c>
      <c r="C58" s="14">
        <v>23390.15</v>
      </c>
      <c r="D58" s="14">
        <v>1484.5900000000001</v>
      </c>
      <c r="E58" s="14">
        <v>0</v>
      </c>
      <c r="F58" s="14">
        <v>3938.079999999999</v>
      </c>
      <c r="G58" s="14">
        <v>1984.57</v>
      </c>
      <c r="H58" s="15">
        <f t="shared" si="0"/>
        <v>30797.39</v>
      </c>
    </row>
    <row r="59" spans="1:8" ht="13.5" thickBot="1">
      <c r="A59" s="19" t="s">
        <v>113</v>
      </c>
      <c r="B59" s="20" t="s">
        <v>114</v>
      </c>
      <c r="C59" s="14">
        <v>5719.37</v>
      </c>
      <c r="D59" s="14">
        <v>537.8</v>
      </c>
      <c r="E59" s="14">
        <v>0</v>
      </c>
      <c r="F59" s="14">
        <v>251.5</v>
      </c>
      <c r="G59" s="14">
        <v>0</v>
      </c>
      <c r="H59" s="15">
        <f t="shared" si="0"/>
        <v>6508.67</v>
      </c>
    </row>
    <row r="60" spans="1:8" ht="13.5" thickBot="1">
      <c r="A60" s="19" t="s">
        <v>115</v>
      </c>
      <c r="B60" s="20" t="s">
        <v>116</v>
      </c>
      <c r="C60" s="14">
        <v>7773.27</v>
      </c>
      <c r="D60" s="14">
        <v>765.96</v>
      </c>
      <c r="E60" s="14">
        <v>0</v>
      </c>
      <c r="F60" s="14">
        <v>1048.1799999999998</v>
      </c>
      <c r="G60" s="14">
        <v>0</v>
      </c>
      <c r="H60" s="15">
        <f t="shared" si="0"/>
        <v>9587.41</v>
      </c>
    </row>
    <row r="61" spans="1:8" ht="13.5" thickBot="1">
      <c r="A61" s="19" t="s">
        <v>117</v>
      </c>
      <c r="B61" s="20" t="s">
        <v>118</v>
      </c>
      <c r="C61" s="14">
        <v>50014.12</v>
      </c>
      <c r="D61" s="14">
        <v>3620.56</v>
      </c>
      <c r="E61" s="14">
        <v>326.78</v>
      </c>
      <c r="F61" s="14">
        <v>2319.1300000000006</v>
      </c>
      <c r="G61" s="14">
        <v>0</v>
      </c>
      <c r="H61" s="15">
        <f t="shared" si="0"/>
        <v>56280.59</v>
      </c>
    </row>
    <row r="62" spans="1:8" ht="13.5" thickBot="1">
      <c r="A62" s="19" t="s">
        <v>119</v>
      </c>
      <c r="B62" s="20" t="s">
        <v>120</v>
      </c>
      <c r="C62" s="14">
        <v>24001.3</v>
      </c>
      <c r="D62" s="14">
        <v>29.16</v>
      </c>
      <c r="E62" s="14">
        <v>0</v>
      </c>
      <c r="F62" s="14">
        <v>0</v>
      </c>
      <c r="G62" s="14">
        <v>5113.43</v>
      </c>
      <c r="H62" s="15">
        <f t="shared" si="0"/>
        <v>29143.89</v>
      </c>
    </row>
    <row r="63" spans="1:8" ht="13.5" thickBot="1">
      <c r="A63" s="21" t="s">
        <v>121</v>
      </c>
      <c r="B63" s="22" t="s">
        <v>122</v>
      </c>
      <c r="C63" s="18">
        <v>11349.02</v>
      </c>
      <c r="D63" s="18">
        <v>974.93</v>
      </c>
      <c r="E63" s="14">
        <v>0</v>
      </c>
      <c r="F63" s="14">
        <v>154.94</v>
      </c>
      <c r="G63" s="14">
        <v>0</v>
      </c>
      <c r="H63" s="15">
        <f t="shared" si="0"/>
        <v>12478.890000000001</v>
      </c>
    </row>
    <row r="64" spans="1:8" ht="13.5" thickBot="1">
      <c r="A64" s="21" t="s">
        <v>123</v>
      </c>
      <c r="B64" s="23" t="s">
        <v>124</v>
      </c>
      <c r="C64" s="14">
        <v>29138.21</v>
      </c>
      <c r="D64" s="14">
        <v>109.37</v>
      </c>
      <c r="E64" s="14">
        <v>0</v>
      </c>
      <c r="F64" s="14">
        <v>2111.3499999999995</v>
      </c>
      <c r="G64" s="14">
        <v>885.47</v>
      </c>
      <c r="H64" s="15">
        <f t="shared" si="0"/>
        <v>32244.399999999998</v>
      </c>
    </row>
    <row r="65" spans="1:8" ht="13.5" thickBot="1">
      <c r="A65" s="19" t="s">
        <v>125</v>
      </c>
      <c r="B65" s="20" t="s">
        <v>126</v>
      </c>
      <c r="C65" s="14">
        <v>8956.3</v>
      </c>
      <c r="D65" s="14">
        <v>270.84</v>
      </c>
      <c r="E65" s="14">
        <v>0</v>
      </c>
      <c r="F65" s="14">
        <v>0</v>
      </c>
      <c r="G65" s="49">
        <v>0</v>
      </c>
      <c r="H65" s="15">
        <f t="shared" si="0"/>
        <v>9227.14</v>
      </c>
    </row>
    <row r="66" spans="1:8" ht="13.5" thickBot="1">
      <c r="A66" s="19" t="s">
        <v>127</v>
      </c>
      <c r="B66" s="20" t="s">
        <v>128</v>
      </c>
      <c r="C66" s="14">
        <v>29272.42</v>
      </c>
      <c r="D66" s="14">
        <v>208.39000000000001</v>
      </c>
      <c r="E66" s="14">
        <v>0</v>
      </c>
      <c r="F66" s="14">
        <v>517.3100000000001</v>
      </c>
      <c r="G66" s="14">
        <v>1710.34</v>
      </c>
      <c r="H66" s="15">
        <f t="shared" si="0"/>
        <v>31708.46</v>
      </c>
    </row>
    <row r="67" spans="1:8" ht="13.5" thickBot="1">
      <c r="A67" s="19" t="s">
        <v>129</v>
      </c>
      <c r="B67" s="20" t="s">
        <v>130</v>
      </c>
      <c r="C67" s="14">
        <v>50003</v>
      </c>
      <c r="D67" s="14">
        <v>1621.64</v>
      </c>
      <c r="E67" s="14">
        <v>0</v>
      </c>
      <c r="F67" s="14">
        <v>4733.760000000001</v>
      </c>
      <c r="G67" s="14">
        <v>5190.08</v>
      </c>
      <c r="H67" s="15">
        <f t="shared" si="0"/>
        <v>61548.48</v>
      </c>
    </row>
    <row r="68" spans="1:8" ht="13.5" thickBot="1">
      <c r="A68" s="19" t="s">
        <v>131</v>
      </c>
      <c r="B68" s="20" t="s">
        <v>132</v>
      </c>
      <c r="C68" s="14">
        <v>4264.29</v>
      </c>
      <c r="D68" s="14">
        <v>145.54</v>
      </c>
      <c r="E68" s="14">
        <v>0</v>
      </c>
      <c r="F68" s="14">
        <v>10538.81</v>
      </c>
      <c r="G68" s="14">
        <v>840.08</v>
      </c>
      <c r="H68" s="15">
        <f aca="true" t="shared" si="1" ref="H68:H82">C68+E68+F68+G68+D68</f>
        <v>15788.72</v>
      </c>
    </row>
    <row r="69" spans="1:8" ht="13.5" thickBot="1">
      <c r="A69" s="19" t="s">
        <v>133</v>
      </c>
      <c r="B69" s="20" t="s">
        <v>134</v>
      </c>
      <c r="C69" s="14">
        <v>17231.79</v>
      </c>
      <c r="D69" s="14">
        <v>1362.61</v>
      </c>
      <c r="E69" s="14">
        <v>0</v>
      </c>
      <c r="F69" s="14">
        <v>1475.74</v>
      </c>
      <c r="G69" s="14">
        <v>0</v>
      </c>
      <c r="H69" s="15">
        <f t="shared" si="1"/>
        <v>20070.140000000003</v>
      </c>
    </row>
    <row r="70" spans="1:8" ht="13.5" thickBot="1">
      <c r="A70" s="24" t="s">
        <v>135</v>
      </c>
      <c r="B70" s="25" t="s">
        <v>136</v>
      </c>
      <c r="C70" s="50">
        <v>21953.2</v>
      </c>
      <c r="D70" s="50">
        <v>1202.92</v>
      </c>
      <c r="E70" s="14">
        <v>326.78</v>
      </c>
      <c r="F70" s="14">
        <v>725.3900000000001</v>
      </c>
      <c r="G70" s="14">
        <v>0</v>
      </c>
      <c r="H70" s="15">
        <f t="shared" si="1"/>
        <v>24208.29</v>
      </c>
    </row>
    <row r="71" spans="1:8" ht="13.5" thickBot="1">
      <c r="A71" s="24" t="s">
        <v>137</v>
      </c>
      <c r="B71" s="23" t="s">
        <v>138</v>
      </c>
      <c r="C71" s="14">
        <v>27020.01</v>
      </c>
      <c r="D71" s="14">
        <v>1143.24</v>
      </c>
      <c r="E71" s="14">
        <v>0</v>
      </c>
      <c r="F71" s="14">
        <v>796.7899999999998</v>
      </c>
      <c r="G71" s="49">
        <v>0</v>
      </c>
      <c r="H71" s="15">
        <f t="shared" si="1"/>
        <v>28960.04</v>
      </c>
    </row>
    <row r="72" spans="1:8" ht="13.5" thickBot="1">
      <c r="A72" s="26" t="s">
        <v>139</v>
      </c>
      <c r="B72" s="27" t="s">
        <v>140</v>
      </c>
      <c r="C72" s="14">
        <v>198724.59</v>
      </c>
      <c r="D72" s="14">
        <v>11737.039999999999</v>
      </c>
      <c r="E72" s="14">
        <v>1307.12</v>
      </c>
      <c r="F72" s="14">
        <v>9131.090000000011</v>
      </c>
      <c r="G72" s="14">
        <v>10139.46</v>
      </c>
      <c r="H72" s="15">
        <f t="shared" si="1"/>
        <v>231039.3</v>
      </c>
    </row>
    <row r="73" spans="1:8" ht="13.5" thickBot="1">
      <c r="A73" s="28" t="s">
        <v>141</v>
      </c>
      <c r="B73" s="29" t="s">
        <v>142</v>
      </c>
      <c r="C73" s="14">
        <v>11701.87</v>
      </c>
      <c r="D73" s="14">
        <v>2343.57</v>
      </c>
      <c r="E73" s="14">
        <v>0</v>
      </c>
      <c r="F73" s="14">
        <v>538.33</v>
      </c>
      <c r="G73" s="14">
        <v>1161.34</v>
      </c>
      <c r="H73" s="15">
        <f t="shared" si="1"/>
        <v>15745.11</v>
      </c>
    </row>
    <row r="74" spans="1:8" ht="13.5" thickBot="1">
      <c r="A74" s="30" t="s">
        <v>143</v>
      </c>
      <c r="B74" s="22" t="s">
        <v>144</v>
      </c>
      <c r="C74" s="14">
        <v>61843.82</v>
      </c>
      <c r="D74" s="14">
        <v>5823.77</v>
      </c>
      <c r="E74" s="14">
        <v>326.78</v>
      </c>
      <c r="F74" s="14">
        <v>4878.909999999999</v>
      </c>
      <c r="G74" s="14">
        <v>1953.42</v>
      </c>
      <c r="H74" s="15">
        <f t="shared" si="1"/>
        <v>74826.7</v>
      </c>
    </row>
    <row r="75" spans="1:8" ht="13.5" thickBot="1">
      <c r="A75" s="30" t="s">
        <v>145</v>
      </c>
      <c r="B75" s="31" t="s">
        <v>146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f t="shared" si="1"/>
        <v>0</v>
      </c>
    </row>
    <row r="76" spans="1:8" ht="13.5" thickBot="1">
      <c r="A76" s="30" t="s">
        <v>147</v>
      </c>
      <c r="B76" s="32" t="s">
        <v>148</v>
      </c>
      <c r="C76" s="14">
        <v>19226.45</v>
      </c>
      <c r="D76" s="14">
        <v>1037.89</v>
      </c>
      <c r="E76" s="14">
        <v>0</v>
      </c>
      <c r="F76" s="14">
        <v>2171.3599999999997</v>
      </c>
      <c r="G76" s="49">
        <v>2371.06</v>
      </c>
      <c r="H76" s="15">
        <f t="shared" si="1"/>
        <v>24806.760000000002</v>
      </c>
    </row>
    <row r="77" spans="1:8" ht="13.5" thickBot="1">
      <c r="A77" s="33" t="s">
        <v>149</v>
      </c>
      <c r="B77" s="34" t="s">
        <v>150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5">
        <f t="shared" si="1"/>
        <v>0</v>
      </c>
    </row>
    <row r="78" spans="1:8" ht="13.5" thickBot="1">
      <c r="A78" s="33" t="s">
        <v>151</v>
      </c>
      <c r="B78" s="35" t="s">
        <v>152</v>
      </c>
      <c r="C78" s="14">
        <v>4160.24</v>
      </c>
      <c r="D78" s="14">
        <v>0</v>
      </c>
      <c r="E78" s="14">
        <v>0</v>
      </c>
      <c r="F78" s="14">
        <v>10.76</v>
      </c>
      <c r="G78" s="14">
        <v>0</v>
      </c>
      <c r="H78" s="15">
        <f t="shared" si="1"/>
        <v>4171</v>
      </c>
    </row>
    <row r="79" spans="1:8" ht="13.5" thickBot="1">
      <c r="A79" s="33" t="s">
        <v>153</v>
      </c>
      <c r="B79" s="36" t="s">
        <v>154</v>
      </c>
      <c r="C79" s="14">
        <v>1157.46</v>
      </c>
      <c r="D79" s="14">
        <v>210.97</v>
      </c>
      <c r="E79" s="14">
        <v>326.78</v>
      </c>
      <c r="F79" s="14">
        <v>875.97</v>
      </c>
      <c r="G79" s="14">
        <v>0</v>
      </c>
      <c r="H79" s="15">
        <f t="shared" si="1"/>
        <v>2571.18</v>
      </c>
    </row>
    <row r="80" spans="1:8" ht="13.5" thickBot="1">
      <c r="A80" s="33" t="s">
        <v>156</v>
      </c>
      <c r="B80" s="20" t="s">
        <v>158</v>
      </c>
      <c r="C80" s="14">
        <v>2231.83</v>
      </c>
      <c r="D80" s="14">
        <v>833.2</v>
      </c>
      <c r="E80" s="14">
        <v>0</v>
      </c>
      <c r="F80" s="14">
        <v>0</v>
      </c>
      <c r="G80" s="14">
        <v>0</v>
      </c>
      <c r="H80" s="15">
        <f t="shared" si="1"/>
        <v>3065.0299999999997</v>
      </c>
    </row>
    <row r="81" spans="1:8" ht="13.5" thickBot="1">
      <c r="A81" s="33" t="s">
        <v>157</v>
      </c>
      <c r="B81" s="22" t="s">
        <v>159</v>
      </c>
      <c r="C81" s="47">
        <v>3942.51</v>
      </c>
      <c r="D81" s="47">
        <v>128.09</v>
      </c>
      <c r="E81" s="2">
        <v>0</v>
      </c>
      <c r="F81" s="48">
        <v>0</v>
      </c>
      <c r="G81" s="47">
        <v>0</v>
      </c>
      <c r="H81" s="41">
        <f t="shared" si="1"/>
        <v>4070.6000000000004</v>
      </c>
    </row>
    <row r="82" spans="1:8" ht="13.5" thickBot="1">
      <c r="A82" s="37"/>
      <c r="B82" s="37" t="s">
        <v>155</v>
      </c>
      <c r="C82" s="42">
        <f>SUM(C4:C81)</f>
        <v>6609999.999999999</v>
      </c>
      <c r="D82" s="44">
        <v>210340.93</v>
      </c>
      <c r="E82" s="46">
        <v>32024.43</v>
      </c>
      <c r="F82" s="45">
        <v>1130433.52</v>
      </c>
      <c r="G82" s="46">
        <f>SUM(G4:G81)</f>
        <v>2164441.8000000003</v>
      </c>
      <c r="H82" s="43">
        <f t="shared" si="1"/>
        <v>10147240.68</v>
      </c>
    </row>
    <row r="84" ht="12.75">
      <c r="H84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9"/>
  <sheetViews>
    <sheetView workbookViewId="0" topLeftCell="A10">
      <selection activeCell="A20" sqref="A20:IV20"/>
    </sheetView>
  </sheetViews>
  <sheetFormatPr defaultColWidth="9.140625" defaultRowHeight="12.75"/>
  <cols>
    <col min="1" max="1" width="4.7109375" style="1" customWidth="1"/>
    <col min="2" max="2" width="20.140625" style="1" customWidth="1"/>
    <col min="3" max="3" width="14.140625" style="2" customWidth="1"/>
    <col min="4" max="4" width="12.140625" style="2" customWidth="1"/>
    <col min="5" max="5" width="12.8515625" style="2" customWidth="1"/>
    <col min="6" max="6" width="11.57421875" style="2" customWidth="1"/>
    <col min="7" max="7" width="11.7109375" style="2" customWidth="1"/>
    <col min="8" max="8" width="12.8515625" style="2" customWidth="1"/>
    <col min="9" max="9" width="14.421875" style="3" customWidth="1"/>
    <col min="10" max="16384" width="9.140625" style="5" customWidth="1"/>
  </cols>
  <sheetData>
    <row r="2" spans="1:8" ht="13.5" thickBot="1">
      <c r="A2" s="1" t="s">
        <v>0</v>
      </c>
      <c r="E2" s="3" t="s">
        <v>217</v>
      </c>
      <c r="F2" s="3"/>
      <c r="G2" s="3"/>
      <c r="H2" s="3"/>
    </row>
    <row r="3" spans="1:9" ht="13.5" thickBot="1">
      <c r="A3" s="6" t="s">
        <v>1</v>
      </c>
      <c r="B3" s="7" t="s">
        <v>2</v>
      </c>
      <c r="C3" s="97"/>
      <c r="D3" s="97"/>
      <c r="E3" s="97"/>
      <c r="F3" s="97"/>
      <c r="G3" s="98"/>
      <c r="H3" s="98"/>
      <c r="I3" s="99"/>
    </row>
    <row r="4" spans="1:9" s="11" customFormat="1" ht="74.25" customHeight="1" thickBot="1">
      <c r="A4" s="8"/>
      <c r="B4" s="9"/>
      <c r="C4" s="39" t="s">
        <v>228</v>
      </c>
      <c r="D4" s="39" t="s">
        <v>229</v>
      </c>
      <c r="E4" s="40" t="s">
        <v>230</v>
      </c>
      <c r="F4" s="40" t="s">
        <v>231</v>
      </c>
      <c r="G4" s="39" t="s">
        <v>232</v>
      </c>
      <c r="H4" s="39" t="s">
        <v>233</v>
      </c>
      <c r="I4" s="10" t="s">
        <v>234</v>
      </c>
    </row>
    <row r="5" spans="1:9" ht="13.5" thickBot="1">
      <c r="A5" s="12" t="s">
        <v>3</v>
      </c>
      <c r="B5" s="13" t="s">
        <v>4</v>
      </c>
      <c r="C5" s="38">
        <v>11310.85</v>
      </c>
      <c r="D5" s="38">
        <v>398.69</v>
      </c>
      <c r="E5" s="38">
        <v>326.78</v>
      </c>
      <c r="F5" s="38">
        <v>0</v>
      </c>
      <c r="G5" s="38">
        <v>2224.1000000000004</v>
      </c>
      <c r="H5" s="38">
        <v>1817.98</v>
      </c>
      <c r="I5" s="15">
        <f>C5+D5+E5+F5+G5+H5</f>
        <v>16078.400000000001</v>
      </c>
    </row>
    <row r="6" spans="1:9" ht="13.5" thickBot="1">
      <c r="A6" s="16" t="s">
        <v>5</v>
      </c>
      <c r="B6" s="17" t="s">
        <v>6</v>
      </c>
      <c r="C6" s="14">
        <v>2573.09</v>
      </c>
      <c r="D6" s="14">
        <v>99.95</v>
      </c>
      <c r="E6" s="14">
        <v>0</v>
      </c>
      <c r="F6" s="14">
        <v>0</v>
      </c>
      <c r="G6" s="14">
        <v>731.73</v>
      </c>
      <c r="H6" s="14">
        <v>1235.32</v>
      </c>
      <c r="I6" s="15">
        <f aca="true" t="shared" si="0" ref="I6:I69">C6+D6+E6+F6+G6+H6</f>
        <v>4640.09</v>
      </c>
    </row>
    <row r="7" spans="1:9" ht="13.5" thickBot="1">
      <c r="A7" s="16" t="s">
        <v>7</v>
      </c>
      <c r="B7" s="17" t="s">
        <v>8</v>
      </c>
      <c r="C7" s="14">
        <v>28550.54</v>
      </c>
      <c r="D7" s="14">
        <v>1978.72</v>
      </c>
      <c r="E7" s="14">
        <v>0</v>
      </c>
      <c r="F7" s="14">
        <v>0</v>
      </c>
      <c r="G7" s="14">
        <v>5518.410000000004</v>
      </c>
      <c r="H7" s="14">
        <v>4713.71</v>
      </c>
      <c r="I7" s="15">
        <f t="shared" si="0"/>
        <v>40761.380000000005</v>
      </c>
    </row>
    <row r="8" spans="1:9" ht="13.5" thickBot="1">
      <c r="A8" s="16" t="s">
        <v>9</v>
      </c>
      <c r="B8" s="17" t="s">
        <v>10</v>
      </c>
      <c r="C8" s="14">
        <v>17309.34</v>
      </c>
      <c r="D8" s="14">
        <v>1229.16</v>
      </c>
      <c r="E8" s="14">
        <v>0</v>
      </c>
      <c r="F8" s="14">
        <v>0</v>
      </c>
      <c r="G8" s="14">
        <v>181.06</v>
      </c>
      <c r="H8" s="14">
        <v>1028.11</v>
      </c>
      <c r="I8" s="15">
        <f t="shared" si="0"/>
        <v>19747.670000000002</v>
      </c>
    </row>
    <row r="9" spans="1:9" ht="13.5" thickBot="1">
      <c r="A9" s="16" t="s">
        <v>11</v>
      </c>
      <c r="B9" s="17" t="s">
        <v>12</v>
      </c>
      <c r="C9" s="14">
        <v>286417.03</v>
      </c>
      <c r="D9" s="14">
        <v>11490.960000000001</v>
      </c>
      <c r="E9" s="14">
        <v>3260.82</v>
      </c>
      <c r="F9" s="14">
        <v>1416.16</v>
      </c>
      <c r="G9" s="14">
        <v>37231.850000000035</v>
      </c>
      <c r="H9" s="14">
        <v>26397.63</v>
      </c>
      <c r="I9" s="15">
        <f t="shared" si="0"/>
        <v>366214.45000000007</v>
      </c>
    </row>
    <row r="10" spans="1:9" ht="13.5" thickBot="1">
      <c r="A10" s="16" t="s">
        <v>13</v>
      </c>
      <c r="B10" s="17" t="s">
        <v>14</v>
      </c>
      <c r="C10" s="14">
        <v>9819.79</v>
      </c>
      <c r="D10" s="14">
        <v>104.75</v>
      </c>
      <c r="E10" s="14">
        <v>0</v>
      </c>
      <c r="F10" s="14">
        <v>160.37</v>
      </c>
      <c r="G10" s="14">
        <v>7343.5</v>
      </c>
      <c r="H10" s="14">
        <v>4121.59</v>
      </c>
      <c r="I10" s="15">
        <f t="shared" si="0"/>
        <v>21550.000000000004</v>
      </c>
    </row>
    <row r="11" spans="1:9" ht="13.5" thickBot="1">
      <c r="A11" s="16" t="s">
        <v>15</v>
      </c>
      <c r="B11" s="17" t="s">
        <v>16</v>
      </c>
      <c r="C11" s="14">
        <v>20262.99</v>
      </c>
      <c r="D11" s="14">
        <v>799.62</v>
      </c>
      <c r="E11" s="14">
        <v>0</v>
      </c>
      <c r="F11" s="14">
        <v>0</v>
      </c>
      <c r="G11" s="14">
        <v>1042.8</v>
      </c>
      <c r="H11" s="14">
        <v>0</v>
      </c>
      <c r="I11" s="15">
        <f t="shared" si="0"/>
        <v>22105.41</v>
      </c>
    </row>
    <row r="12" spans="1:9" ht="13.5" thickBot="1">
      <c r="A12" s="16" t="s">
        <v>17</v>
      </c>
      <c r="B12" s="17" t="s">
        <v>18</v>
      </c>
      <c r="C12" s="14">
        <v>17876.89</v>
      </c>
      <c r="D12" s="14">
        <v>133.08</v>
      </c>
      <c r="E12" s="14">
        <v>0</v>
      </c>
      <c r="F12" s="14">
        <v>0</v>
      </c>
      <c r="G12" s="14">
        <v>1139.3700000000001</v>
      </c>
      <c r="H12" s="14">
        <v>0</v>
      </c>
      <c r="I12" s="15">
        <f t="shared" si="0"/>
        <v>19149.34</v>
      </c>
    </row>
    <row r="13" spans="1:9" ht="13.5" thickBot="1">
      <c r="A13" s="16" t="s">
        <v>19</v>
      </c>
      <c r="B13" s="17" t="s">
        <v>20</v>
      </c>
      <c r="C13" s="14">
        <v>22708.02</v>
      </c>
      <c r="D13" s="14">
        <v>372.3</v>
      </c>
      <c r="E13" s="14">
        <v>0</v>
      </c>
      <c r="F13" s="14">
        <v>80.18</v>
      </c>
      <c r="G13" s="14">
        <v>4779.039999999999</v>
      </c>
      <c r="H13" s="14">
        <v>480.06</v>
      </c>
      <c r="I13" s="15">
        <f t="shared" si="0"/>
        <v>28419.600000000002</v>
      </c>
    </row>
    <row r="14" spans="1:9" ht="13.5" thickBot="1">
      <c r="A14" s="16" t="s">
        <v>21</v>
      </c>
      <c r="B14" s="17" t="s">
        <v>22</v>
      </c>
      <c r="C14" s="14">
        <v>17279.88</v>
      </c>
      <c r="D14" s="14">
        <v>198.65</v>
      </c>
      <c r="E14" s="14">
        <v>0</v>
      </c>
      <c r="F14" s="14">
        <v>322.55</v>
      </c>
      <c r="G14" s="14">
        <v>1154.7599999999995</v>
      </c>
      <c r="H14" s="14">
        <v>0</v>
      </c>
      <c r="I14" s="15">
        <f t="shared" si="0"/>
        <v>18955.84</v>
      </c>
    </row>
    <row r="15" spans="1:9" ht="13.5" thickBot="1">
      <c r="A15" s="16" t="s">
        <v>23</v>
      </c>
      <c r="B15" s="17" t="s">
        <v>24</v>
      </c>
      <c r="C15" s="14">
        <v>87788.81</v>
      </c>
      <c r="D15" s="14">
        <v>1421.16</v>
      </c>
      <c r="E15" s="14">
        <v>326.78</v>
      </c>
      <c r="F15" s="14">
        <v>914.44</v>
      </c>
      <c r="G15" s="14">
        <v>21013.62999999999</v>
      </c>
      <c r="H15" s="14">
        <v>57623.19</v>
      </c>
      <c r="I15" s="15">
        <f t="shared" si="0"/>
        <v>169088.01</v>
      </c>
    </row>
    <row r="16" spans="1:9" ht="13.5" thickBot="1">
      <c r="A16" s="16" t="s">
        <v>25</v>
      </c>
      <c r="B16" s="17" t="s">
        <v>26</v>
      </c>
      <c r="C16" s="14">
        <v>32823.7</v>
      </c>
      <c r="D16" s="14">
        <v>686.8199999999999</v>
      </c>
      <c r="E16" s="14">
        <v>0</v>
      </c>
      <c r="F16" s="14">
        <v>160.37</v>
      </c>
      <c r="G16" s="14">
        <v>1367.1199999999997</v>
      </c>
      <c r="H16" s="14">
        <v>0</v>
      </c>
      <c r="I16" s="15">
        <f t="shared" si="0"/>
        <v>35038.01</v>
      </c>
    </row>
    <row r="17" spans="1:9" ht="13.5" thickBot="1">
      <c r="A17" s="16" t="s">
        <v>27</v>
      </c>
      <c r="B17" s="17" t="s">
        <v>28</v>
      </c>
      <c r="C17" s="14">
        <v>18606.05</v>
      </c>
      <c r="D17" s="14">
        <v>102.95</v>
      </c>
      <c r="E17" s="14">
        <v>6177.24</v>
      </c>
      <c r="F17" s="14">
        <v>461.83</v>
      </c>
      <c r="G17" s="14">
        <v>5330.659999999998</v>
      </c>
      <c r="H17" s="14">
        <v>22097.37</v>
      </c>
      <c r="I17" s="15">
        <f t="shared" si="0"/>
        <v>52776.09999999999</v>
      </c>
    </row>
    <row r="18" spans="1:9" ht="13.5" thickBot="1">
      <c r="A18" s="16" t="s">
        <v>29</v>
      </c>
      <c r="B18" s="17" t="s">
        <v>30</v>
      </c>
      <c r="C18" s="14">
        <v>69207.65</v>
      </c>
      <c r="D18" s="14">
        <v>3944.21</v>
      </c>
      <c r="E18" s="14">
        <v>653.56</v>
      </c>
      <c r="F18" s="14">
        <v>0</v>
      </c>
      <c r="G18" s="14">
        <v>3016.6800000000003</v>
      </c>
      <c r="H18" s="14">
        <v>13398.69</v>
      </c>
      <c r="I18" s="15">
        <f t="shared" si="0"/>
        <v>90220.79000000001</v>
      </c>
    </row>
    <row r="19" spans="1:9" ht="13.5" thickBot="1">
      <c r="A19" s="16" t="s">
        <v>35</v>
      </c>
      <c r="B19" s="17" t="s">
        <v>36</v>
      </c>
      <c r="C19" s="14">
        <v>34272.91</v>
      </c>
      <c r="D19" s="18">
        <v>490.9</v>
      </c>
      <c r="E19" s="18">
        <v>326.78</v>
      </c>
      <c r="F19" s="18">
        <v>0</v>
      </c>
      <c r="G19" s="18">
        <v>2875.0699999999997</v>
      </c>
      <c r="H19" s="18">
        <v>6388.32</v>
      </c>
      <c r="I19" s="15">
        <f t="shared" si="0"/>
        <v>44353.98</v>
      </c>
    </row>
    <row r="20" spans="1:9" ht="13.5" thickBot="1">
      <c r="A20" s="16" t="s">
        <v>37</v>
      </c>
      <c r="B20" s="17" t="s">
        <v>38</v>
      </c>
      <c r="C20" s="14">
        <v>22865.15</v>
      </c>
      <c r="D20" s="18">
        <v>620.52</v>
      </c>
      <c r="E20" s="18">
        <v>326.78</v>
      </c>
      <c r="F20" s="18">
        <v>160.37</v>
      </c>
      <c r="G20" s="18">
        <v>4336.940000000002</v>
      </c>
      <c r="H20" s="18">
        <v>8117.56</v>
      </c>
      <c r="I20" s="15">
        <f t="shared" si="0"/>
        <v>36427.32</v>
      </c>
    </row>
    <row r="21" spans="1:9" ht="13.5" thickBot="1">
      <c r="A21" s="16" t="s">
        <v>39</v>
      </c>
      <c r="B21" s="17" t="s">
        <v>40</v>
      </c>
      <c r="C21" s="14">
        <v>144875.83</v>
      </c>
      <c r="D21" s="18">
        <v>370.87</v>
      </c>
      <c r="E21" s="14">
        <v>0</v>
      </c>
      <c r="F21" s="14">
        <v>0</v>
      </c>
      <c r="G21" s="14">
        <v>14147.940000000002</v>
      </c>
      <c r="H21" s="14">
        <v>18508.92</v>
      </c>
      <c r="I21" s="15">
        <f t="shared" si="0"/>
        <v>177903.56</v>
      </c>
    </row>
    <row r="22" spans="1:9" ht="13.5" thickBot="1">
      <c r="A22" s="16" t="s">
        <v>41</v>
      </c>
      <c r="B22" s="17" t="s">
        <v>42</v>
      </c>
      <c r="C22" s="14">
        <v>136101.31</v>
      </c>
      <c r="D22" s="18">
        <v>3312.28</v>
      </c>
      <c r="E22" s="14">
        <v>326.78</v>
      </c>
      <c r="F22" s="14">
        <v>0</v>
      </c>
      <c r="G22" s="14">
        <v>23311.93999999999</v>
      </c>
      <c r="H22" s="14">
        <v>51195.32</v>
      </c>
      <c r="I22" s="15">
        <f t="shared" si="0"/>
        <v>214247.63</v>
      </c>
    </row>
    <row r="23" spans="1:9" ht="13.5" thickBot="1">
      <c r="A23" s="16" t="s">
        <v>43</v>
      </c>
      <c r="B23" s="17" t="s">
        <v>44</v>
      </c>
      <c r="C23" s="14">
        <v>940228.91</v>
      </c>
      <c r="D23" s="14">
        <v>36528.880000000005</v>
      </c>
      <c r="E23" s="14">
        <v>11110.52</v>
      </c>
      <c r="F23" s="14">
        <v>4314.58</v>
      </c>
      <c r="G23" s="14">
        <v>505519.87000000215</v>
      </c>
      <c r="H23" s="14">
        <v>638629.33</v>
      </c>
      <c r="I23" s="15">
        <f t="shared" si="0"/>
        <v>2136332.090000002</v>
      </c>
    </row>
    <row r="24" spans="1:9" ht="13.5" thickBot="1">
      <c r="A24" s="16" t="s">
        <v>45</v>
      </c>
      <c r="B24" s="17" t="s">
        <v>46</v>
      </c>
      <c r="C24" s="14">
        <v>172996.76</v>
      </c>
      <c r="D24" s="14">
        <v>1676.33</v>
      </c>
      <c r="E24" s="14">
        <v>326.78</v>
      </c>
      <c r="F24" s="14">
        <v>408.46</v>
      </c>
      <c r="G24" s="14">
        <v>23036.109999999997</v>
      </c>
      <c r="H24" s="14">
        <v>39462.29</v>
      </c>
      <c r="I24" s="15">
        <f t="shared" si="0"/>
        <v>237906.72999999998</v>
      </c>
    </row>
    <row r="25" spans="1:9" ht="13.5" thickBot="1">
      <c r="A25" s="16" t="s">
        <v>47</v>
      </c>
      <c r="B25" s="17" t="s">
        <v>48</v>
      </c>
      <c r="C25" s="14">
        <v>58654.71</v>
      </c>
      <c r="D25" s="14">
        <v>5482.72</v>
      </c>
      <c r="E25" s="14">
        <v>326.78</v>
      </c>
      <c r="F25" s="14">
        <v>150.73</v>
      </c>
      <c r="G25" s="14">
        <v>5447.779999999999</v>
      </c>
      <c r="H25" s="14">
        <v>4667.71</v>
      </c>
      <c r="I25" s="15">
        <f t="shared" si="0"/>
        <v>74730.43000000001</v>
      </c>
    </row>
    <row r="26" spans="1:9" ht="13.5" thickBot="1">
      <c r="A26" s="16" t="s">
        <v>49</v>
      </c>
      <c r="B26" s="17" t="s">
        <v>50</v>
      </c>
      <c r="C26" s="14">
        <v>29657.45</v>
      </c>
      <c r="D26" s="14">
        <v>1740.03</v>
      </c>
      <c r="E26" s="14">
        <v>326.78</v>
      </c>
      <c r="F26" s="14">
        <v>0</v>
      </c>
      <c r="G26" s="14">
        <v>1013.1300000000001</v>
      </c>
      <c r="H26" s="14">
        <v>0</v>
      </c>
      <c r="I26" s="15">
        <f t="shared" si="0"/>
        <v>32737.39</v>
      </c>
    </row>
    <row r="27" spans="1:9" ht="13.5" thickBot="1">
      <c r="A27" s="16" t="s">
        <v>53</v>
      </c>
      <c r="B27" s="17" t="s">
        <v>54</v>
      </c>
      <c r="C27" s="14">
        <v>29013.76</v>
      </c>
      <c r="D27" s="14">
        <v>2029.6</v>
      </c>
      <c r="E27" s="14">
        <v>326.78</v>
      </c>
      <c r="F27" s="14">
        <v>0</v>
      </c>
      <c r="G27" s="14">
        <v>1740.2100000000003</v>
      </c>
      <c r="H27" s="14">
        <v>1357.86</v>
      </c>
      <c r="I27" s="15">
        <f t="shared" si="0"/>
        <v>34468.21</v>
      </c>
    </row>
    <row r="28" spans="1:9" ht="13.5" thickBot="1">
      <c r="A28" s="16" t="s">
        <v>55</v>
      </c>
      <c r="B28" s="17" t="s">
        <v>56</v>
      </c>
      <c r="C28" s="14">
        <v>24124.78</v>
      </c>
      <c r="D28" s="14">
        <v>535.3</v>
      </c>
      <c r="E28" s="14">
        <v>0</v>
      </c>
      <c r="F28" s="14">
        <v>0</v>
      </c>
      <c r="G28" s="14">
        <v>3475.7799999999997</v>
      </c>
      <c r="H28" s="14">
        <v>1014.97</v>
      </c>
      <c r="I28" s="15">
        <f t="shared" si="0"/>
        <v>29150.829999999998</v>
      </c>
    </row>
    <row r="29" spans="1:9" ht="13.5" thickBot="1">
      <c r="A29" s="16" t="s">
        <v>57</v>
      </c>
      <c r="B29" s="17" t="s">
        <v>58</v>
      </c>
      <c r="C29" s="14">
        <v>21112.42</v>
      </c>
      <c r="D29" s="18">
        <v>575.5</v>
      </c>
      <c r="E29" s="18">
        <v>0</v>
      </c>
      <c r="F29" s="18">
        <v>0</v>
      </c>
      <c r="G29" s="18">
        <v>2942.24</v>
      </c>
      <c r="H29" s="18">
        <v>9147.49</v>
      </c>
      <c r="I29" s="15">
        <f t="shared" si="0"/>
        <v>33777.649999999994</v>
      </c>
    </row>
    <row r="30" spans="1:9" ht="13.5" thickBot="1">
      <c r="A30" s="16" t="s">
        <v>59</v>
      </c>
      <c r="B30" s="17" t="s">
        <v>60</v>
      </c>
      <c r="C30" s="14">
        <v>39782.45</v>
      </c>
      <c r="D30" s="14">
        <v>705.06</v>
      </c>
      <c r="E30" s="14">
        <v>1307.12</v>
      </c>
      <c r="F30" s="14">
        <v>0</v>
      </c>
      <c r="G30" s="14">
        <v>5443.49</v>
      </c>
      <c r="H30" s="14">
        <v>3283.5</v>
      </c>
      <c r="I30" s="15">
        <f t="shared" si="0"/>
        <v>50521.619999999995</v>
      </c>
    </row>
    <row r="31" spans="1:9" ht="13.5" thickBot="1">
      <c r="A31" s="16" t="s">
        <v>61</v>
      </c>
      <c r="B31" s="17" t="s">
        <v>62</v>
      </c>
      <c r="C31" s="14">
        <v>89573.73</v>
      </c>
      <c r="D31" s="14">
        <v>6201.78</v>
      </c>
      <c r="E31" s="14">
        <v>326.77</v>
      </c>
      <c r="F31" s="14">
        <v>246.26</v>
      </c>
      <c r="G31" s="14">
        <v>29938.92999999999</v>
      </c>
      <c r="H31" s="14">
        <v>35979.64</v>
      </c>
      <c r="I31" s="15">
        <f t="shared" si="0"/>
        <v>162267.11</v>
      </c>
    </row>
    <row r="32" spans="1:9" ht="13.5" thickBot="1">
      <c r="A32" s="16" t="s">
        <v>63</v>
      </c>
      <c r="B32" s="17" t="s">
        <v>64</v>
      </c>
      <c r="C32" s="14">
        <v>115899.92</v>
      </c>
      <c r="D32" s="18">
        <v>7577.24</v>
      </c>
      <c r="E32" s="14">
        <v>1633.9</v>
      </c>
      <c r="F32" s="14">
        <v>471.46</v>
      </c>
      <c r="G32" s="14">
        <v>28448.239999999965</v>
      </c>
      <c r="H32" s="14">
        <v>30911.09</v>
      </c>
      <c r="I32" s="15">
        <f t="shared" si="0"/>
        <v>184941.84999999998</v>
      </c>
    </row>
    <row r="33" spans="1:9" ht="13.5" thickBot="1">
      <c r="A33" s="16" t="s">
        <v>65</v>
      </c>
      <c r="B33" s="17" t="s">
        <v>66</v>
      </c>
      <c r="C33" s="14">
        <v>17393.74</v>
      </c>
      <c r="D33" s="14">
        <v>1274.49</v>
      </c>
      <c r="E33" s="14">
        <v>326.78</v>
      </c>
      <c r="F33" s="14">
        <v>0</v>
      </c>
      <c r="G33" s="14">
        <v>807.7</v>
      </c>
      <c r="H33" s="14">
        <v>0</v>
      </c>
      <c r="I33" s="15">
        <f t="shared" si="0"/>
        <v>19802.710000000003</v>
      </c>
    </row>
    <row r="34" spans="1:9" ht="13.5" thickBot="1">
      <c r="A34" s="16" t="s">
        <v>67</v>
      </c>
      <c r="B34" s="17" t="s">
        <v>68</v>
      </c>
      <c r="C34" s="14">
        <v>68029.78</v>
      </c>
      <c r="D34" s="14">
        <v>3766.42</v>
      </c>
      <c r="E34" s="14">
        <v>326.78</v>
      </c>
      <c r="F34" s="14">
        <v>150.73</v>
      </c>
      <c r="G34" s="14">
        <v>4444.789999999999</v>
      </c>
      <c r="H34" s="14">
        <v>0</v>
      </c>
      <c r="I34" s="15">
        <f t="shared" si="0"/>
        <v>76718.49999999999</v>
      </c>
    </row>
    <row r="35" spans="1:9" ht="13.5" thickBot="1">
      <c r="A35" s="16" t="s">
        <v>69</v>
      </c>
      <c r="B35" s="17" t="s">
        <v>70</v>
      </c>
      <c r="C35" s="14">
        <v>40501.23</v>
      </c>
      <c r="D35" s="14">
        <v>4543.01</v>
      </c>
      <c r="E35" s="14">
        <v>0</v>
      </c>
      <c r="F35" s="14">
        <v>0</v>
      </c>
      <c r="G35" s="14">
        <v>2459.34</v>
      </c>
      <c r="H35" s="14">
        <v>0</v>
      </c>
      <c r="I35" s="15">
        <f t="shared" si="0"/>
        <v>47503.58</v>
      </c>
    </row>
    <row r="36" spans="1:9" ht="13.5" thickBot="1">
      <c r="A36" s="16" t="s">
        <v>71</v>
      </c>
      <c r="B36" s="17" t="s">
        <v>72</v>
      </c>
      <c r="C36" s="14">
        <v>248605.61</v>
      </c>
      <c r="D36" s="14">
        <v>8720.85</v>
      </c>
      <c r="E36" s="14">
        <v>1633.85</v>
      </c>
      <c r="F36" s="14">
        <v>2157.87</v>
      </c>
      <c r="G36" s="14">
        <v>211043.41000000102</v>
      </c>
      <c r="H36" s="14">
        <v>410376.61</v>
      </c>
      <c r="I36" s="15">
        <f t="shared" si="0"/>
        <v>882538.200000001</v>
      </c>
    </row>
    <row r="37" spans="1:9" ht="13.5" thickBot="1">
      <c r="A37" s="16" t="s">
        <v>73</v>
      </c>
      <c r="B37" s="17" t="s">
        <v>74</v>
      </c>
      <c r="C37" s="14">
        <v>6178.32</v>
      </c>
      <c r="D37" s="14">
        <v>495.03</v>
      </c>
      <c r="E37" s="14">
        <v>0</v>
      </c>
      <c r="F37" s="14">
        <v>0</v>
      </c>
      <c r="G37" s="14">
        <v>1336.43</v>
      </c>
      <c r="H37" s="14">
        <v>0</v>
      </c>
      <c r="I37" s="15">
        <f t="shared" si="0"/>
        <v>8009.78</v>
      </c>
    </row>
    <row r="38" spans="1:9" ht="13.5" thickBot="1">
      <c r="A38" s="16" t="s">
        <v>75</v>
      </c>
      <c r="B38" s="17" t="s">
        <v>76</v>
      </c>
      <c r="C38" s="14">
        <v>62854.79</v>
      </c>
      <c r="D38" s="14">
        <v>2136.09</v>
      </c>
      <c r="E38" s="14">
        <v>0</v>
      </c>
      <c r="F38" s="14">
        <v>612.15</v>
      </c>
      <c r="G38" s="14">
        <v>12930.57</v>
      </c>
      <c r="H38" s="14">
        <v>27350.87</v>
      </c>
      <c r="I38" s="15">
        <f t="shared" si="0"/>
        <v>105884.47</v>
      </c>
    </row>
    <row r="39" spans="1:9" ht="13.5" thickBot="1">
      <c r="A39" s="16" t="s">
        <v>77</v>
      </c>
      <c r="B39" s="17" t="s">
        <v>78</v>
      </c>
      <c r="C39" s="14">
        <v>157283.95</v>
      </c>
      <c r="D39" s="14">
        <v>11551.380000000001</v>
      </c>
      <c r="E39" s="14">
        <v>1307.08</v>
      </c>
      <c r="F39" s="14">
        <v>230.9</v>
      </c>
      <c r="G39" s="14">
        <v>14225.009999999997</v>
      </c>
      <c r="H39" s="14">
        <v>9225.53</v>
      </c>
      <c r="I39" s="15">
        <f t="shared" si="0"/>
        <v>193823.85</v>
      </c>
    </row>
    <row r="40" spans="1:9" ht="13.5" thickBot="1">
      <c r="A40" s="16" t="s">
        <v>79</v>
      </c>
      <c r="B40" s="17" t="s">
        <v>80</v>
      </c>
      <c r="C40" s="14">
        <v>57984.57</v>
      </c>
      <c r="D40" s="14">
        <v>2218.7</v>
      </c>
      <c r="E40" s="14">
        <v>1965.76</v>
      </c>
      <c r="F40" s="14">
        <v>0</v>
      </c>
      <c r="G40" s="14">
        <v>10018.379999999996</v>
      </c>
      <c r="H40" s="14">
        <v>12786.25</v>
      </c>
      <c r="I40" s="15">
        <f t="shared" si="0"/>
        <v>84973.65999999999</v>
      </c>
    </row>
    <row r="41" spans="1:9" ht="13.5" thickBot="1">
      <c r="A41" s="16" t="s">
        <v>81</v>
      </c>
      <c r="B41" s="17" t="s">
        <v>82</v>
      </c>
      <c r="C41" s="14">
        <v>38218.22</v>
      </c>
      <c r="D41" s="14">
        <v>2942.96</v>
      </c>
      <c r="E41" s="14">
        <v>0</v>
      </c>
      <c r="F41" s="14">
        <v>0</v>
      </c>
      <c r="G41" s="14">
        <v>1586.79</v>
      </c>
      <c r="H41" s="14">
        <v>0</v>
      </c>
      <c r="I41" s="15">
        <f t="shared" si="0"/>
        <v>42747.97</v>
      </c>
    </row>
    <row r="42" spans="1:9" ht="13.5" thickBot="1">
      <c r="A42" s="16" t="s">
        <v>83</v>
      </c>
      <c r="B42" s="17" t="s">
        <v>84</v>
      </c>
      <c r="C42" s="14">
        <v>55912.16</v>
      </c>
      <c r="D42" s="14">
        <v>3476.57</v>
      </c>
      <c r="E42" s="14">
        <v>326.78</v>
      </c>
      <c r="F42" s="14">
        <v>452.18</v>
      </c>
      <c r="G42" s="14">
        <v>10858.960000000001</v>
      </c>
      <c r="H42" s="14">
        <v>13577.93</v>
      </c>
      <c r="I42" s="15">
        <f t="shared" si="0"/>
        <v>84604.58000000002</v>
      </c>
    </row>
    <row r="43" spans="1:9" ht="13.5" thickBot="1">
      <c r="A43" s="16" t="s">
        <v>85</v>
      </c>
      <c r="B43" s="17" t="s">
        <v>86</v>
      </c>
      <c r="C43" s="14">
        <v>24644.84</v>
      </c>
      <c r="D43" s="14">
        <v>2429.66</v>
      </c>
      <c r="E43" s="14">
        <v>326.78</v>
      </c>
      <c r="F43" s="14">
        <v>0</v>
      </c>
      <c r="G43" s="14">
        <v>2149.2500000000005</v>
      </c>
      <c r="H43" s="14">
        <v>0</v>
      </c>
      <c r="I43" s="15">
        <f t="shared" si="0"/>
        <v>29550.53</v>
      </c>
    </row>
    <row r="44" spans="1:9" ht="13.5" thickBot="1">
      <c r="A44" s="16" t="s">
        <v>87</v>
      </c>
      <c r="B44" s="17" t="s">
        <v>88</v>
      </c>
      <c r="C44" s="18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>
        <f t="shared" si="0"/>
        <v>0</v>
      </c>
    </row>
    <row r="45" spans="1:9" ht="13.5" thickBot="1">
      <c r="A45" s="16" t="s">
        <v>89</v>
      </c>
      <c r="B45" s="17" t="s">
        <v>90</v>
      </c>
      <c r="C45" s="14">
        <v>10844.12</v>
      </c>
      <c r="D45" s="14">
        <v>1177.04</v>
      </c>
      <c r="E45" s="14">
        <v>653.56</v>
      </c>
      <c r="F45" s="14">
        <v>0</v>
      </c>
      <c r="G45" s="14">
        <v>91.86</v>
      </c>
      <c r="H45" s="14">
        <v>0</v>
      </c>
      <c r="I45" s="15">
        <f t="shared" si="0"/>
        <v>12766.58</v>
      </c>
    </row>
    <row r="46" spans="1:9" ht="13.5" thickBot="1">
      <c r="A46" s="16" t="s">
        <v>91</v>
      </c>
      <c r="B46" s="17" t="s">
        <v>92</v>
      </c>
      <c r="C46" s="14">
        <v>10145.93</v>
      </c>
      <c r="D46" s="14">
        <v>555.09</v>
      </c>
      <c r="E46" s="14">
        <v>0</v>
      </c>
      <c r="F46" s="14">
        <v>160.37</v>
      </c>
      <c r="G46" s="14">
        <v>639.81</v>
      </c>
      <c r="H46" s="14">
        <v>0</v>
      </c>
      <c r="I46" s="15">
        <f t="shared" si="0"/>
        <v>11501.2</v>
      </c>
    </row>
    <row r="47" spans="1:9" ht="13.5" thickBot="1">
      <c r="A47" s="16" t="s">
        <v>93</v>
      </c>
      <c r="B47" s="17" t="s">
        <v>94</v>
      </c>
      <c r="C47" s="14">
        <v>3471.59</v>
      </c>
      <c r="D47" s="14">
        <v>292.22</v>
      </c>
      <c r="E47" s="14">
        <v>0</v>
      </c>
      <c r="F47" s="14">
        <v>0</v>
      </c>
      <c r="G47" s="14">
        <v>53.7</v>
      </c>
      <c r="H47" s="14">
        <v>0</v>
      </c>
      <c r="I47" s="15">
        <f t="shared" si="0"/>
        <v>3817.51</v>
      </c>
    </row>
    <row r="48" spans="1:9" ht="13.5" thickBot="1">
      <c r="A48" s="16" t="s">
        <v>95</v>
      </c>
      <c r="B48" s="17" t="s">
        <v>96</v>
      </c>
      <c r="C48" s="18">
        <v>128821.53</v>
      </c>
      <c r="D48" s="14">
        <v>4149.08</v>
      </c>
      <c r="E48" s="14">
        <v>653.56</v>
      </c>
      <c r="F48" s="14">
        <v>471.47</v>
      </c>
      <c r="G48" s="14">
        <v>45556.580000000155</v>
      </c>
      <c r="H48" s="14">
        <v>130204.67</v>
      </c>
      <c r="I48" s="15">
        <f t="shared" si="0"/>
        <v>309856.89000000013</v>
      </c>
    </row>
    <row r="49" spans="1:9" ht="13.5" thickBot="1">
      <c r="A49" s="16" t="s">
        <v>97</v>
      </c>
      <c r="B49" s="17" t="s">
        <v>98</v>
      </c>
      <c r="C49" s="18">
        <v>200363.15</v>
      </c>
      <c r="D49" s="14">
        <v>7870.719999999999</v>
      </c>
      <c r="E49" s="14">
        <v>1362.86</v>
      </c>
      <c r="F49" s="14">
        <v>166.09</v>
      </c>
      <c r="G49" s="14">
        <v>26917.580000000038</v>
      </c>
      <c r="H49" s="14">
        <v>32211.39</v>
      </c>
      <c r="I49" s="15">
        <f t="shared" si="0"/>
        <v>268891.79000000004</v>
      </c>
    </row>
    <row r="50" spans="1:9" ht="13.5" thickBot="1">
      <c r="A50" s="16" t="s">
        <v>99</v>
      </c>
      <c r="B50" s="17" t="s">
        <v>100</v>
      </c>
      <c r="C50" s="18">
        <v>230988.4</v>
      </c>
      <c r="D50" s="18">
        <v>9132.140000000001</v>
      </c>
      <c r="E50" s="14">
        <v>2720.64</v>
      </c>
      <c r="F50" s="14">
        <v>641.48</v>
      </c>
      <c r="G50" s="14">
        <v>104540.12000000004</v>
      </c>
      <c r="H50" s="14">
        <v>122279.68</v>
      </c>
      <c r="I50" s="15">
        <f t="shared" si="0"/>
        <v>470302.4600000001</v>
      </c>
    </row>
    <row r="51" spans="1:9" ht="13.5" thickBot="1">
      <c r="A51" s="16" t="s">
        <v>101</v>
      </c>
      <c r="B51" s="17" t="s">
        <v>102</v>
      </c>
      <c r="C51" s="14">
        <v>9755.43</v>
      </c>
      <c r="D51" s="14">
        <v>149.6</v>
      </c>
      <c r="E51" s="14">
        <v>0</v>
      </c>
      <c r="F51" s="14">
        <v>0</v>
      </c>
      <c r="G51" s="14">
        <v>112.16</v>
      </c>
      <c r="H51" s="14">
        <v>0</v>
      </c>
      <c r="I51" s="15">
        <f t="shared" si="0"/>
        <v>10017.19</v>
      </c>
    </row>
    <row r="52" spans="1:9" ht="13.5" thickBot="1">
      <c r="A52" s="16" t="s">
        <v>103</v>
      </c>
      <c r="B52" s="17" t="s">
        <v>104</v>
      </c>
      <c r="C52" s="14">
        <v>145244.34</v>
      </c>
      <c r="D52" s="14">
        <v>4665.06</v>
      </c>
      <c r="E52" s="14">
        <v>1019.54</v>
      </c>
      <c r="F52" s="14">
        <v>1797.07</v>
      </c>
      <c r="G52" s="14">
        <v>47290.90000000004</v>
      </c>
      <c r="H52" s="14">
        <v>169969.49</v>
      </c>
      <c r="I52" s="15">
        <f t="shared" si="0"/>
        <v>369986.4</v>
      </c>
    </row>
    <row r="53" spans="1:9" ht="13.5" thickBot="1">
      <c r="A53" s="16" t="s">
        <v>105</v>
      </c>
      <c r="B53" s="17" t="s">
        <v>106</v>
      </c>
      <c r="C53" s="14">
        <v>76718.62</v>
      </c>
      <c r="D53" s="14">
        <v>2170.72</v>
      </c>
      <c r="E53" s="14">
        <v>2287.46</v>
      </c>
      <c r="F53" s="14">
        <v>311.1</v>
      </c>
      <c r="G53" s="14">
        <v>63805.99000000013</v>
      </c>
      <c r="H53" s="14">
        <v>41805.05</v>
      </c>
      <c r="I53" s="15">
        <f t="shared" si="0"/>
        <v>187098.94000000012</v>
      </c>
    </row>
    <row r="54" spans="1:9" ht="13.5" thickBot="1">
      <c r="A54" s="16" t="s">
        <v>109</v>
      </c>
      <c r="B54" s="17" t="s">
        <v>110</v>
      </c>
      <c r="C54" s="14">
        <v>20790.18</v>
      </c>
      <c r="D54" s="18">
        <v>724.23</v>
      </c>
      <c r="E54" s="14">
        <v>0</v>
      </c>
      <c r="F54" s="14">
        <v>150.73</v>
      </c>
      <c r="G54" s="14">
        <v>1262.7000000000003</v>
      </c>
      <c r="H54" s="14">
        <v>0</v>
      </c>
      <c r="I54" s="15">
        <f t="shared" si="0"/>
        <v>22927.84</v>
      </c>
    </row>
    <row r="55" spans="1:9" ht="13.5" thickBot="1">
      <c r="A55" s="19" t="s">
        <v>111</v>
      </c>
      <c r="B55" s="20" t="s">
        <v>112</v>
      </c>
      <c r="C55" s="14">
        <v>15608.09</v>
      </c>
      <c r="D55" s="18">
        <v>1684.79</v>
      </c>
      <c r="E55" s="14">
        <v>0</v>
      </c>
      <c r="F55" s="14">
        <v>0</v>
      </c>
      <c r="G55" s="14">
        <v>1870.1300000000008</v>
      </c>
      <c r="H55" s="14">
        <v>3153.68</v>
      </c>
      <c r="I55" s="15">
        <f t="shared" si="0"/>
        <v>22316.690000000002</v>
      </c>
    </row>
    <row r="56" spans="1:9" ht="13.5" thickBot="1">
      <c r="A56" s="19" t="s">
        <v>113</v>
      </c>
      <c r="B56" s="20" t="s">
        <v>114</v>
      </c>
      <c r="C56" s="14">
        <v>3575.57</v>
      </c>
      <c r="D56" s="18">
        <v>628.52</v>
      </c>
      <c r="E56" s="14">
        <v>0</v>
      </c>
      <c r="F56" s="14">
        <v>0</v>
      </c>
      <c r="G56" s="14">
        <v>92.58</v>
      </c>
      <c r="H56" s="14">
        <v>0</v>
      </c>
      <c r="I56" s="15">
        <f t="shared" si="0"/>
        <v>4296.67</v>
      </c>
    </row>
    <row r="57" spans="1:9" ht="13.5" thickBot="1">
      <c r="A57" s="19" t="s">
        <v>115</v>
      </c>
      <c r="B57" s="20" t="s">
        <v>116</v>
      </c>
      <c r="C57" s="14">
        <v>7568.7</v>
      </c>
      <c r="D57" s="18">
        <v>759.33</v>
      </c>
      <c r="E57" s="18">
        <v>0</v>
      </c>
      <c r="F57" s="18">
        <v>0</v>
      </c>
      <c r="G57" s="14">
        <v>563.63</v>
      </c>
      <c r="H57" s="18">
        <v>0</v>
      </c>
      <c r="I57" s="15">
        <f t="shared" si="0"/>
        <v>8891.66</v>
      </c>
    </row>
    <row r="58" spans="1:9" ht="13.5" thickBot="1">
      <c r="A58" s="19" t="s">
        <v>117</v>
      </c>
      <c r="B58" s="20" t="s">
        <v>118</v>
      </c>
      <c r="C58" s="14">
        <v>36318.45</v>
      </c>
      <c r="D58" s="14">
        <v>3302.12</v>
      </c>
      <c r="E58" s="14">
        <v>653.56</v>
      </c>
      <c r="F58" s="14">
        <v>0</v>
      </c>
      <c r="G58" s="14">
        <v>1327.18</v>
      </c>
      <c r="H58" s="14">
        <v>1236.78</v>
      </c>
      <c r="I58" s="15">
        <f t="shared" si="0"/>
        <v>42838.09</v>
      </c>
    </row>
    <row r="59" spans="1:9" ht="13.5" thickBot="1">
      <c r="A59" s="19" t="s">
        <v>119</v>
      </c>
      <c r="B59" s="20" t="s">
        <v>120</v>
      </c>
      <c r="C59" s="14">
        <v>52906.83</v>
      </c>
      <c r="D59" s="14">
        <v>0</v>
      </c>
      <c r="E59" s="14">
        <v>0</v>
      </c>
      <c r="F59" s="14">
        <v>0</v>
      </c>
      <c r="G59" s="14">
        <v>0</v>
      </c>
      <c r="H59" s="14">
        <v>9281.26</v>
      </c>
      <c r="I59" s="15">
        <f t="shared" si="0"/>
        <v>62188.090000000004</v>
      </c>
    </row>
    <row r="60" spans="1:9" ht="13.5" thickBot="1">
      <c r="A60" s="21" t="s">
        <v>121</v>
      </c>
      <c r="B60" s="22" t="s">
        <v>122</v>
      </c>
      <c r="C60" s="18">
        <v>12004.68</v>
      </c>
      <c r="D60" s="14">
        <v>1406.04</v>
      </c>
      <c r="E60" s="14">
        <v>0</v>
      </c>
      <c r="F60" s="14">
        <v>0</v>
      </c>
      <c r="G60" s="14">
        <v>559.92</v>
      </c>
      <c r="H60" s="14">
        <v>0</v>
      </c>
      <c r="I60" s="15">
        <f t="shared" si="0"/>
        <v>13970.640000000001</v>
      </c>
    </row>
    <row r="61" spans="1:9" ht="13.5" thickBot="1">
      <c r="A61" s="21" t="s">
        <v>123</v>
      </c>
      <c r="B61" s="23" t="s">
        <v>124</v>
      </c>
      <c r="C61" s="14">
        <v>16742.82</v>
      </c>
      <c r="D61" s="18">
        <v>140.66</v>
      </c>
      <c r="E61" s="14">
        <v>0</v>
      </c>
      <c r="F61" s="14">
        <v>0</v>
      </c>
      <c r="G61" s="14">
        <v>2955.2799999999993</v>
      </c>
      <c r="H61" s="14">
        <v>3069.28</v>
      </c>
      <c r="I61" s="15">
        <f t="shared" si="0"/>
        <v>22908.039999999997</v>
      </c>
    </row>
    <row r="62" spans="1:9" ht="13.5" thickBot="1">
      <c r="A62" s="19" t="s">
        <v>125</v>
      </c>
      <c r="B62" s="20" t="s">
        <v>126</v>
      </c>
      <c r="C62" s="14">
        <v>6501.38</v>
      </c>
      <c r="D62" s="14">
        <v>474.95</v>
      </c>
      <c r="E62" s="14">
        <v>0</v>
      </c>
      <c r="F62" s="14">
        <v>0</v>
      </c>
      <c r="G62" s="14">
        <v>421.12</v>
      </c>
      <c r="H62" s="14">
        <v>0</v>
      </c>
      <c r="I62" s="15">
        <f t="shared" si="0"/>
        <v>7397.45</v>
      </c>
    </row>
    <row r="63" spans="1:9" ht="13.5" thickBot="1">
      <c r="A63" s="19" t="s">
        <v>127</v>
      </c>
      <c r="B63" s="20" t="s">
        <v>128</v>
      </c>
      <c r="C63" s="14">
        <v>23016.2</v>
      </c>
      <c r="D63" s="14">
        <v>198.59</v>
      </c>
      <c r="E63" s="14">
        <v>0</v>
      </c>
      <c r="F63" s="14">
        <v>0</v>
      </c>
      <c r="G63" s="14">
        <v>429.13</v>
      </c>
      <c r="H63" s="14">
        <v>1866.42</v>
      </c>
      <c r="I63" s="15">
        <f t="shared" si="0"/>
        <v>25510.340000000004</v>
      </c>
    </row>
    <row r="64" spans="1:9" ht="13.5" thickBot="1">
      <c r="A64" s="19" t="s">
        <v>129</v>
      </c>
      <c r="B64" s="20" t="s">
        <v>130</v>
      </c>
      <c r="C64" s="14">
        <v>38584.22</v>
      </c>
      <c r="D64" s="14">
        <v>1239.36</v>
      </c>
      <c r="E64" s="14">
        <v>326.78</v>
      </c>
      <c r="F64" s="14">
        <v>0</v>
      </c>
      <c r="G64" s="14">
        <v>3438.7000000000003</v>
      </c>
      <c r="H64" s="14">
        <v>9384.44</v>
      </c>
      <c r="I64" s="15">
        <f t="shared" si="0"/>
        <v>52973.5</v>
      </c>
    </row>
    <row r="65" spans="1:9" ht="13.5" thickBot="1">
      <c r="A65" s="19" t="s">
        <v>131</v>
      </c>
      <c r="B65" s="20" t="s">
        <v>132</v>
      </c>
      <c r="C65" s="14">
        <v>1281.44</v>
      </c>
      <c r="D65" s="14">
        <v>86.89</v>
      </c>
      <c r="E65" s="14">
        <v>0</v>
      </c>
      <c r="F65" s="14">
        <v>311.1</v>
      </c>
      <c r="G65" s="14">
        <v>15622.160000000003</v>
      </c>
      <c r="H65" s="14">
        <v>0</v>
      </c>
      <c r="I65" s="15">
        <f t="shared" si="0"/>
        <v>17301.590000000004</v>
      </c>
    </row>
    <row r="66" spans="1:9" ht="13.5" thickBot="1">
      <c r="A66" s="19" t="s">
        <v>133</v>
      </c>
      <c r="B66" s="20" t="s">
        <v>134</v>
      </c>
      <c r="C66" s="14">
        <v>13002.95</v>
      </c>
      <c r="D66" s="14">
        <v>1154.68</v>
      </c>
      <c r="E66" s="14">
        <v>0</v>
      </c>
      <c r="F66" s="14">
        <v>0</v>
      </c>
      <c r="G66" s="14">
        <v>1444.5</v>
      </c>
      <c r="H66" s="14">
        <v>0</v>
      </c>
      <c r="I66" s="15">
        <f t="shared" si="0"/>
        <v>15602.130000000001</v>
      </c>
    </row>
    <row r="67" spans="1:9" ht="13.5" thickBot="1">
      <c r="A67" s="24" t="s">
        <v>135</v>
      </c>
      <c r="B67" s="25" t="s">
        <v>136</v>
      </c>
      <c r="C67" s="50">
        <v>17298.41</v>
      </c>
      <c r="D67" s="14">
        <v>1676.52</v>
      </c>
      <c r="E67" s="14">
        <v>0</v>
      </c>
      <c r="F67" s="14">
        <v>0</v>
      </c>
      <c r="G67" s="14">
        <v>2574.58</v>
      </c>
      <c r="H67" s="14">
        <v>0</v>
      </c>
      <c r="I67" s="15">
        <f t="shared" si="0"/>
        <v>21549.510000000002</v>
      </c>
    </row>
    <row r="68" spans="1:9" ht="13.5" thickBot="1">
      <c r="A68" s="24" t="s">
        <v>137</v>
      </c>
      <c r="B68" s="23" t="s">
        <v>138</v>
      </c>
      <c r="C68" s="14">
        <v>11552.47</v>
      </c>
      <c r="D68" s="18">
        <v>1180.57</v>
      </c>
      <c r="E68" s="14">
        <v>0</v>
      </c>
      <c r="F68" s="14">
        <v>0</v>
      </c>
      <c r="G68" s="14">
        <v>584.7700000000001</v>
      </c>
      <c r="H68" s="14">
        <v>0</v>
      </c>
      <c r="I68" s="15">
        <f t="shared" si="0"/>
        <v>13317.81</v>
      </c>
    </row>
    <row r="69" spans="1:9" ht="13.5" thickBot="1">
      <c r="A69" s="26" t="s">
        <v>139</v>
      </c>
      <c r="B69" s="27" t="s">
        <v>140</v>
      </c>
      <c r="C69" s="14">
        <v>130434.85</v>
      </c>
      <c r="D69" s="14">
        <v>11589.289999999999</v>
      </c>
      <c r="E69" s="14">
        <v>653.56</v>
      </c>
      <c r="F69" s="14">
        <v>461.83</v>
      </c>
      <c r="G69" s="14">
        <v>11360.189999999999</v>
      </c>
      <c r="H69" s="14">
        <v>8428.56</v>
      </c>
      <c r="I69" s="15">
        <f t="shared" si="0"/>
        <v>162928.28</v>
      </c>
    </row>
    <row r="70" spans="1:9" ht="13.5" thickBot="1">
      <c r="A70" s="28" t="s">
        <v>141</v>
      </c>
      <c r="B70" s="29" t="s">
        <v>142</v>
      </c>
      <c r="C70" s="14">
        <v>17086.56</v>
      </c>
      <c r="D70" s="14">
        <v>2133.65</v>
      </c>
      <c r="E70" s="14">
        <v>0</v>
      </c>
      <c r="F70" s="14">
        <v>0</v>
      </c>
      <c r="G70" s="14">
        <v>498</v>
      </c>
      <c r="H70" s="14">
        <v>387.29</v>
      </c>
      <c r="I70" s="15">
        <f aca="true" t="shared" si="1" ref="I70:I77">C70+D70+E70+F70+G70+H70</f>
        <v>20105.500000000004</v>
      </c>
    </row>
    <row r="71" spans="1:9" ht="13.5" thickBot="1">
      <c r="A71" s="30" t="s">
        <v>143</v>
      </c>
      <c r="B71" s="22" t="s">
        <v>144</v>
      </c>
      <c r="C71" s="14">
        <v>52424.86</v>
      </c>
      <c r="D71" s="14">
        <v>4576.610000000001</v>
      </c>
      <c r="E71" s="14">
        <v>980.34</v>
      </c>
      <c r="F71" s="14">
        <v>0</v>
      </c>
      <c r="G71" s="14">
        <v>8088.270000000001</v>
      </c>
      <c r="H71" s="14">
        <v>4317.57</v>
      </c>
      <c r="I71" s="15">
        <f t="shared" si="1"/>
        <v>70387.65</v>
      </c>
    </row>
    <row r="72" spans="1:9" ht="13.5" thickBot="1">
      <c r="A72" s="67" t="s">
        <v>147</v>
      </c>
      <c r="B72" s="68" t="s">
        <v>148</v>
      </c>
      <c r="C72" s="14">
        <v>12491.05</v>
      </c>
      <c r="D72" s="14">
        <v>946.38</v>
      </c>
      <c r="E72" s="14">
        <v>0</v>
      </c>
      <c r="F72" s="14">
        <v>0</v>
      </c>
      <c r="G72" s="14">
        <v>6706.56</v>
      </c>
      <c r="H72" s="14">
        <v>15895.68</v>
      </c>
      <c r="I72" s="15">
        <f t="shared" si="1"/>
        <v>36039.67</v>
      </c>
    </row>
    <row r="73" spans="1:9" ht="13.5" thickBot="1">
      <c r="A73" s="67" t="s">
        <v>153</v>
      </c>
      <c r="B73" s="70" t="s">
        <v>154</v>
      </c>
      <c r="C73" s="14">
        <v>739.73</v>
      </c>
      <c r="D73" s="14">
        <v>313.17</v>
      </c>
      <c r="E73" s="14">
        <v>0</v>
      </c>
      <c r="F73" s="14">
        <v>0</v>
      </c>
      <c r="G73" s="14">
        <v>807.75</v>
      </c>
      <c r="H73" s="14">
        <v>0</v>
      </c>
      <c r="I73" s="15">
        <f t="shared" si="1"/>
        <v>1860.65</v>
      </c>
    </row>
    <row r="74" spans="1:9" ht="13.5" thickBot="1">
      <c r="A74" s="33" t="s">
        <v>156</v>
      </c>
      <c r="B74" s="64" t="s">
        <v>158</v>
      </c>
      <c r="C74" s="14">
        <v>2568.12</v>
      </c>
      <c r="D74" s="14">
        <v>285.19</v>
      </c>
      <c r="E74" s="14">
        <v>0</v>
      </c>
      <c r="F74" s="14">
        <v>0</v>
      </c>
      <c r="G74" s="14">
        <v>0</v>
      </c>
      <c r="H74" s="14">
        <v>0</v>
      </c>
      <c r="I74" s="15">
        <f t="shared" si="1"/>
        <v>2853.31</v>
      </c>
    </row>
    <row r="75" spans="1:9" ht="13.5" thickBot="1">
      <c r="A75" s="33" t="s">
        <v>157</v>
      </c>
      <c r="B75" s="22" t="s">
        <v>159</v>
      </c>
      <c r="C75" s="47">
        <v>0</v>
      </c>
      <c r="D75" s="72">
        <v>0</v>
      </c>
      <c r="E75" s="71">
        <v>0</v>
      </c>
      <c r="F75" s="48">
        <v>0</v>
      </c>
      <c r="G75" s="48">
        <v>0</v>
      </c>
      <c r="H75" s="71">
        <v>0</v>
      </c>
      <c r="I75" s="15">
        <f t="shared" si="1"/>
        <v>0</v>
      </c>
    </row>
    <row r="76" spans="1:9" ht="13.5" thickBot="1">
      <c r="A76" s="33" t="s">
        <v>224</v>
      </c>
      <c r="B76" s="74" t="s">
        <v>225</v>
      </c>
      <c r="C76" s="47">
        <v>20297.4</v>
      </c>
      <c r="D76" s="76">
        <v>286.83</v>
      </c>
      <c r="E76" s="75">
        <v>0</v>
      </c>
      <c r="F76" s="48">
        <v>0</v>
      </c>
      <c r="G76" s="48">
        <v>200.45999999999998</v>
      </c>
      <c r="H76" s="47">
        <v>0</v>
      </c>
      <c r="I76" s="15">
        <f t="shared" si="1"/>
        <v>20784.690000000002</v>
      </c>
    </row>
    <row r="77" spans="1:9" ht="13.5" thickBot="1">
      <c r="A77" s="37"/>
      <c r="B77" s="37" t="s">
        <v>155</v>
      </c>
      <c r="C77" s="44">
        <f>SUM(C5:C76)</f>
        <v>4608450.000000001</v>
      </c>
      <c r="D77" s="77">
        <v>199313.23</v>
      </c>
      <c r="E77" s="73">
        <v>44936.62</v>
      </c>
      <c r="F77" s="45">
        <v>17342.83</v>
      </c>
      <c r="G77" s="45">
        <v>1365429.32</v>
      </c>
      <c r="H77" s="46">
        <v>2008386.08</v>
      </c>
      <c r="I77" s="15">
        <f t="shared" si="1"/>
        <v>8243858.080000002</v>
      </c>
    </row>
    <row r="78" ht="12.75">
      <c r="E78" s="2" t="s">
        <v>227</v>
      </c>
    </row>
    <row r="79" ht="12.75">
      <c r="I79" s="4"/>
    </row>
  </sheetData>
  <mergeCells count="1">
    <mergeCell ref="C3:I3"/>
  </mergeCells>
  <printOptions/>
  <pageMargins left="0.15748031496062992" right="0" top="0" bottom="0" header="0.5118110236220472" footer="0.5118110236220472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9"/>
  <sheetViews>
    <sheetView workbookViewId="0" topLeftCell="A13">
      <selection activeCell="K36" sqref="K36"/>
    </sheetView>
  </sheetViews>
  <sheetFormatPr defaultColWidth="9.140625" defaultRowHeight="12.75"/>
  <cols>
    <col min="1" max="1" width="4.7109375" style="1" customWidth="1"/>
    <col min="2" max="2" width="20.140625" style="1" customWidth="1"/>
    <col min="3" max="3" width="16.28125" style="2" customWidth="1"/>
    <col min="4" max="4" width="14.421875" style="2" customWidth="1"/>
    <col min="5" max="6" width="11.57421875" style="2" customWidth="1"/>
    <col min="7" max="7" width="11.7109375" style="2" customWidth="1"/>
    <col min="8" max="8" width="13.8515625" style="2" customWidth="1"/>
    <col min="9" max="9" width="14.421875" style="3" customWidth="1"/>
    <col min="10" max="16384" width="9.140625" style="5" customWidth="1"/>
  </cols>
  <sheetData>
    <row r="2" spans="1:8" ht="13.5" thickBot="1">
      <c r="A2" s="1" t="s">
        <v>0</v>
      </c>
      <c r="D2" s="3" t="s">
        <v>235</v>
      </c>
      <c r="E2" s="3"/>
      <c r="F2" s="3"/>
      <c r="G2" s="3"/>
      <c r="H2" s="3"/>
    </row>
    <row r="3" spans="1:9" ht="13.5" thickBot="1">
      <c r="A3" s="6" t="s">
        <v>1</v>
      </c>
      <c r="B3" s="7" t="s">
        <v>2</v>
      </c>
      <c r="C3" s="97"/>
      <c r="D3" s="97"/>
      <c r="E3" s="97"/>
      <c r="F3" s="97"/>
      <c r="G3" s="98"/>
      <c r="H3" s="98"/>
      <c r="I3" s="99"/>
    </row>
    <row r="4" spans="1:9" s="11" customFormat="1" ht="74.25" customHeight="1" thickBot="1">
      <c r="A4" s="8"/>
      <c r="B4" s="9"/>
      <c r="C4" s="39" t="s">
        <v>236</v>
      </c>
      <c r="D4" s="40" t="s">
        <v>237</v>
      </c>
      <c r="E4" s="40" t="s">
        <v>241</v>
      </c>
      <c r="F4" s="40" t="s">
        <v>242</v>
      </c>
      <c r="G4" s="39" t="s">
        <v>238</v>
      </c>
      <c r="H4" s="39" t="s">
        <v>239</v>
      </c>
      <c r="I4" s="10" t="s">
        <v>240</v>
      </c>
    </row>
    <row r="5" spans="1:9" ht="13.5" thickBot="1">
      <c r="A5" s="12" t="s">
        <v>3</v>
      </c>
      <c r="B5" s="13" t="s">
        <v>4</v>
      </c>
      <c r="C5" s="38">
        <v>588.43</v>
      </c>
      <c r="D5" s="38">
        <v>653.56</v>
      </c>
      <c r="E5" s="38">
        <v>0</v>
      </c>
      <c r="F5" s="38">
        <v>0</v>
      </c>
      <c r="G5" s="38">
        <v>1487.8500000000008</v>
      </c>
      <c r="H5" s="38">
        <v>2857.63</v>
      </c>
      <c r="I5" s="15">
        <f>C5+D5+E5+G5+H5+F5</f>
        <v>5587.470000000001</v>
      </c>
    </row>
    <row r="6" spans="1:9" ht="13.5" thickBot="1">
      <c r="A6" s="16" t="s">
        <v>5</v>
      </c>
      <c r="B6" s="17" t="s">
        <v>6</v>
      </c>
      <c r="C6" s="14">
        <v>126.41</v>
      </c>
      <c r="D6" s="14">
        <v>0</v>
      </c>
      <c r="E6" s="14">
        <v>0</v>
      </c>
      <c r="F6" s="14">
        <v>0</v>
      </c>
      <c r="G6" s="14">
        <v>395.22999999999996</v>
      </c>
      <c r="H6" s="14">
        <v>1649.1</v>
      </c>
      <c r="I6" s="15">
        <f aca="true" t="shared" si="0" ref="I6:I69">C6+D6+E6+G6+H6+F6</f>
        <v>2170.74</v>
      </c>
    </row>
    <row r="7" spans="1:9" ht="13.5" thickBot="1">
      <c r="A7" s="16" t="s">
        <v>7</v>
      </c>
      <c r="B7" s="17" t="s">
        <v>8</v>
      </c>
      <c r="C7" s="14">
        <v>2398.09</v>
      </c>
      <c r="D7" s="14">
        <v>0</v>
      </c>
      <c r="E7" s="14">
        <v>0</v>
      </c>
      <c r="F7" s="14">
        <v>0</v>
      </c>
      <c r="G7" s="14">
        <v>3571.980000000001</v>
      </c>
      <c r="H7" s="14">
        <v>4579.86</v>
      </c>
      <c r="I7" s="15">
        <f t="shared" si="0"/>
        <v>10549.93</v>
      </c>
    </row>
    <row r="8" spans="1:9" ht="13.5" thickBot="1">
      <c r="A8" s="16" t="s">
        <v>9</v>
      </c>
      <c r="B8" s="17" t="s">
        <v>10</v>
      </c>
      <c r="C8" s="14">
        <v>1338.52</v>
      </c>
      <c r="D8" s="14">
        <v>0</v>
      </c>
      <c r="E8" s="14">
        <v>0</v>
      </c>
      <c r="F8" s="14">
        <v>0</v>
      </c>
      <c r="G8" s="14">
        <v>504.96</v>
      </c>
      <c r="H8" s="14">
        <v>0</v>
      </c>
      <c r="I8" s="15">
        <f t="shared" si="0"/>
        <v>1843.48</v>
      </c>
    </row>
    <row r="9" spans="1:9" ht="13.5" thickBot="1">
      <c r="A9" s="16" t="s">
        <v>11</v>
      </c>
      <c r="B9" s="17" t="s">
        <v>12</v>
      </c>
      <c r="C9" s="14">
        <v>14784.390000000001</v>
      </c>
      <c r="D9" s="14">
        <v>5607.59</v>
      </c>
      <c r="E9" s="14">
        <v>184.73</v>
      </c>
      <c r="F9" s="14">
        <v>230.91</v>
      </c>
      <c r="G9" s="14">
        <v>25811.360000000004</v>
      </c>
      <c r="H9" s="14">
        <v>33620.27</v>
      </c>
      <c r="I9" s="15">
        <f t="shared" si="0"/>
        <v>80239.25</v>
      </c>
    </row>
    <row r="10" spans="1:9" ht="13.5" thickBot="1">
      <c r="A10" s="16" t="s">
        <v>13</v>
      </c>
      <c r="B10" s="17" t="s">
        <v>14</v>
      </c>
      <c r="C10" s="14">
        <v>87.46</v>
      </c>
      <c r="D10" s="14">
        <v>160.37</v>
      </c>
      <c r="E10" s="14">
        <v>0</v>
      </c>
      <c r="F10" s="14">
        <v>0</v>
      </c>
      <c r="G10" s="14">
        <v>4023.54</v>
      </c>
      <c r="H10" s="14">
        <v>1777.33</v>
      </c>
      <c r="I10" s="15">
        <f t="shared" si="0"/>
        <v>6048.7</v>
      </c>
    </row>
    <row r="11" spans="1:9" ht="13.5" thickBot="1">
      <c r="A11" s="16" t="s">
        <v>15</v>
      </c>
      <c r="B11" s="17" t="s">
        <v>16</v>
      </c>
      <c r="C11" s="14">
        <v>955.15</v>
      </c>
      <c r="D11" s="14">
        <v>0</v>
      </c>
      <c r="E11" s="14">
        <v>0</v>
      </c>
      <c r="F11" s="14">
        <v>0</v>
      </c>
      <c r="G11" s="14">
        <v>270.35</v>
      </c>
      <c r="H11" s="14">
        <v>0</v>
      </c>
      <c r="I11" s="15">
        <f t="shared" si="0"/>
        <v>1225.5</v>
      </c>
    </row>
    <row r="12" spans="1:9" ht="13.5" thickBot="1">
      <c r="A12" s="16" t="s">
        <v>17</v>
      </c>
      <c r="B12" s="17" t="s">
        <v>18</v>
      </c>
      <c r="C12" s="14">
        <v>243.01</v>
      </c>
      <c r="D12" s="14">
        <v>0</v>
      </c>
      <c r="E12" s="14">
        <v>0</v>
      </c>
      <c r="F12" s="14">
        <v>0</v>
      </c>
      <c r="G12" s="14">
        <v>330.51</v>
      </c>
      <c r="H12" s="14">
        <v>0</v>
      </c>
      <c r="I12" s="15">
        <f t="shared" si="0"/>
        <v>573.52</v>
      </c>
    </row>
    <row r="13" spans="1:9" ht="13.5" thickBot="1">
      <c r="A13" s="16" t="s">
        <v>19</v>
      </c>
      <c r="B13" s="17" t="s">
        <v>20</v>
      </c>
      <c r="C13" s="14">
        <v>84.66</v>
      </c>
      <c r="D13" s="14">
        <v>487.15</v>
      </c>
      <c r="E13" s="14">
        <v>0</v>
      </c>
      <c r="F13" s="14">
        <v>0</v>
      </c>
      <c r="G13" s="14">
        <v>5615.890000000001</v>
      </c>
      <c r="H13" s="14">
        <v>148.45</v>
      </c>
      <c r="I13" s="15">
        <f t="shared" si="0"/>
        <v>6336.150000000001</v>
      </c>
    </row>
    <row r="14" spans="1:9" ht="13.5" thickBot="1">
      <c r="A14" s="16" t="s">
        <v>21</v>
      </c>
      <c r="B14" s="17" t="s">
        <v>22</v>
      </c>
      <c r="C14" s="14">
        <v>232.71999999999997</v>
      </c>
      <c r="D14" s="14">
        <v>0</v>
      </c>
      <c r="E14" s="14">
        <v>68.73</v>
      </c>
      <c r="F14" s="14">
        <v>85.91</v>
      </c>
      <c r="G14" s="14">
        <v>1494.52</v>
      </c>
      <c r="H14" s="14">
        <v>0</v>
      </c>
      <c r="I14" s="15">
        <f t="shared" si="0"/>
        <v>1881.88</v>
      </c>
    </row>
    <row r="15" spans="1:9" ht="13.5" thickBot="1">
      <c r="A15" s="16" t="s">
        <v>23</v>
      </c>
      <c r="B15" s="17" t="s">
        <v>24</v>
      </c>
      <c r="C15" s="14">
        <v>1361.67</v>
      </c>
      <c r="D15" s="14">
        <v>1071.22</v>
      </c>
      <c r="E15" s="14">
        <v>0</v>
      </c>
      <c r="F15" s="14">
        <v>0</v>
      </c>
      <c r="G15" s="14">
        <v>11728.95</v>
      </c>
      <c r="H15" s="14">
        <v>35774.66</v>
      </c>
      <c r="I15" s="15">
        <f t="shared" si="0"/>
        <v>49936.5</v>
      </c>
    </row>
    <row r="16" spans="1:9" ht="13.5" thickBot="1">
      <c r="A16" s="16" t="s">
        <v>25</v>
      </c>
      <c r="B16" s="17" t="s">
        <v>26</v>
      </c>
      <c r="C16" s="14">
        <v>831.55</v>
      </c>
      <c r="D16" s="14">
        <v>1381.83</v>
      </c>
      <c r="E16" s="14">
        <v>0</v>
      </c>
      <c r="F16" s="14">
        <v>0</v>
      </c>
      <c r="G16" s="14">
        <v>1610.8400000000001</v>
      </c>
      <c r="H16" s="14">
        <v>0</v>
      </c>
      <c r="I16" s="15">
        <f t="shared" si="0"/>
        <v>3824.2200000000003</v>
      </c>
    </row>
    <row r="17" spans="1:9" ht="13.5" thickBot="1">
      <c r="A17" s="16" t="s">
        <v>27</v>
      </c>
      <c r="B17" s="17" t="s">
        <v>28</v>
      </c>
      <c r="C17" s="14">
        <v>302.83</v>
      </c>
      <c r="D17" s="14">
        <v>10711.31</v>
      </c>
      <c r="E17" s="14">
        <v>0</v>
      </c>
      <c r="F17" s="14">
        <v>0</v>
      </c>
      <c r="G17" s="14">
        <v>3366.7</v>
      </c>
      <c r="H17" s="14">
        <v>14310.53</v>
      </c>
      <c r="I17" s="15">
        <f t="shared" si="0"/>
        <v>28691.370000000003</v>
      </c>
    </row>
    <row r="18" spans="1:9" ht="13.5" thickBot="1">
      <c r="A18" s="16" t="s">
        <v>29</v>
      </c>
      <c r="B18" s="17" t="s">
        <v>30</v>
      </c>
      <c r="C18" s="14">
        <v>4729.12</v>
      </c>
      <c r="D18" s="14">
        <v>813.93</v>
      </c>
      <c r="E18" s="14">
        <v>0</v>
      </c>
      <c r="F18" s="14">
        <v>0</v>
      </c>
      <c r="G18" s="14">
        <v>3889.6900000000005</v>
      </c>
      <c r="H18" s="14">
        <v>13398.69</v>
      </c>
      <c r="I18" s="15">
        <f t="shared" si="0"/>
        <v>22831.43</v>
      </c>
    </row>
    <row r="19" spans="1:9" ht="13.5" thickBot="1">
      <c r="A19" s="16" t="s">
        <v>35</v>
      </c>
      <c r="B19" s="17" t="s">
        <v>36</v>
      </c>
      <c r="C19" s="18">
        <v>429.04</v>
      </c>
      <c r="D19" s="18">
        <v>0</v>
      </c>
      <c r="E19" s="18">
        <v>0</v>
      </c>
      <c r="F19" s="18">
        <v>0</v>
      </c>
      <c r="G19" s="18">
        <v>4080.36</v>
      </c>
      <c r="H19" s="18">
        <v>3180.84</v>
      </c>
      <c r="I19" s="15">
        <f t="shared" si="0"/>
        <v>7690.240000000001</v>
      </c>
    </row>
    <row r="20" spans="1:9" ht="13.5" thickBot="1">
      <c r="A20" s="16" t="s">
        <v>37</v>
      </c>
      <c r="B20" s="17" t="s">
        <v>38</v>
      </c>
      <c r="C20" s="18">
        <v>702.86</v>
      </c>
      <c r="D20" s="18">
        <v>483.97</v>
      </c>
      <c r="E20" s="18">
        <v>0</v>
      </c>
      <c r="F20" s="18">
        <v>0</v>
      </c>
      <c r="G20" s="18">
        <v>5175.499999999999</v>
      </c>
      <c r="H20" s="18">
        <v>5866.06</v>
      </c>
      <c r="I20" s="15">
        <f t="shared" si="0"/>
        <v>12228.39</v>
      </c>
    </row>
    <row r="21" spans="1:9" ht="13.5" thickBot="1">
      <c r="A21" s="16" t="s">
        <v>39</v>
      </c>
      <c r="B21" s="17" t="s">
        <v>40</v>
      </c>
      <c r="C21" s="18">
        <v>266.47</v>
      </c>
      <c r="D21" s="14">
        <v>1294.32</v>
      </c>
      <c r="E21" s="14">
        <v>120.58</v>
      </c>
      <c r="F21" s="14">
        <v>150.72</v>
      </c>
      <c r="G21" s="14">
        <v>12093.13</v>
      </c>
      <c r="H21" s="14">
        <v>26761.52</v>
      </c>
      <c r="I21" s="15">
        <f t="shared" si="0"/>
        <v>40686.740000000005</v>
      </c>
    </row>
    <row r="22" spans="1:9" ht="13.5" thickBot="1">
      <c r="A22" s="16" t="s">
        <v>41</v>
      </c>
      <c r="B22" s="17" t="s">
        <v>42</v>
      </c>
      <c r="C22" s="18">
        <v>3779.5299999999997</v>
      </c>
      <c r="D22" s="14">
        <v>1361.57</v>
      </c>
      <c r="E22" s="14">
        <v>112.54</v>
      </c>
      <c r="F22" s="14">
        <v>140.68</v>
      </c>
      <c r="G22" s="14">
        <v>18834.039999999997</v>
      </c>
      <c r="H22" s="14">
        <v>40692.33</v>
      </c>
      <c r="I22" s="15">
        <f t="shared" si="0"/>
        <v>64920.689999999995</v>
      </c>
    </row>
    <row r="23" spans="1:9" ht="13.5" thickBot="1">
      <c r="A23" s="16" t="s">
        <v>43</v>
      </c>
      <c r="B23" s="17" t="s">
        <v>44</v>
      </c>
      <c r="C23" s="14">
        <v>34929.259999999995</v>
      </c>
      <c r="D23" s="14">
        <v>23043.48</v>
      </c>
      <c r="E23" s="14">
        <v>949.98</v>
      </c>
      <c r="F23" s="14">
        <v>1189.94</v>
      </c>
      <c r="G23" s="14">
        <v>455377.2100000018</v>
      </c>
      <c r="H23" s="14">
        <f>790231.71-3.17</f>
        <v>790228.5399999999</v>
      </c>
      <c r="I23" s="15">
        <f t="shared" si="0"/>
        <v>1305718.4100000015</v>
      </c>
    </row>
    <row r="24" spans="1:9" ht="13.5" thickBot="1">
      <c r="A24" s="16" t="s">
        <v>45</v>
      </c>
      <c r="B24" s="17" t="s">
        <v>46</v>
      </c>
      <c r="C24" s="14">
        <v>1967.11</v>
      </c>
      <c r="D24" s="14">
        <v>412.69</v>
      </c>
      <c r="E24" s="14">
        <v>0</v>
      </c>
      <c r="F24" s="14">
        <v>0</v>
      </c>
      <c r="G24" s="14">
        <v>11549.12</v>
      </c>
      <c r="H24" s="14">
        <v>24090.92</v>
      </c>
      <c r="I24" s="15">
        <f t="shared" si="0"/>
        <v>38019.84</v>
      </c>
    </row>
    <row r="25" spans="1:9" ht="13.5" thickBot="1">
      <c r="A25" s="16" t="s">
        <v>47</v>
      </c>
      <c r="B25" s="17" t="s">
        <v>48</v>
      </c>
      <c r="C25" s="14">
        <v>6401.13</v>
      </c>
      <c r="D25" s="14">
        <v>1121.84</v>
      </c>
      <c r="E25" s="14">
        <v>258.87</v>
      </c>
      <c r="F25" s="14">
        <v>323.6</v>
      </c>
      <c r="G25" s="14">
        <v>8536.920000000002</v>
      </c>
      <c r="H25" s="14">
        <v>2267.53</v>
      </c>
      <c r="I25" s="15">
        <f t="shared" si="0"/>
        <v>18909.89</v>
      </c>
    </row>
    <row r="26" spans="1:9" ht="13.5" thickBot="1">
      <c r="A26" s="16" t="s">
        <v>49</v>
      </c>
      <c r="B26" s="17" t="s">
        <v>50</v>
      </c>
      <c r="C26" s="14">
        <v>2047.92</v>
      </c>
      <c r="D26" s="14">
        <v>487.15</v>
      </c>
      <c r="E26" s="14">
        <v>0</v>
      </c>
      <c r="F26" s="14">
        <v>0</v>
      </c>
      <c r="G26" s="14">
        <v>1206.1599999999999</v>
      </c>
      <c r="H26" s="14">
        <v>0</v>
      </c>
      <c r="I26" s="15">
        <f t="shared" si="0"/>
        <v>3741.23</v>
      </c>
    </row>
    <row r="27" spans="1:9" ht="13.5" thickBot="1">
      <c r="A27" s="16" t="s">
        <v>53</v>
      </c>
      <c r="B27" s="17" t="s">
        <v>54</v>
      </c>
      <c r="C27" s="14">
        <v>2779</v>
      </c>
      <c r="D27" s="14">
        <v>326.78</v>
      </c>
      <c r="E27" s="14">
        <v>0</v>
      </c>
      <c r="F27" s="14">
        <v>0</v>
      </c>
      <c r="G27" s="14">
        <v>1359.26</v>
      </c>
      <c r="H27" s="14">
        <v>643.35</v>
      </c>
      <c r="I27" s="15">
        <f t="shared" si="0"/>
        <v>5108.39</v>
      </c>
    </row>
    <row r="28" spans="1:9" ht="13.5" thickBot="1">
      <c r="A28" s="16" t="s">
        <v>55</v>
      </c>
      <c r="B28" s="17" t="s">
        <v>56</v>
      </c>
      <c r="C28" s="14">
        <v>393.68</v>
      </c>
      <c r="D28" s="14">
        <v>1034.87</v>
      </c>
      <c r="E28" s="14">
        <v>0</v>
      </c>
      <c r="F28" s="14">
        <v>0</v>
      </c>
      <c r="G28" s="14">
        <v>196.2</v>
      </c>
      <c r="H28" s="14">
        <v>4489.82</v>
      </c>
      <c r="I28" s="15">
        <f t="shared" si="0"/>
        <v>6114.57</v>
      </c>
    </row>
    <row r="29" spans="1:9" ht="13.5" thickBot="1">
      <c r="A29" s="16" t="s">
        <v>57</v>
      </c>
      <c r="B29" s="17" t="s">
        <v>58</v>
      </c>
      <c r="C29" s="18">
        <v>423.43</v>
      </c>
      <c r="D29" s="18">
        <v>0</v>
      </c>
      <c r="E29" s="18">
        <v>0</v>
      </c>
      <c r="F29" s="18">
        <v>0</v>
      </c>
      <c r="G29" s="18">
        <v>5643.13</v>
      </c>
      <c r="H29" s="18">
        <v>7112.19</v>
      </c>
      <c r="I29" s="15">
        <f t="shared" si="0"/>
        <v>13178.75</v>
      </c>
    </row>
    <row r="30" spans="1:9" ht="13.5" thickBot="1">
      <c r="A30" s="16" t="s">
        <v>59</v>
      </c>
      <c r="B30" s="17" t="s">
        <v>60</v>
      </c>
      <c r="C30" s="14">
        <v>766.61</v>
      </c>
      <c r="D30" s="14">
        <v>813.93</v>
      </c>
      <c r="E30" s="14">
        <v>0</v>
      </c>
      <c r="F30" s="14">
        <v>0</v>
      </c>
      <c r="G30" s="14">
        <v>4639.939999999998</v>
      </c>
      <c r="H30" s="14">
        <v>5905.71</v>
      </c>
      <c r="I30" s="15">
        <f t="shared" si="0"/>
        <v>12126.189999999999</v>
      </c>
    </row>
    <row r="31" spans="1:9" ht="13.5" thickBot="1">
      <c r="A31" s="16" t="s">
        <v>61</v>
      </c>
      <c r="B31" s="17" t="s">
        <v>62</v>
      </c>
      <c r="C31" s="14">
        <v>7907</v>
      </c>
      <c r="D31" s="14">
        <v>487.13</v>
      </c>
      <c r="E31" s="14">
        <v>256.57</v>
      </c>
      <c r="F31" s="14">
        <v>320.71</v>
      </c>
      <c r="G31" s="14">
        <v>24177.129999999997</v>
      </c>
      <c r="H31" s="14">
        <v>63265.32</v>
      </c>
      <c r="I31" s="15">
        <f t="shared" si="0"/>
        <v>96413.86</v>
      </c>
    </row>
    <row r="32" spans="1:9" ht="13.5" thickBot="1">
      <c r="A32" s="16" t="s">
        <v>63</v>
      </c>
      <c r="B32" s="17" t="s">
        <v>64</v>
      </c>
      <c r="C32" s="18">
        <v>7772.700000000001</v>
      </c>
      <c r="D32" s="14">
        <v>3537.17</v>
      </c>
      <c r="E32" s="14">
        <v>128.29</v>
      </c>
      <c r="F32" s="14">
        <v>160.37</v>
      </c>
      <c r="G32" s="14">
        <v>22712.859999999997</v>
      </c>
      <c r="H32" s="14">
        <v>27305.8</v>
      </c>
      <c r="I32" s="15">
        <f t="shared" si="0"/>
        <v>61617.189999999995</v>
      </c>
    </row>
    <row r="33" spans="1:9" ht="13.5" thickBot="1">
      <c r="A33" s="16" t="s">
        <v>65</v>
      </c>
      <c r="B33" s="17" t="s">
        <v>66</v>
      </c>
      <c r="C33" s="14">
        <v>1107.9099999999999</v>
      </c>
      <c r="D33" s="14">
        <v>326.78</v>
      </c>
      <c r="E33" s="14">
        <v>0</v>
      </c>
      <c r="F33" s="14">
        <v>0</v>
      </c>
      <c r="G33" s="14">
        <v>1954.66</v>
      </c>
      <c r="H33" s="14">
        <v>0</v>
      </c>
      <c r="I33" s="15">
        <f t="shared" si="0"/>
        <v>3389.35</v>
      </c>
    </row>
    <row r="34" spans="1:9" ht="13.5" thickBot="1">
      <c r="A34" s="16" t="s">
        <v>67</v>
      </c>
      <c r="B34" s="17" t="s">
        <v>68</v>
      </c>
      <c r="C34" s="14">
        <v>2918.59</v>
      </c>
      <c r="D34" s="14">
        <v>884.47</v>
      </c>
      <c r="E34" s="14">
        <v>120.58</v>
      </c>
      <c r="F34" s="14">
        <v>150.73</v>
      </c>
      <c r="G34" s="14">
        <v>2417.4300000000003</v>
      </c>
      <c r="H34" s="14">
        <v>3668.91</v>
      </c>
      <c r="I34" s="15">
        <f t="shared" si="0"/>
        <v>10160.71</v>
      </c>
    </row>
    <row r="35" spans="1:9" ht="13.5" thickBot="1">
      <c r="A35" s="16" t="s">
        <v>69</v>
      </c>
      <c r="B35" s="17" t="s">
        <v>70</v>
      </c>
      <c r="C35" s="14">
        <v>4712.69</v>
      </c>
      <c r="D35" s="14">
        <v>320.73</v>
      </c>
      <c r="E35" s="14">
        <v>0</v>
      </c>
      <c r="F35" s="14">
        <v>0</v>
      </c>
      <c r="G35" s="14">
        <v>3564.38</v>
      </c>
      <c r="H35" s="14">
        <v>0</v>
      </c>
      <c r="I35" s="15">
        <f t="shared" si="0"/>
        <v>8597.8</v>
      </c>
    </row>
    <row r="36" spans="1:9" ht="13.5" thickBot="1">
      <c r="A36" s="16" t="s">
        <v>71</v>
      </c>
      <c r="B36" s="17" t="s">
        <v>72</v>
      </c>
      <c r="C36" s="14">
        <v>10036.44</v>
      </c>
      <c r="D36" s="14">
        <v>3312.18</v>
      </c>
      <c r="E36" s="14">
        <v>64.14</v>
      </c>
      <c r="F36" s="14">
        <v>80.18</v>
      </c>
      <c r="G36" s="14">
        <v>149736.00000000017</v>
      </c>
      <c r="H36" s="14">
        <v>406742.61</v>
      </c>
      <c r="I36" s="15">
        <f t="shared" si="0"/>
        <v>569971.5500000002</v>
      </c>
    </row>
    <row r="37" spans="1:9" ht="13.5" thickBot="1">
      <c r="A37" s="16" t="s">
        <v>73</v>
      </c>
      <c r="B37" s="17" t="s">
        <v>74</v>
      </c>
      <c r="C37" s="14">
        <v>812.96</v>
      </c>
      <c r="D37" s="14">
        <v>0</v>
      </c>
      <c r="E37" s="14">
        <v>0</v>
      </c>
      <c r="F37" s="14">
        <v>0</v>
      </c>
      <c r="G37" s="14">
        <v>463.79999999999995</v>
      </c>
      <c r="H37" s="14">
        <v>2887.48</v>
      </c>
      <c r="I37" s="15">
        <f t="shared" si="0"/>
        <v>4164.24</v>
      </c>
    </row>
    <row r="38" spans="1:9" ht="13.5" thickBot="1">
      <c r="A38" s="16" t="s">
        <v>75</v>
      </c>
      <c r="B38" s="17" t="s">
        <v>76</v>
      </c>
      <c r="C38" s="14">
        <v>1729.81</v>
      </c>
      <c r="D38" s="14">
        <v>320.74</v>
      </c>
      <c r="E38" s="14">
        <v>0</v>
      </c>
      <c r="F38" s="14">
        <v>0</v>
      </c>
      <c r="G38" s="14">
        <v>6521.19</v>
      </c>
      <c r="H38" s="14">
        <v>20454.12</v>
      </c>
      <c r="I38" s="15">
        <f t="shared" si="0"/>
        <v>29025.86</v>
      </c>
    </row>
    <row r="39" spans="1:9" ht="13.5" thickBot="1">
      <c r="A39" s="16" t="s">
        <v>77</v>
      </c>
      <c r="B39" s="17" t="s">
        <v>78</v>
      </c>
      <c r="C39" s="14">
        <v>10685.179999999998</v>
      </c>
      <c r="D39" s="14">
        <v>1426.42</v>
      </c>
      <c r="E39" s="14">
        <v>64.14</v>
      </c>
      <c r="F39" s="14">
        <v>80.18</v>
      </c>
      <c r="G39" s="14">
        <v>8845.640000000005</v>
      </c>
      <c r="H39" s="14">
        <v>3241.75</v>
      </c>
      <c r="I39" s="15">
        <f t="shared" si="0"/>
        <v>24343.310000000005</v>
      </c>
    </row>
    <row r="40" spans="1:9" ht="13.5" thickBot="1">
      <c r="A40" s="16" t="s">
        <v>79</v>
      </c>
      <c r="B40" s="17" t="s">
        <v>80</v>
      </c>
      <c r="C40" s="14">
        <v>2212.34</v>
      </c>
      <c r="D40" s="14">
        <v>326.78</v>
      </c>
      <c r="E40" s="14">
        <v>0</v>
      </c>
      <c r="F40" s="14">
        <v>0</v>
      </c>
      <c r="G40" s="14">
        <v>10176.050000000001</v>
      </c>
      <c r="H40" s="14">
        <v>19408.13</v>
      </c>
      <c r="I40" s="15">
        <f t="shared" si="0"/>
        <v>32123.300000000003</v>
      </c>
    </row>
    <row r="41" spans="1:9" ht="13.5" thickBot="1">
      <c r="A41" s="16" t="s">
        <v>81</v>
      </c>
      <c r="B41" s="17" t="s">
        <v>82</v>
      </c>
      <c r="C41" s="14">
        <v>3220.38</v>
      </c>
      <c r="D41" s="14">
        <v>326.78</v>
      </c>
      <c r="E41" s="14">
        <v>120.58</v>
      </c>
      <c r="F41" s="14">
        <v>150.73</v>
      </c>
      <c r="G41" s="14">
        <v>1405.6500000000003</v>
      </c>
      <c r="H41" s="14">
        <v>0</v>
      </c>
      <c r="I41" s="15">
        <f t="shared" si="0"/>
        <v>5224.12</v>
      </c>
    </row>
    <row r="42" spans="1:9" ht="13.5" thickBot="1">
      <c r="A42" s="16" t="s">
        <v>83</v>
      </c>
      <c r="B42" s="17" t="s">
        <v>84</v>
      </c>
      <c r="C42" s="14">
        <v>3590.4</v>
      </c>
      <c r="D42" s="14">
        <v>1327.23</v>
      </c>
      <c r="E42" s="14">
        <v>0</v>
      </c>
      <c r="F42" s="14">
        <v>0</v>
      </c>
      <c r="G42" s="14">
        <v>6811.4800000000005</v>
      </c>
      <c r="H42" s="14">
        <v>7072.89</v>
      </c>
      <c r="I42" s="15">
        <f t="shared" si="0"/>
        <v>18802</v>
      </c>
    </row>
    <row r="43" spans="1:9" ht="13.5" thickBot="1">
      <c r="A43" s="16" t="s">
        <v>85</v>
      </c>
      <c r="B43" s="17" t="s">
        <v>86</v>
      </c>
      <c r="C43" s="14">
        <v>2607.19</v>
      </c>
      <c r="D43" s="14">
        <v>468.09</v>
      </c>
      <c r="E43" s="14">
        <v>64.15</v>
      </c>
      <c r="F43" s="14">
        <v>80.18</v>
      </c>
      <c r="G43" s="14">
        <v>1663.3000000000002</v>
      </c>
      <c r="H43" s="14">
        <v>1075.1</v>
      </c>
      <c r="I43" s="15">
        <f t="shared" si="0"/>
        <v>5958.01</v>
      </c>
    </row>
    <row r="44" spans="1:9" ht="13.5" thickBot="1">
      <c r="A44" s="16" t="s">
        <v>87</v>
      </c>
      <c r="B44" s="17" t="s">
        <v>88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5">
        <f t="shared" si="0"/>
        <v>0</v>
      </c>
    </row>
    <row r="45" spans="1:9" ht="13.5" thickBot="1">
      <c r="A45" s="16" t="s">
        <v>89</v>
      </c>
      <c r="B45" s="17" t="s">
        <v>90</v>
      </c>
      <c r="C45" s="14">
        <v>900.63</v>
      </c>
      <c r="D45" s="14">
        <v>653.56</v>
      </c>
      <c r="E45" s="14">
        <v>0</v>
      </c>
      <c r="F45" s="14">
        <v>0</v>
      </c>
      <c r="G45" s="14">
        <v>73.75</v>
      </c>
      <c r="H45" s="14">
        <v>2931.69</v>
      </c>
      <c r="I45" s="15">
        <f t="shared" si="0"/>
        <v>4559.63</v>
      </c>
    </row>
    <row r="46" spans="1:9" ht="13.5" thickBot="1">
      <c r="A46" s="16" t="s">
        <v>91</v>
      </c>
      <c r="B46" s="17" t="s">
        <v>92</v>
      </c>
      <c r="C46" s="14">
        <v>743.11</v>
      </c>
      <c r="D46" s="14">
        <v>0</v>
      </c>
      <c r="E46" s="14">
        <v>0</v>
      </c>
      <c r="F46" s="14">
        <v>0</v>
      </c>
      <c r="G46" s="14">
        <v>57.269999999999996</v>
      </c>
      <c r="H46" s="14">
        <v>0</v>
      </c>
      <c r="I46" s="15">
        <f t="shared" si="0"/>
        <v>800.38</v>
      </c>
    </row>
    <row r="47" spans="1:9" ht="13.5" thickBot="1">
      <c r="A47" s="16" t="s">
        <v>93</v>
      </c>
      <c r="B47" s="17" t="s">
        <v>94</v>
      </c>
      <c r="C47" s="14">
        <v>37.1</v>
      </c>
      <c r="D47" s="14">
        <v>0</v>
      </c>
      <c r="E47" s="14">
        <v>0</v>
      </c>
      <c r="F47" s="14">
        <v>0</v>
      </c>
      <c r="G47" s="14">
        <v>24.34</v>
      </c>
      <c r="H47" s="14">
        <v>0</v>
      </c>
      <c r="I47" s="15">
        <f t="shared" si="0"/>
        <v>61.44</v>
      </c>
    </row>
    <row r="48" spans="1:9" ht="13.5" thickBot="1">
      <c r="A48" s="16" t="s">
        <v>95</v>
      </c>
      <c r="B48" s="17" t="s">
        <v>96</v>
      </c>
      <c r="C48" s="14">
        <v>4060.6099999999997</v>
      </c>
      <c r="D48" s="14">
        <v>794.87</v>
      </c>
      <c r="E48" s="14">
        <v>278.93</v>
      </c>
      <c r="F48" s="14">
        <v>348.66</v>
      </c>
      <c r="G48" s="14">
        <v>38154.070000000014</v>
      </c>
      <c r="H48" s="14">
        <v>127895.95</v>
      </c>
      <c r="I48" s="15">
        <f t="shared" si="0"/>
        <v>171533.09</v>
      </c>
    </row>
    <row r="49" spans="1:9" ht="13.5" thickBot="1">
      <c r="A49" s="16" t="s">
        <v>97</v>
      </c>
      <c r="B49" s="17" t="s">
        <v>98</v>
      </c>
      <c r="C49" s="14">
        <v>8972.730000000001</v>
      </c>
      <c r="D49" s="14">
        <v>2214.24</v>
      </c>
      <c r="E49" s="14">
        <v>64.15</v>
      </c>
      <c r="F49" s="14">
        <v>80.18</v>
      </c>
      <c r="G49" s="14">
        <v>22813.189999999988</v>
      </c>
      <c r="H49" s="14">
        <v>34128.81</v>
      </c>
      <c r="I49" s="15">
        <f t="shared" si="0"/>
        <v>68273.29999999999</v>
      </c>
    </row>
    <row r="50" spans="1:9" ht="13.5" thickBot="1">
      <c r="A50" s="16" t="s">
        <v>99</v>
      </c>
      <c r="B50" s="17" t="s">
        <v>100</v>
      </c>
      <c r="C50" s="18">
        <v>9932.77</v>
      </c>
      <c r="D50" s="14">
        <v>5361.83</v>
      </c>
      <c r="E50" s="14">
        <v>0</v>
      </c>
      <c r="F50" s="14">
        <v>0</v>
      </c>
      <c r="G50" s="14">
        <v>82344.27000000014</v>
      </c>
      <c r="H50" s="14">
        <v>181474.53</v>
      </c>
      <c r="I50" s="15">
        <f t="shared" si="0"/>
        <v>279113.40000000014</v>
      </c>
    </row>
    <row r="51" spans="1:9" ht="13.5" thickBot="1">
      <c r="A51" s="16" t="s">
        <v>101</v>
      </c>
      <c r="B51" s="17" t="s">
        <v>102</v>
      </c>
      <c r="C51" s="14">
        <v>153.3</v>
      </c>
      <c r="D51" s="14">
        <v>0</v>
      </c>
      <c r="E51" s="14">
        <v>0</v>
      </c>
      <c r="F51" s="14">
        <v>0</v>
      </c>
      <c r="G51" s="14">
        <v>409.18</v>
      </c>
      <c r="H51" s="14">
        <v>0</v>
      </c>
      <c r="I51" s="15">
        <f t="shared" si="0"/>
        <v>562.48</v>
      </c>
    </row>
    <row r="52" spans="1:9" ht="13.5" thickBot="1">
      <c r="A52" s="16" t="s">
        <v>103</v>
      </c>
      <c r="B52" s="17" t="s">
        <v>104</v>
      </c>
      <c r="C52" s="14">
        <v>4659.67</v>
      </c>
      <c r="D52" s="14">
        <v>3564.89</v>
      </c>
      <c r="E52" s="14">
        <v>116.81</v>
      </c>
      <c r="F52" s="14">
        <v>146.02</v>
      </c>
      <c r="G52" s="14">
        <v>32285.879999999976</v>
      </c>
      <c r="H52" s="14">
        <v>206557.93</v>
      </c>
      <c r="I52" s="15">
        <f t="shared" si="0"/>
        <v>247331.19999999995</v>
      </c>
    </row>
    <row r="53" spans="1:9" ht="13.5" thickBot="1">
      <c r="A53" s="16" t="s">
        <v>105</v>
      </c>
      <c r="B53" s="17" t="s">
        <v>106</v>
      </c>
      <c r="C53" s="14">
        <v>1955.72</v>
      </c>
      <c r="D53" s="14">
        <v>2432.15</v>
      </c>
      <c r="E53" s="14">
        <v>0</v>
      </c>
      <c r="F53" s="14">
        <v>0</v>
      </c>
      <c r="G53" s="14">
        <v>41194.99</v>
      </c>
      <c r="H53" s="14">
        <v>61446.83</v>
      </c>
      <c r="I53" s="15">
        <f t="shared" si="0"/>
        <v>107029.69</v>
      </c>
    </row>
    <row r="54" spans="1:9" ht="13.5" thickBot="1">
      <c r="A54" s="16" t="s">
        <v>109</v>
      </c>
      <c r="B54" s="17" t="s">
        <v>110</v>
      </c>
      <c r="C54" s="18">
        <v>748.27</v>
      </c>
      <c r="D54" s="14">
        <v>0</v>
      </c>
      <c r="E54" s="14">
        <v>0</v>
      </c>
      <c r="F54" s="14">
        <v>0</v>
      </c>
      <c r="G54" s="14">
        <v>699.8800000000001</v>
      </c>
      <c r="H54" s="14">
        <v>1259.87</v>
      </c>
      <c r="I54" s="15">
        <f t="shared" si="0"/>
        <v>2708.02</v>
      </c>
    </row>
    <row r="55" spans="1:9" ht="13.5" thickBot="1">
      <c r="A55" s="19" t="s">
        <v>111</v>
      </c>
      <c r="B55" s="20" t="s">
        <v>112</v>
      </c>
      <c r="C55" s="18">
        <v>1732.6599999999999</v>
      </c>
      <c r="D55" s="14">
        <v>0</v>
      </c>
      <c r="E55" s="14">
        <v>0</v>
      </c>
      <c r="F55" s="14">
        <v>0</v>
      </c>
      <c r="G55" s="14">
        <v>887.06</v>
      </c>
      <c r="H55" s="14">
        <v>0</v>
      </c>
      <c r="I55" s="15">
        <f t="shared" si="0"/>
        <v>2619.72</v>
      </c>
    </row>
    <row r="56" spans="1:9" ht="13.5" thickBot="1">
      <c r="A56" s="19" t="s">
        <v>113</v>
      </c>
      <c r="B56" s="20" t="s">
        <v>114</v>
      </c>
      <c r="C56" s="18">
        <v>696.75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5">
        <f t="shared" si="0"/>
        <v>696.75</v>
      </c>
    </row>
    <row r="57" spans="1:9" ht="13.5" thickBot="1">
      <c r="A57" s="19" t="s">
        <v>115</v>
      </c>
      <c r="B57" s="20" t="s">
        <v>116</v>
      </c>
      <c r="C57" s="18">
        <v>1068.64</v>
      </c>
      <c r="D57" s="18">
        <v>0</v>
      </c>
      <c r="E57" s="18">
        <v>0</v>
      </c>
      <c r="F57" s="18">
        <v>0</v>
      </c>
      <c r="G57" s="14">
        <v>919.75</v>
      </c>
      <c r="H57" s="18">
        <v>52.63</v>
      </c>
      <c r="I57" s="15">
        <f t="shared" si="0"/>
        <v>2041.0200000000002</v>
      </c>
    </row>
    <row r="58" spans="1:9" ht="13.5" thickBot="1">
      <c r="A58" s="19" t="s">
        <v>117</v>
      </c>
      <c r="B58" s="20" t="s">
        <v>118</v>
      </c>
      <c r="C58" s="14">
        <v>3285.73</v>
      </c>
      <c r="D58" s="14">
        <v>980.01</v>
      </c>
      <c r="E58" s="14">
        <v>0</v>
      </c>
      <c r="F58" s="14">
        <v>0</v>
      </c>
      <c r="G58" s="14">
        <v>3076.1599999999994</v>
      </c>
      <c r="H58" s="14">
        <v>762.68</v>
      </c>
      <c r="I58" s="15">
        <f t="shared" si="0"/>
        <v>8104.58</v>
      </c>
    </row>
    <row r="59" spans="1:9" ht="13.5" thickBot="1">
      <c r="A59" s="19" t="s">
        <v>119</v>
      </c>
      <c r="B59" s="20" t="s">
        <v>120</v>
      </c>
      <c r="C59" s="14">
        <v>29.81</v>
      </c>
      <c r="D59" s="14">
        <v>0</v>
      </c>
      <c r="E59" s="14">
        <v>0</v>
      </c>
      <c r="F59" s="14">
        <v>0</v>
      </c>
      <c r="G59" s="14">
        <v>136.55</v>
      </c>
      <c r="H59" s="14">
        <v>6386.5</v>
      </c>
      <c r="I59" s="15">
        <f t="shared" si="0"/>
        <v>6552.86</v>
      </c>
    </row>
    <row r="60" spans="1:9" ht="13.5" thickBot="1">
      <c r="A60" s="21" t="s">
        <v>121</v>
      </c>
      <c r="B60" s="22" t="s">
        <v>122</v>
      </c>
      <c r="C60" s="14">
        <v>1798.47</v>
      </c>
      <c r="D60" s="14">
        <v>0</v>
      </c>
      <c r="E60" s="14">
        <v>0</v>
      </c>
      <c r="F60" s="14">
        <v>0</v>
      </c>
      <c r="G60" s="14">
        <v>157.07999999999998</v>
      </c>
      <c r="H60" s="14">
        <v>0</v>
      </c>
      <c r="I60" s="15">
        <f t="shared" si="0"/>
        <v>1955.55</v>
      </c>
    </row>
    <row r="61" spans="1:9" ht="13.5" thickBot="1">
      <c r="A61" s="21" t="s">
        <v>123</v>
      </c>
      <c r="B61" s="23" t="s">
        <v>124</v>
      </c>
      <c r="C61" s="18">
        <v>416.43</v>
      </c>
      <c r="D61" s="14">
        <v>0</v>
      </c>
      <c r="E61" s="14">
        <v>0</v>
      </c>
      <c r="F61" s="14">
        <v>0</v>
      </c>
      <c r="G61" s="14">
        <v>2449.5099999999993</v>
      </c>
      <c r="H61" s="14">
        <v>1828.38</v>
      </c>
      <c r="I61" s="15">
        <f t="shared" si="0"/>
        <v>4694.32</v>
      </c>
    </row>
    <row r="62" spans="1:9" ht="13.5" thickBot="1">
      <c r="A62" s="19" t="s">
        <v>125</v>
      </c>
      <c r="B62" s="20" t="s">
        <v>126</v>
      </c>
      <c r="C62" s="14">
        <v>485.88</v>
      </c>
      <c r="D62" s="14">
        <v>0</v>
      </c>
      <c r="E62" s="14">
        <v>0</v>
      </c>
      <c r="F62" s="14">
        <v>0</v>
      </c>
      <c r="G62" s="14">
        <v>346.23</v>
      </c>
      <c r="H62" s="14">
        <v>848.99</v>
      </c>
      <c r="I62" s="15">
        <f t="shared" si="0"/>
        <v>1681.1</v>
      </c>
    </row>
    <row r="63" spans="1:9" ht="13.5" thickBot="1">
      <c r="A63" s="19" t="s">
        <v>127</v>
      </c>
      <c r="B63" s="20" t="s">
        <v>128</v>
      </c>
      <c r="C63" s="14">
        <v>115.62</v>
      </c>
      <c r="D63" s="14">
        <v>0</v>
      </c>
      <c r="E63" s="14">
        <v>0</v>
      </c>
      <c r="F63" s="14">
        <v>0</v>
      </c>
      <c r="G63" s="14">
        <v>972.15</v>
      </c>
      <c r="H63" s="14">
        <v>0</v>
      </c>
      <c r="I63" s="15">
        <f t="shared" si="0"/>
        <v>1087.77</v>
      </c>
    </row>
    <row r="64" spans="1:9" ht="13.5" thickBot="1">
      <c r="A64" s="19" t="s">
        <v>129</v>
      </c>
      <c r="B64" s="20" t="s">
        <v>130</v>
      </c>
      <c r="C64" s="14">
        <v>1664.2700000000002</v>
      </c>
      <c r="D64" s="14">
        <v>326.78</v>
      </c>
      <c r="E64" s="14">
        <v>0</v>
      </c>
      <c r="F64" s="14">
        <v>0</v>
      </c>
      <c r="G64" s="14">
        <v>6977.029999999997</v>
      </c>
      <c r="H64" s="14">
        <v>5795.91</v>
      </c>
      <c r="I64" s="15">
        <f t="shared" si="0"/>
        <v>14763.989999999998</v>
      </c>
    </row>
    <row r="65" spans="1:9" ht="13.5" thickBot="1">
      <c r="A65" s="19" t="s">
        <v>131</v>
      </c>
      <c r="B65" s="20" t="s">
        <v>132</v>
      </c>
      <c r="C65" s="14">
        <v>89.59</v>
      </c>
      <c r="D65" s="14">
        <v>461.83</v>
      </c>
      <c r="E65" s="14">
        <v>0</v>
      </c>
      <c r="F65" s="14">
        <v>0</v>
      </c>
      <c r="G65" s="14">
        <v>11408.02</v>
      </c>
      <c r="H65" s="14">
        <v>0</v>
      </c>
      <c r="I65" s="15">
        <f t="shared" si="0"/>
        <v>11959.44</v>
      </c>
    </row>
    <row r="66" spans="1:9" ht="13.5" thickBot="1">
      <c r="A66" s="19" t="s">
        <v>133</v>
      </c>
      <c r="B66" s="20" t="s">
        <v>134</v>
      </c>
      <c r="C66" s="14">
        <v>924.19</v>
      </c>
      <c r="D66" s="14">
        <v>0</v>
      </c>
      <c r="E66" s="14">
        <v>0</v>
      </c>
      <c r="F66" s="14">
        <v>0</v>
      </c>
      <c r="G66" s="14">
        <v>79.69</v>
      </c>
      <c r="H66" s="14">
        <v>0</v>
      </c>
      <c r="I66" s="15">
        <f t="shared" si="0"/>
        <v>1003.8800000000001</v>
      </c>
    </row>
    <row r="67" spans="1:9" ht="13.5" thickBot="1">
      <c r="A67" s="24" t="s">
        <v>135</v>
      </c>
      <c r="B67" s="25" t="s">
        <v>136</v>
      </c>
      <c r="C67" s="14">
        <v>1553.22</v>
      </c>
      <c r="D67" s="14">
        <v>0</v>
      </c>
      <c r="E67" s="14">
        <v>0</v>
      </c>
      <c r="F67" s="14">
        <v>0</v>
      </c>
      <c r="G67" s="14">
        <v>1912.0100000000007</v>
      </c>
      <c r="H67" s="14">
        <v>0</v>
      </c>
      <c r="I67" s="15">
        <f t="shared" si="0"/>
        <v>3465.2300000000005</v>
      </c>
    </row>
    <row r="68" spans="1:9" ht="13.5" thickBot="1">
      <c r="A68" s="24" t="s">
        <v>137</v>
      </c>
      <c r="B68" s="23" t="s">
        <v>138</v>
      </c>
      <c r="C68" s="18">
        <v>1254.8</v>
      </c>
      <c r="D68" s="14">
        <v>0</v>
      </c>
      <c r="E68" s="14">
        <v>0</v>
      </c>
      <c r="F68" s="14">
        <v>0</v>
      </c>
      <c r="G68" s="14">
        <v>962.66</v>
      </c>
      <c r="H68" s="14">
        <v>1139.16</v>
      </c>
      <c r="I68" s="15">
        <f t="shared" si="0"/>
        <v>3356.62</v>
      </c>
    </row>
    <row r="69" spans="1:9" ht="13.5" thickBot="1">
      <c r="A69" s="26" t="s">
        <v>139</v>
      </c>
      <c r="B69" s="27" t="s">
        <v>140</v>
      </c>
      <c r="C69" s="14">
        <v>12625.18</v>
      </c>
      <c r="D69" s="14">
        <v>1513.59</v>
      </c>
      <c r="E69" s="14">
        <v>352.08</v>
      </c>
      <c r="F69" s="14">
        <v>440.12</v>
      </c>
      <c r="G69" s="14">
        <v>5604.3200000000015</v>
      </c>
      <c r="H69" s="14">
        <v>7638</v>
      </c>
      <c r="I69" s="15">
        <f t="shared" si="0"/>
        <v>28173.29</v>
      </c>
    </row>
    <row r="70" spans="1:9" ht="13.5" thickBot="1">
      <c r="A70" s="28" t="s">
        <v>141</v>
      </c>
      <c r="B70" s="29" t="s">
        <v>142</v>
      </c>
      <c r="C70" s="14">
        <v>1562.66</v>
      </c>
      <c r="D70" s="14">
        <v>0</v>
      </c>
      <c r="E70" s="14">
        <v>64.15</v>
      </c>
      <c r="F70" s="14">
        <v>80.18</v>
      </c>
      <c r="G70" s="14">
        <v>546.17</v>
      </c>
      <c r="H70" s="14">
        <v>1128.45</v>
      </c>
      <c r="I70" s="15">
        <f aca="true" t="shared" si="1" ref="I70:I77">C70+D70+E70+G70+H70+F70</f>
        <v>3381.61</v>
      </c>
    </row>
    <row r="71" spans="1:9" ht="13.5" thickBot="1">
      <c r="A71" s="30" t="s">
        <v>143</v>
      </c>
      <c r="B71" s="22" t="s">
        <v>144</v>
      </c>
      <c r="C71" s="14">
        <v>4587.61</v>
      </c>
      <c r="D71" s="14">
        <v>1543.76</v>
      </c>
      <c r="E71" s="14">
        <v>0</v>
      </c>
      <c r="F71" s="14">
        <v>0</v>
      </c>
      <c r="G71" s="14">
        <v>2977.6600000000003</v>
      </c>
      <c r="H71" s="14">
        <v>4855.16</v>
      </c>
      <c r="I71" s="15">
        <f t="shared" si="1"/>
        <v>13964.19</v>
      </c>
    </row>
    <row r="72" spans="1:9" ht="13.5" thickBot="1">
      <c r="A72" s="67" t="s">
        <v>147</v>
      </c>
      <c r="B72" s="68" t="s">
        <v>148</v>
      </c>
      <c r="C72" s="14">
        <v>864.94</v>
      </c>
      <c r="D72" s="14">
        <v>0</v>
      </c>
      <c r="E72" s="14">
        <v>0</v>
      </c>
      <c r="F72" s="14">
        <v>0</v>
      </c>
      <c r="G72" s="14">
        <v>6199.260000000001</v>
      </c>
      <c r="H72" s="14">
        <v>5892.25</v>
      </c>
      <c r="I72" s="15">
        <f t="shared" si="1"/>
        <v>12956.45</v>
      </c>
    </row>
    <row r="73" spans="1:9" ht="13.5" thickBot="1">
      <c r="A73" s="67" t="s">
        <v>153</v>
      </c>
      <c r="B73" s="70" t="s">
        <v>154</v>
      </c>
      <c r="C73" s="14">
        <v>399.07</v>
      </c>
      <c r="D73" s="14">
        <v>163.23</v>
      </c>
      <c r="E73" s="14">
        <v>0</v>
      </c>
      <c r="F73" s="14">
        <v>0</v>
      </c>
      <c r="G73" s="14">
        <v>0</v>
      </c>
      <c r="H73" s="14">
        <v>1099.37</v>
      </c>
      <c r="I73" s="15">
        <f t="shared" si="1"/>
        <v>1661.6699999999998</v>
      </c>
    </row>
    <row r="74" spans="1:9" ht="13.5" thickBot="1">
      <c r="A74" s="33" t="s">
        <v>156</v>
      </c>
      <c r="B74" s="64" t="s">
        <v>158</v>
      </c>
      <c r="C74" s="14">
        <v>144.55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5">
        <f t="shared" si="1"/>
        <v>144.55</v>
      </c>
    </row>
    <row r="75" spans="1:9" ht="13.5" thickBot="1">
      <c r="A75" s="33" t="s">
        <v>157</v>
      </c>
      <c r="B75" s="22" t="s">
        <v>159</v>
      </c>
      <c r="C75" s="72">
        <v>0</v>
      </c>
      <c r="D75" s="71">
        <v>0</v>
      </c>
      <c r="E75" s="48">
        <v>0</v>
      </c>
      <c r="F75" s="48">
        <v>0</v>
      </c>
      <c r="G75" s="48">
        <v>0</v>
      </c>
      <c r="H75" s="71">
        <v>0</v>
      </c>
      <c r="I75" s="15">
        <f t="shared" si="1"/>
        <v>0</v>
      </c>
    </row>
    <row r="76" spans="1:9" ht="13.5" thickBot="1">
      <c r="A76" s="33" t="s">
        <v>224</v>
      </c>
      <c r="B76" s="74" t="s">
        <v>225</v>
      </c>
      <c r="C76" s="76">
        <v>331.86</v>
      </c>
      <c r="D76" s="75">
        <v>0</v>
      </c>
      <c r="E76" s="48">
        <v>0</v>
      </c>
      <c r="F76" s="48">
        <v>0</v>
      </c>
      <c r="G76" s="48">
        <v>0</v>
      </c>
      <c r="H76" s="47">
        <v>0</v>
      </c>
      <c r="I76" s="15">
        <f t="shared" si="1"/>
        <v>331.86</v>
      </c>
    </row>
    <row r="77" spans="1:9" ht="13.5" thickBot="1">
      <c r="A77" s="37"/>
      <c r="B77" s="37" t="s">
        <v>155</v>
      </c>
      <c r="C77" s="77">
        <v>210059.48</v>
      </c>
      <c r="D77" s="73">
        <v>84342.8</v>
      </c>
      <c r="E77" s="45">
        <v>3390</v>
      </c>
      <c r="F77" s="45">
        <v>4240</v>
      </c>
      <c r="G77" s="45">
        <v>1096911.04</v>
      </c>
      <c r="H77" s="46">
        <f>SUM(H5:H76)</f>
        <v>2227600.5300000007</v>
      </c>
      <c r="I77" s="15">
        <f t="shared" si="1"/>
        <v>3626543.8500000006</v>
      </c>
    </row>
    <row r="79" ht="12.75">
      <c r="I79" s="4"/>
    </row>
  </sheetData>
  <mergeCells count="1">
    <mergeCell ref="C3:I3"/>
  </mergeCells>
  <printOptions/>
  <pageMargins left="0.15748031496062992" right="0" top="0" bottom="0" header="0.5118110236220472" footer="0.5118110236220472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9"/>
  <sheetViews>
    <sheetView tabSelected="1" workbookViewId="0" topLeftCell="A1">
      <selection activeCell="E86" sqref="E86"/>
    </sheetView>
  </sheetViews>
  <sheetFormatPr defaultColWidth="9.140625" defaultRowHeight="12.75"/>
  <cols>
    <col min="1" max="1" width="4.7109375" style="1" customWidth="1"/>
    <col min="2" max="2" width="18.140625" style="1" customWidth="1"/>
    <col min="3" max="3" width="12.140625" style="81" customWidth="1"/>
    <col min="4" max="4" width="11.28125" style="2" customWidth="1"/>
    <col min="5" max="5" width="10.57421875" style="2" customWidth="1"/>
    <col min="6" max="7" width="11.57421875" style="2" customWidth="1"/>
    <col min="8" max="8" width="11.7109375" style="2" customWidth="1"/>
    <col min="9" max="9" width="11.8515625" style="2" customWidth="1"/>
    <col min="10" max="10" width="12.7109375" style="3" customWidth="1"/>
    <col min="11" max="16384" width="9.140625" style="5" customWidth="1"/>
  </cols>
  <sheetData>
    <row r="2" spans="1:9" ht="13.5" thickBot="1">
      <c r="A2" s="1" t="s">
        <v>0</v>
      </c>
      <c r="E2" s="3" t="s">
        <v>243</v>
      </c>
      <c r="F2" s="3"/>
      <c r="G2" s="3"/>
      <c r="H2" s="3"/>
      <c r="I2" s="3"/>
    </row>
    <row r="3" spans="1:10" ht="13.5" thickBot="1">
      <c r="A3" s="6" t="s">
        <v>1</v>
      </c>
      <c r="B3" s="7" t="s">
        <v>2</v>
      </c>
      <c r="C3" s="82"/>
      <c r="D3" s="97"/>
      <c r="E3" s="97"/>
      <c r="F3" s="97"/>
      <c r="G3" s="97"/>
      <c r="H3" s="98"/>
      <c r="I3" s="98"/>
      <c r="J3" s="99"/>
    </row>
    <row r="4" spans="1:10" s="11" customFormat="1" ht="74.25" customHeight="1" thickBot="1">
      <c r="A4" s="8"/>
      <c r="B4" s="9"/>
      <c r="C4" s="83" t="s">
        <v>244</v>
      </c>
      <c r="D4" s="78" t="s">
        <v>245</v>
      </c>
      <c r="E4" s="79" t="s">
        <v>246</v>
      </c>
      <c r="F4" s="79" t="s">
        <v>247</v>
      </c>
      <c r="G4" s="79" t="s">
        <v>248</v>
      </c>
      <c r="H4" s="78" t="s">
        <v>249</v>
      </c>
      <c r="I4" s="78" t="s">
        <v>250</v>
      </c>
      <c r="J4" s="80" t="s">
        <v>251</v>
      </c>
    </row>
    <row r="5" spans="1:10" ht="13.5" thickBot="1">
      <c r="A5" s="12" t="s">
        <v>3</v>
      </c>
      <c r="B5" s="13" t="s">
        <v>4</v>
      </c>
      <c r="C5" s="84">
        <v>6210.14</v>
      </c>
      <c r="D5" s="38">
        <v>411.58</v>
      </c>
      <c r="E5" s="38">
        <v>653.56</v>
      </c>
      <c r="F5" s="38">
        <v>0</v>
      </c>
      <c r="G5" s="38">
        <v>0</v>
      </c>
      <c r="H5" s="4">
        <v>552.57</v>
      </c>
      <c r="I5" s="38">
        <v>120</v>
      </c>
      <c r="J5" s="15">
        <f>C5+D5+E5+F5+G5+H5+I5</f>
        <v>7947.85</v>
      </c>
    </row>
    <row r="6" spans="1:10" ht="13.5" thickBot="1">
      <c r="A6" s="16" t="s">
        <v>5</v>
      </c>
      <c r="B6" s="17" t="s">
        <v>6</v>
      </c>
      <c r="C6" s="85">
        <v>1412.74</v>
      </c>
      <c r="D6" s="14">
        <v>160.2</v>
      </c>
      <c r="E6" s="14">
        <v>0</v>
      </c>
      <c r="F6" s="14">
        <v>0</v>
      </c>
      <c r="G6" s="14">
        <v>0</v>
      </c>
      <c r="H6" s="4">
        <v>464.08</v>
      </c>
      <c r="I6" s="14">
        <v>0</v>
      </c>
      <c r="J6" s="15">
        <f aca="true" t="shared" si="0" ref="J6:J69">C6+D6+E6+F6+G6+H6+I6</f>
        <v>2037.02</v>
      </c>
    </row>
    <row r="7" spans="1:10" ht="13.5" thickBot="1">
      <c r="A7" s="16" t="s">
        <v>7</v>
      </c>
      <c r="B7" s="17" t="s">
        <v>8</v>
      </c>
      <c r="C7" s="85">
        <v>15675.46</v>
      </c>
      <c r="D7" s="14">
        <v>2447.34</v>
      </c>
      <c r="E7" s="14">
        <v>150.73</v>
      </c>
      <c r="F7" s="14">
        <v>0</v>
      </c>
      <c r="G7" s="14">
        <v>0</v>
      </c>
      <c r="H7" s="4">
        <v>1304.25</v>
      </c>
      <c r="I7" s="14">
        <v>2240.69</v>
      </c>
      <c r="J7" s="15">
        <f t="shared" si="0"/>
        <v>21818.469999999998</v>
      </c>
    </row>
    <row r="8" spans="1:10" ht="13.5" thickBot="1">
      <c r="A8" s="16" t="s">
        <v>9</v>
      </c>
      <c r="B8" s="17" t="s">
        <v>10</v>
      </c>
      <c r="C8" s="85">
        <v>9503.57</v>
      </c>
      <c r="D8" s="14">
        <v>1115.36</v>
      </c>
      <c r="E8" s="14">
        <v>0</v>
      </c>
      <c r="F8" s="14">
        <v>0</v>
      </c>
      <c r="G8" s="14">
        <v>0</v>
      </c>
      <c r="H8" s="4">
        <v>90.72</v>
      </c>
      <c r="I8" s="14">
        <v>0</v>
      </c>
      <c r="J8" s="15">
        <f t="shared" si="0"/>
        <v>10709.65</v>
      </c>
    </row>
    <row r="9" spans="1:10" ht="13.5" thickBot="1">
      <c r="A9" s="16" t="s">
        <v>11</v>
      </c>
      <c r="B9" s="17" t="s">
        <v>12</v>
      </c>
      <c r="C9" s="85">
        <v>157255.17</v>
      </c>
      <c r="D9" s="14">
        <v>15606.67</v>
      </c>
      <c r="E9" s="14">
        <v>6643.77</v>
      </c>
      <c r="F9" s="14">
        <v>497.74</v>
      </c>
      <c r="G9" s="14">
        <v>622.2</v>
      </c>
      <c r="H9" s="4">
        <v>16018.8</v>
      </c>
      <c r="I9" s="14">
        <v>11096.35</v>
      </c>
      <c r="J9" s="15">
        <f t="shared" si="0"/>
        <v>207740.7</v>
      </c>
    </row>
    <row r="10" spans="1:10" ht="13.5" thickBot="1">
      <c r="A10" s="16" t="s">
        <v>13</v>
      </c>
      <c r="B10" s="17" t="s">
        <v>14</v>
      </c>
      <c r="C10" s="85">
        <v>5391.48</v>
      </c>
      <c r="D10" s="14">
        <v>209.6</v>
      </c>
      <c r="E10" s="14">
        <v>160.37</v>
      </c>
      <c r="F10" s="14">
        <v>0</v>
      </c>
      <c r="G10" s="14">
        <v>0</v>
      </c>
      <c r="H10" s="4">
        <v>3128.26</v>
      </c>
      <c r="I10" s="14">
        <v>120</v>
      </c>
      <c r="J10" s="15">
        <f t="shared" si="0"/>
        <v>9009.71</v>
      </c>
    </row>
    <row r="11" spans="1:10" ht="13.5" thickBot="1">
      <c r="A11" s="16" t="s">
        <v>15</v>
      </c>
      <c r="B11" s="17" t="s">
        <v>16</v>
      </c>
      <c r="C11" s="85">
        <v>11125.25</v>
      </c>
      <c r="D11" s="14">
        <v>615.7</v>
      </c>
      <c r="E11" s="14">
        <v>0</v>
      </c>
      <c r="F11" s="14">
        <v>0</v>
      </c>
      <c r="G11" s="14">
        <v>0</v>
      </c>
      <c r="H11" s="4">
        <v>283.46</v>
      </c>
      <c r="I11" s="14">
        <v>0</v>
      </c>
      <c r="J11" s="15">
        <f t="shared" si="0"/>
        <v>12024.41</v>
      </c>
    </row>
    <row r="12" spans="1:10" ht="13.5" thickBot="1">
      <c r="A12" s="16" t="s">
        <v>17</v>
      </c>
      <c r="B12" s="17" t="s">
        <v>18</v>
      </c>
      <c r="C12" s="85">
        <v>9815.17</v>
      </c>
      <c r="D12" s="14">
        <v>279.51</v>
      </c>
      <c r="E12" s="14">
        <v>0</v>
      </c>
      <c r="F12" s="14">
        <v>0</v>
      </c>
      <c r="G12" s="14">
        <v>0</v>
      </c>
      <c r="H12" s="4">
        <v>5.09</v>
      </c>
      <c r="I12" s="14">
        <v>0</v>
      </c>
      <c r="J12" s="15">
        <f t="shared" si="0"/>
        <v>10099.77</v>
      </c>
    </row>
    <row r="13" spans="1:10" ht="13.5" thickBot="1">
      <c r="A13" s="16" t="s">
        <v>19</v>
      </c>
      <c r="B13" s="17" t="s">
        <v>20</v>
      </c>
      <c r="C13" s="85">
        <v>12467.68</v>
      </c>
      <c r="D13" s="14">
        <v>275.06</v>
      </c>
      <c r="E13" s="14">
        <v>406.96</v>
      </c>
      <c r="F13" s="14">
        <v>0</v>
      </c>
      <c r="G13" s="14">
        <v>0</v>
      </c>
      <c r="H13" s="4">
        <v>1017.32</v>
      </c>
      <c r="I13" s="14">
        <v>0</v>
      </c>
      <c r="J13" s="15">
        <f t="shared" si="0"/>
        <v>14167.019999999999</v>
      </c>
    </row>
    <row r="14" spans="1:10" ht="13.5" thickBot="1">
      <c r="A14" s="16" t="s">
        <v>21</v>
      </c>
      <c r="B14" s="17" t="s">
        <v>22</v>
      </c>
      <c r="C14" s="85">
        <v>9487.39</v>
      </c>
      <c r="D14" s="14">
        <v>115.2</v>
      </c>
      <c r="E14" s="14">
        <v>2007.92</v>
      </c>
      <c r="F14" s="14">
        <v>0</v>
      </c>
      <c r="G14" s="14">
        <v>0</v>
      </c>
      <c r="H14" s="4">
        <v>355.53</v>
      </c>
      <c r="I14" s="14">
        <v>0</v>
      </c>
      <c r="J14" s="15">
        <f t="shared" si="0"/>
        <v>11966.04</v>
      </c>
    </row>
    <row r="15" spans="1:10" ht="13.5" thickBot="1">
      <c r="A15" s="16" t="s">
        <v>23</v>
      </c>
      <c r="B15" s="17" t="s">
        <v>24</v>
      </c>
      <c r="C15" s="85">
        <v>48199.8</v>
      </c>
      <c r="D15" s="14">
        <v>966.87</v>
      </c>
      <c r="E15" s="14">
        <v>2648.43</v>
      </c>
      <c r="F15" s="14">
        <v>0</v>
      </c>
      <c r="G15" s="14">
        <v>0</v>
      </c>
      <c r="H15" s="4">
        <v>3203.35</v>
      </c>
      <c r="I15" s="14">
        <v>4560</v>
      </c>
      <c r="J15" s="15">
        <f t="shared" si="0"/>
        <v>59578.450000000004</v>
      </c>
    </row>
    <row r="16" spans="1:10" ht="13.5" thickBot="1">
      <c r="A16" s="16" t="s">
        <v>25</v>
      </c>
      <c r="B16" s="17" t="s">
        <v>26</v>
      </c>
      <c r="C16" s="85">
        <v>18021.62</v>
      </c>
      <c r="D16" s="14">
        <v>973.19</v>
      </c>
      <c r="E16" s="14">
        <v>150.73</v>
      </c>
      <c r="F16" s="14">
        <v>0</v>
      </c>
      <c r="G16" s="14">
        <v>0</v>
      </c>
      <c r="H16" s="4">
        <v>205.71</v>
      </c>
      <c r="I16" s="14">
        <v>0</v>
      </c>
      <c r="J16" s="15">
        <f t="shared" si="0"/>
        <v>19351.249999999996</v>
      </c>
    </row>
    <row r="17" spans="1:10" ht="13.5" thickBot="1">
      <c r="A17" s="16" t="s">
        <v>27</v>
      </c>
      <c r="B17" s="17" t="s">
        <v>28</v>
      </c>
      <c r="C17" s="85">
        <v>10215.51</v>
      </c>
      <c r="D17" s="14">
        <v>147.18</v>
      </c>
      <c r="E17" s="14">
        <v>3248.99</v>
      </c>
      <c r="F17" s="14">
        <v>0</v>
      </c>
      <c r="G17" s="14">
        <v>0</v>
      </c>
      <c r="H17" s="4">
        <v>1068.92</v>
      </c>
      <c r="I17" s="14">
        <v>720</v>
      </c>
      <c r="J17" s="15">
        <f t="shared" si="0"/>
        <v>15400.6</v>
      </c>
    </row>
    <row r="18" spans="1:10" ht="13.5" thickBot="1">
      <c r="A18" s="16" t="s">
        <v>29</v>
      </c>
      <c r="B18" s="17" t="s">
        <v>30</v>
      </c>
      <c r="C18" s="85">
        <v>37997.95</v>
      </c>
      <c r="D18" s="14">
        <v>4480.17</v>
      </c>
      <c r="E18" s="14">
        <v>964.66</v>
      </c>
      <c r="F18" s="14">
        <v>233.62</v>
      </c>
      <c r="G18" s="14">
        <v>292.04</v>
      </c>
      <c r="H18" s="4">
        <v>1187.43</v>
      </c>
      <c r="I18" s="14">
        <v>480</v>
      </c>
      <c r="J18" s="15">
        <f t="shared" si="0"/>
        <v>45635.87</v>
      </c>
    </row>
    <row r="19" spans="1:10" ht="13.5" thickBot="1">
      <c r="A19" s="16" t="s">
        <v>35</v>
      </c>
      <c r="B19" s="17" t="s">
        <v>36</v>
      </c>
      <c r="C19" s="85">
        <v>18817.29</v>
      </c>
      <c r="D19" s="18">
        <v>513.05</v>
      </c>
      <c r="E19" s="18">
        <v>326.78</v>
      </c>
      <c r="F19" s="18">
        <v>0</v>
      </c>
      <c r="G19" s="18">
        <v>0</v>
      </c>
      <c r="H19" s="4">
        <v>1105.53</v>
      </c>
      <c r="I19" s="18">
        <v>1560</v>
      </c>
      <c r="J19" s="15">
        <f t="shared" si="0"/>
        <v>22322.649999999998</v>
      </c>
    </row>
    <row r="20" spans="1:10" ht="13.5" thickBot="1">
      <c r="A20" s="16" t="s">
        <v>37</v>
      </c>
      <c r="B20" s="17" t="s">
        <v>38</v>
      </c>
      <c r="C20" s="85">
        <v>12553.94</v>
      </c>
      <c r="D20" s="18">
        <v>726.24</v>
      </c>
      <c r="E20" s="18">
        <v>0</v>
      </c>
      <c r="F20" s="18">
        <v>0</v>
      </c>
      <c r="G20" s="18">
        <v>0</v>
      </c>
      <c r="H20" s="4">
        <v>961.15</v>
      </c>
      <c r="I20" s="18">
        <v>840</v>
      </c>
      <c r="J20" s="15">
        <f t="shared" si="0"/>
        <v>15081.33</v>
      </c>
    </row>
    <row r="21" spans="1:10" ht="13.5" thickBot="1">
      <c r="A21" s="16" t="s">
        <v>39</v>
      </c>
      <c r="B21" s="17" t="s">
        <v>40</v>
      </c>
      <c r="C21" s="85">
        <v>79543.02</v>
      </c>
      <c r="D21" s="18">
        <v>459.87</v>
      </c>
      <c r="E21" s="14">
        <v>743.74</v>
      </c>
      <c r="F21" s="14">
        <v>120.58</v>
      </c>
      <c r="G21" s="14">
        <v>150.72</v>
      </c>
      <c r="H21" s="4">
        <v>8079.72</v>
      </c>
      <c r="I21" s="14">
        <v>4200</v>
      </c>
      <c r="J21" s="15">
        <f t="shared" si="0"/>
        <v>93297.65000000001</v>
      </c>
    </row>
    <row r="22" spans="1:10" ht="13.5" thickBot="1">
      <c r="A22" s="16" t="s">
        <v>41</v>
      </c>
      <c r="B22" s="17" t="s">
        <v>42</v>
      </c>
      <c r="C22" s="85">
        <v>74725.43</v>
      </c>
      <c r="D22" s="18">
        <v>3713.19</v>
      </c>
      <c r="E22" s="14">
        <v>794.01</v>
      </c>
      <c r="F22" s="14">
        <v>0</v>
      </c>
      <c r="G22" s="14">
        <v>0</v>
      </c>
      <c r="H22" s="4">
        <v>12415.14</v>
      </c>
      <c r="I22" s="14">
        <v>5400</v>
      </c>
      <c r="J22" s="15">
        <f t="shared" si="0"/>
        <v>97047.76999999999</v>
      </c>
    </row>
    <row r="23" spans="1:10" ht="13.5" thickBot="1">
      <c r="A23" s="16" t="s">
        <v>43</v>
      </c>
      <c r="B23" s="17" t="s">
        <v>44</v>
      </c>
      <c r="C23" s="85">
        <v>516273.13</v>
      </c>
      <c r="D23" s="14">
        <v>34562.55</v>
      </c>
      <c r="E23" s="14">
        <v>26567.54</v>
      </c>
      <c r="F23" s="14">
        <v>1067.14</v>
      </c>
      <c r="G23" s="14">
        <v>1333.59</v>
      </c>
      <c r="H23" s="4">
        <v>216720.36</v>
      </c>
      <c r="I23" s="14">
        <f>156314.88+2216.95</f>
        <v>158531.83000000002</v>
      </c>
      <c r="J23" s="15">
        <f t="shared" si="0"/>
        <v>955056.1400000001</v>
      </c>
    </row>
    <row r="24" spans="1:10" ht="13.5" thickBot="1">
      <c r="A24" s="16" t="s">
        <v>45</v>
      </c>
      <c r="B24" s="17" t="s">
        <v>46</v>
      </c>
      <c r="C24" s="85">
        <v>94982.61</v>
      </c>
      <c r="D24" s="14">
        <v>2176.71</v>
      </c>
      <c r="E24" s="14">
        <v>1191.65</v>
      </c>
      <c r="F24" s="14">
        <v>0</v>
      </c>
      <c r="G24" s="14">
        <v>0</v>
      </c>
      <c r="H24" s="4">
        <v>7293</v>
      </c>
      <c r="I24" s="14">
        <v>5899.67</v>
      </c>
      <c r="J24" s="15">
        <f t="shared" si="0"/>
        <v>111543.64</v>
      </c>
    </row>
    <row r="25" spans="1:10" ht="13.5" thickBot="1">
      <c r="A25" s="16" t="s">
        <v>47</v>
      </c>
      <c r="B25" s="17" t="s">
        <v>48</v>
      </c>
      <c r="C25" s="85">
        <v>32203.93</v>
      </c>
      <c r="D25" s="14">
        <v>5721.8</v>
      </c>
      <c r="E25" s="14">
        <v>2126.62</v>
      </c>
      <c r="F25" s="14">
        <v>128.29</v>
      </c>
      <c r="G25" s="14">
        <v>160.37</v>
      </c>
      <c r="H25" s="4">
        <v>3312.9</v>
      </c>
      <c r="I25" s="14">
        <v>0</v>
      </c>
      <c r="J25" s="15">
        <f t="shared" si="0"/>
        <v>43653.91000000001</v>
      </c>
    </row>
    <row r="26" spans="1:10" ht="13.5" thickBot="1">
      <c r="A26" s="16" t="s">
        <v>49</v>
      </c>
      <c r="B26" s="17" t="s">
        <v>50</v>
      </c>
      <c r="C26" s="85">
        <v>16283.2</v>
      </c>
      <c r="D26" s="14">
        <v>1884.68</v>
      </c>
      <c r="E26" s="14">
        <v>1134.66</v>
      </c>
      <c r="F26" s="14">
        <v>0</v>
      </c>
      <c r="G26" s="14">
        <v>0</v>
      </c>
      <c r="H26" s="4">
        <v>43.56</v>
      </c>
      <c r="I26" s="14">
        <v>0</v>
      </c>
      <c r="J26" s="15">
        <f t="shared" si="0"/>
        <v>19346.100000000002</v>
      </c>
    </row>
    <row r="27" spans="1:10" ht="13.5" thickBot="1">
      <c r="A27" s="16" t="s">
        <v>53</v>
      </c>
      <c r="B27" s="17" t="s">
        <v>54</v>
      </c>
      <c r="C27" s="85">
        <v>15929.79</v>
      </c>
      <c r="D27" s="14">
        <v>2213.47</v>
      </c>
      <c r="E27" s="14">
        <v>326.78</v>
      </c>
      <c r="F27" s="14">
        <v>0</v>
      </c>
      <c r="G27" s="14">
        <v>0</v>
      </c>
      <c r="H27" s="4">
        <v>1601.33</v>
      </c>
      <c r="I27" s="14">
        <v>240</v>
      </c>
      <c r="J27" s="15">
        <f t="shared" si="0"/>
        <v>20311.370000000003</v>
      </c>
    </row>
    <row r="28" spans="1:10" ht="13.5" thickBot="1">
      <c r="A28" s="16" t="s">
        <v>55</v>
      </c>
      <c r="B28" s="17" t="s">
        <v>56</v>
      </c>
      <c r="C28" s="85">
        <v>13245.54</v>
      </c>
      <c r="D28" s="14">
        <v>508.78</v>
      </c>
      <c r="E28" s="14">
        <v>486.82</v>
      </c>
      <c r="F28" s="14">
        <v>0</v>
      </c>
      <c r="G28" s="14">
        <v>0</v>
      </c>
      <c r="H28" s="4">
        <v>1224.19</v>
      </c>
      <c r="I28" s="14">
        <v>360</v>
      </c>
      <c r="J28" s="15">
        <f t="shared" si="0"/>
        <v>15825.330000000002</v>
      </c>
    </row>
    <row r="29" spans="1:10" ht="13.5" thickBot="1">
      <c r="A29" s="16" t="s">
        <v>57</v>
      </c>
      <c r="B29" s="17" t="s">
        <v>58</v>
      </c>
      <c r="C29" s="85">
        <v>11591.62</v>
      </c>
      <c r="D29" s="18">
        <v>516.93</v>
      </c>
      <c r="E29" s="18">
        <v>0</v>
      </c>
      <c r="F29" s="18">
        <v>0</v>
      </c>
      <c r="G29" s="18">
        <v>0</v>
      </c>
      <c r="H29" s="4">
        <v>793.6</v>
      </c>
      <c r="I29" s="18">
        <v>600</v>
      </c>
      <c r="J29" s="15">
        <f t="shared" si="0"/>
        <v>13502.150000000001</v>
      </c>
    </row>
    <row r="30" spans="1:10" ht="13.5" thickBot="1">
      <c r="A30" s="16" t="s">
        <v>59</v>
      </c>
      <c r="B30" s="17" t="s">
        <v>60</v>
      </c>
      <c r="C30" s="85">
        <v>21842.26</v>
      </c>
      <c r="D30" s="14">
        <v>843.25</v>
      </c>
      <c r="E30" s="14">
        <v>1546.41</v>
      </c>
      <c r="F30" s="14">
        <v>0</v>
      </c>
      <c r="G30" s="14">
        <v>0</v>
      </c>
      <c r="H30" s="4">
        <v>3474.67</v>
      </c>
      <c r="I30" s="14">
        <v>1800</v>
      </c>
      <c r="J30" s="15">
        <f t="shared" si="0"/>
        <v>29506.589999999997</v>
      </c>
    </row>
    <row r="31" spans="1:10" ht="13.5" thickBot="1">
      <c r="A31" s="16" t="s">
        <v>61</v>
      </c>
      <c r="B31" s="17" t="s">
        <v>62</v>
      </c>
      <c r="C31" s="85">
        <v>49179.8</v>
      </c>
      <c r="D31" s="14">
        <v>7614.63</v>
      </c>
      <c r="E31" s="14">
        <v>958.57</v>
      </c>
      <c r="F31" s="14">
        <v>192.43</v>
      </c>
      <c r="G31" s="14">
        <v>240.54</v>
      </c>
      <c r="H31" s="4">
        <v>9002.62</v>
      </c>
      <c r="I31" s="14">
        <v>2160</v>
      </c>
      <c r="J31" s="15">
        <f t="shared" si="0"/>
        <v>69348.59</v>
      </c>
    </row>
    <row r="32" spans="1:10" ht="13.5" thickBot="1">
      <c r="A32" s="16" t="s">
        <v>63</v>
      </c>
      <c r="B32" s="17" t="s">
        <v>64</v>
      </c>
      <c r="C32" s="85">
        <v>63634.01</v>
      </c>
      <c r="D32" s="18">
        <v>7858.46</v>
      </c>
      <c r="E32" s="14">
        <v>3009.24</v>
      </c>
      <c r="F32" s="14">
        <v>433.77</v>
      </c>
      <c r="G32" s="14">
        <v>542.23</v>
      </c>
      <c r="H32" s="4">
        <v>7599.61</v>
      </c>
      <c r="I32" s="14">
        <v>7570.55</v>
      </c>
      <c r="J32" s="15">
        <f t="shared" si="0"/>
        <v>90647.87000000001</v>
      </c>
    </row>
    <row r="33" spans="1:10" ht="13.5" thickBot="1">
      <c r="A33" s="16" t="s">
        <v>65</v>
      </c>
      <c r="B33" s="17" t="s">
        <v>66</v>
      </c>
      <c r="C33" s="85">
        <v>9549.9</v>
      </c>
      <c r="D33" s="14">
        <v>266.71</v>
      </c>
      <c r="E33" s="14">
        <v>487.15</v>
      </c>
      <c r="F33" s="14">
        <v>0</v>
      </c>
      <c r="G33" s="14">
        <v>0</v>
      </c>
      <c r="H33" s="4">
        <v>808.93</v>
      </c>
      <c r="I33" s="14">
        <v>0</v>
      </c>
      <c r="J33" s="15">
        <f t="shared" si="0"/>
        <v>11112.689999999999</v>
      </c>
    </row>
    <row r="34" spans="1:10" ht="13.5" thickBot="1">
      <c r="A34" s="16" t="s">
        <v>67</v>
      </c>
      <c r="B34" s="17" t="s">
        <v>68</v>
      </c>
      <c r="C34" s="85">
        <v>37351.25</v>
      </c>
      <c r="D34" s="14">
        <v>3604.6</v>
      </c>
      <c r="E34" s="14">
        <v>1099.71</v>
      </c>
      <c r="F34" s="14">
        <v>120.58</v>
      </c>
      <c r="G34" s="14">
        <v>150.73</v>
      </c>
      <c r="H34" s="4">
        <v>2054.71</v>
      </c>
      <c r="I34" s="14">
        <v>0</v>
      </c>
      <c r="J34" s="15">
        <f t="shared" si="0"/>
        <v>44381.58</v>
      </c>
    </row>
    <row r="35" spans="1:10" ht="13.5" thickBot="1">
      <c r="A35" s="16" t="s">
        <v>69</v>
      </c>
      <c r="B35" s="17" t="s">
        <v>70</v>
      </c>
      <c r="C35" s="85">
        <v>22236.91</v>
      </c>
      <c r="D35" s="14">
        <v>5231.04</v>
      </c>
      <c r="E35" s="14">
        <v>561.28</v>
      </c>
      <c r="F35" s="14">
        <v>0</v>
      </c>
      <c r="G35" s="14">
        <v>0</v>
      </c>
      <c r="H35" s="4">
        <v>1727.84</v>
      </c>
      <c r="I35" s="14">
        <v>120</v>
      </c>
      <c r="J35" s="15">
        <f t="shared" si="0"/>
        <v>29877.07</v>
      </c>
    </row>
    <row r="36" spans="1:10" ht="13.5" thickBot="1">
      <c r="A36" s="16" t="s">
        <v>71</v>
      </c>
      <c r="B36" s="17" t="s">
        <v>72</v>
      </c>
      <c r="C36" s="85">
        <v>136495.09</v>
      </c>
      <c r="D36" s="14">
        <v>10951.39</v>
      </c>
      <c r="E36" s="14">
        <v>5346.87</v>
      </c>
      <c r="F36" s="14">
        <v>120.58</v>
      </c>
      <c r="G36" s="14">
        <v>150.72</v>
      </c>
      <c r="H36" s="4">
        <v>110916.64</v>
      </c>
      <c r="I36" s="14">
        <v>55053.25</v>
      </c>
      <c r="J36" s="15">
        <f t="shared" si="0"/>
        <v>319034.54</v>
      </c>
    </row>
    <row r="37" spans="1:10" ht="13.5" thickBot="1">
      <c r="A37" s="16" t="s">
        <v>73</v>
      </c>
      <c r="B37" s="17" t="s">
        <v>74</v>
      </c>
      <c r="C37" s="85">
        <v>3392.16</v>
      </c>
      <c r="D37" s="14">
        <v>621.06</v>
      </c>
      <c r="E37" s="14">
        <v>80.18</v>
      </c>
      <c r="F37" s="14">
        <v>0</v>
      </c>
      <c r="G37" s="14">
        <v>0</v>
      </c>
      <c r="H37" s="4">
        <v>418.01</v>
      </c>
      <c r="I37" s="14">
        <v>120</v>
      </c>
      <c r="J37" s="15">
        <f t="shared" si="0"/>
        <v>4631.41</v>
      </c>
    </row>
    <row r="38" spans="1:10" ht="13.5" thickBot="1">
      <c r="A38" s="16" t="s">
        <v>75</v>
      </c>
      <c r="B38" s="17" t="s">
        <v>76</v>
      </c>
      <c r="C38" s="85">
        <v>34509.96</v>
      </c>
      <c r="D38" s="14">
        <v>1759.21</v>
      </c>
      <c r="E38" s="14">
        <v>772.91</v>
      </c>
      <c r="F38" s="14">
        <v>64.15</v>
      </c>
      <c r="G38" s="14">
        <v>80.18</v>
      </c>
      <c r="H38" s="4">
        <v>3914.78</v>
      </c>
      <c r="I38" s="14">
        <v>840</v>
      </c>
      <c r="J38" s="15">
        <f t="shared" si="0"/>
        <v>41941.19</v>
      </c>
    </row>
    <row r="39" spans="1:10" ht="13.5" thickBot="1">
      <c r="A39" s="16" t="s">
        <v>77</v>
      </c>
      <c r="B39" s="17" t="s">
        <v>78</v>
      </c>
      <c r="C39" s="85">
        <v>86355.6</v>
      </c>
      <c r="D39" s="14">
        <v>12293.39</v>
      </c>
      <c r="E39" s="14">
        <v>2221.26</v>
      </c>
      <c r="F39" s="14">
        <v>128.28</v>
      </c>
      <c r="G39" s="14">
        <v>160.36</v>
      </c>
      <c r="H39" s="4">
        <v>3569.27</v>
      </c>
      <c r="I39" s="14">
        <v>4086.89</v>
      </c>
      <c r="J39" s="15">
        <f t="shared" si="0"/>
        <v>108815.05</v>
      </c>
    </row>
    <row r="40" spans="1:10" ht="13.5" thickBot="1">
      <c r="A40" s="16" t="s">
        <v>79</v>
      </c>
      <c r="B40" s="17" t="s">
        <v>80</v>
      </c>
      <c r="C40" s="85">
        <v>31836</v>
      </c>
      <c r="D40" s="14">
        <v>2742.46</v>
      </c>
      <c r="E40" s="14">
        <v>1300.14</v>
      </c>
      <c r="F40" s="14">
        <v>0</v>
      </c>
      <c r="G40" s="14">
        <v>0</v>
      </c>
      <c r="H40" s="4">
        <v>6324.56</v>
      </c>
      <c r="I40" s="14">
        <v>1200</v>
      </c>
      <c r="J40" s="15">
        <f t="shared" si="0"/>
        <v>43403.159999999996</v>
      </c>
    </row>
    <row r="41" spans="1:10" ht="13.5" thickBot="1">
      <c r="A41" s="16" t="s">
        <v>81</v>
      </c>
      <c r="B41" s="17" t="s">
        <v>82</v>
      </c>
      <c r="C41" s="85">
        <v>20983.43</v>
      </c>
      <c r="D41" s="14">
        <v>3041.4</v>
      </c>
      <c r="E41" s="14">
        <v>1277.84</v>
      </c>
      <c r="F41" s="14">
        <v>120.58</v>
      </c>
      <c r="G41" s="14">
        <v>150.73</v>
      </c>
      <c r="H41" s="4">
        <v>341.25</v>
      </c>
      <c r="I41" s="14">
        <v>0</v>
      </c>
      <c r="J41" s="15">
        <f t="shared" si="0"/>
        <v>25915.230000000003</v>
      </c>
    </row>
    <row r="42" spans="1:10" ht="13.5" thickBot="1">
      <c r="A42" s="16" t="s">
        <v>83</v>
      </c>
      <c r="B42" s="17" t="s">
        <v>84</v>
      </c>
      <c r="C42" s="85">
        <v>30698.17</v>
      </c>
      <c r="D42" s="14">
        <v>3492.12</v>
      </c>
      <c r="E42" s="14">
        <v>418.1</v>
      </c>
      <c r="F42" s="14">
        <v>0</v>
      </c>
      <c r="G42" s="14">
        <v>0</v>
      </c>
      <c r="H42" s="4">
        <v>4313.72</v>
      </c>
      <c r="I42" s="14">
        <v>1080</v>
      </c>
      <c r="J42" s="15">
        <f t="shared" si="0"/>
        <v>40002.11</v>
      </c>
    </row>
    <row r="43" spans="1:10" ht="13.5" thickBot="1">
      <c r="A43" s="16" t="s">
        <v>85</v>
      </c>
      <c r="B43" s="17" t="s">
        <v>86</v>
      </c>
      <c r="C43" s="85">
        <v>13531.07</v>
      </c>
      <c r="D43" s="14">
        <v>2548.01</v>
      </c>
      <c r="E43" s="14">
        <v>788.82</v>
      </c>
      <c r="F43" s="14">
        <v>64.15</v>
      </c>
      <c r="G43" s="14">
        <v>80.18</v>
      </c>
      <c r="H43" s="4">
        <v>520.08</v>
      </c>
      <c r="I43" s="14">
        <v>0</v>
      </c>
      <c r="J43" s="15">
        <f t="shared" si="0"/>
        <v>17532.310000000005</v>
      </c>
    </row>
    <row r="44" spans="1:10" ht="13.5" thickBot="1">
      <c r="A44" s="16" t="s">
        <v>87</v>
      </c>
      <c r="B44" s="17" t="s">
        <v>88</v>
      </c>
      <c r="C44" s="85">
        <v>0</v>
      </c>
      <c r="D44" s="14">
        <v>0</v>
      </c>
      <c r="E44" s="14">
        <v>0</v>
      </c>
      <c r="F44" s="14">
        <v>0</v>
      </c>
      <c r="G44" s="14">
        <v>0</v>
      </c>
      <c r="H44" s="4">
        <v>0</v>
      </c>
      <c r="I44" s="14">
        <v>0</v>
      </c>
      <c r="J44" s="15">
        <f t="shared" si="0"/>
        <v>0</v>
      </c>
    </row>
    <row r="45" spans="1:10" ht="13.5" thickBot="1">
      <c r="A45" s="16" t="s">
        <v>89</v>
      </c>
      <c r="B45" s="17" t="s">
        <v>90</v>
      </c>
      <c r="C45" s="85">
        <v>5953.88</v>
      </c>
      <c r="D45" s="14">
        <v>944.26</v>
      </c>
      <c r="E45" s="14">
        <v>653.56</v>
      </c>
      <c r="F45" s="14">
        <v>0</v>
      </c>
      <c r="G45" s="14">
        <v>0</v>
      </c>
      <c r="H45" s="4">
        <v>497.27</v>
      </c>
      <c r="I45" s="14">
        <v>0</v>
      </c>
      <c r="J45" s="15">
        <f t="shared" si="0"/>
        <v>8048.970000000001</v>
      </c>
    </row>
    <row r="46" spans="1:10" ht="13.5" thickBot="1">
      <c r="A46" s="16" t="s">
        <v>91</v>
      </c>
      <c r="B46" s="17" t="s">
        <v>92</v>
      </c>
      <c r="C46" s="85">
        <v>5570.55</v>
      </c>
      <c r="D46" s="14">
        <v>659.76</v>
      </c>
      <c r="E46" s="14">
        <v>641.47</v>
      </c>
      <c r="F46" s="14">
        <v>0</v>
      </c>
      <c r="G46" s="14">
        <v>0</v>
      </c>
      <c r="H46" s="4">
        <v>47.97</v>
      </c>
      <c r="I46" s="14">
        <v>0</v>
      </c>
      <c r="J46" s="15">
        <f t="shared" si="0"/>
        <v>6919.750000000001</v>
      </c>
    </row>
    <row r="47" spans="1:10" ht="13.5" thickBot="1">
      <c r="A47" s="16" t="s">
        <v>93</v>
      </c>
      <c r="B47" s="17" t="s">
        <v>94</v>
      </c>
      <c r="C47" s="85">
        <v>1906.05</v>
      </c>
      <c r="D47" s="14">
        <v>226.39</v>
      </c>
      <c r="E47" s="14">
        <v>0</v>
      </c>
      <c r="F47" s="14">
        <v>0</v>
      </c>
      <c r="G47" s="14">
        <v>0</v>
      </c>
      <c r="H47" s="4">
        <v>11.9</v>
      </c>
      <c r="I47" s="14">
        <v>0</v>
      </c>
      <c r="J47" s="15">
        <f t="shared" si="0"/>
        <v>2144.34</v>
      </c>
    </row>
    <row r="48" spans="1:10" ht="13.5" thickBot="1">
      <c r="A48" s="16" t="s">
        <v>95</v>
      </c>
      <c r="B48" s="17" t="s">
        <v>96</v>
      </c>
      <c r="C48" s="85">
        <v>70728.52</v>
      </c>
      <c r="D48" s="14">
        <v>4461.42</v>
      </c>
      <c r="E48" s="14">
        <v>2003.45</v>
      </c>
      <c r="F48" s="14">
        <v>241.33</v>
      </c>
      <c r="G48" s="14">
        <v>301.67</v>
      </c>
      <c r="H48" s="4">
        <v>20820.23</v>
      </c>
      <c r="I48" s="14">
        <v>39034.13</v>
      </c>
      <c r="J48" s="15">
        <f t="shared" si="0"/>
        <v>137590.75</v>
      </c>
    </row>
    <row r="49" spans="1:10" ht="13.5" thickBot="1">
      <c r="A49" s="16" t="s">
        <v>97</v>
      </c>
      <c r="B49" s="17" t="s">
        <v>98</v>
      </c>
      <c r="C49" s="85">
        <v>110007.92</v>
      </c>
      <c r="D49" s="14">
        <v>10193.66</v>
      </c>
      <c r="E49" s="14">
        <v>2189.14</v>
      </c>
      <c r="F49" s="14">
        <v>64.15</v>
      </c>
      <c r="G49" s="14">
        <v>80.18</v>
      </c>
      <c r="H49" s="4">
        <v>15203.93</v>
      </c>
      <c r="I49" s="14">
        <v>6580.48</v>
      </c>
      <c r="J49" s="15">
        <f t="shared" si="0"/>
        <v>144319.46</v>
      </c>
    </row>
    <row r="50" spans="1:10" ht="13.5" thickBot="1">
      <c r="A50" s="16" t="s">
        <v>99</v>
      </c>
      <c r="B50" s="17" t="s">
        <v>100</v>
      </c>
      <c r="C50" s="85">
        <v>126822.5</v>
      </c>
      <c r="D50" s="18">
        <v>12161.8</v>
      </c>
      <c r="E50" s="14">
        <v>4673.81</v>
      </c>
      <c r="F50" s="14">
        <v>0</v>
      </c>
      <c r="G50" s="14">
        <v>0</v>
      </c>
      <c r="H50" s="4">
        <v>32821.45</v>
      </c>
      <c r="I50" s="14">
        <v>16392.36</v>
      </c>
      <c r="J50" s="15">
        <f t="shared" si="0"/>
        <v>192871.91999999998</v>
      </c>
    </row>
    <row r="51" spans="1:10" ht="13.5" thickBot="1">
      <c r="A51" s="16" t="s">
        <v>101</v>
      </c>
      <c r="B51" s="17" t="s">
        <v>102</v>
      </c>
      <c r="C51" s="85">
        <v>5356.14</v>
      </c>
      <c r="D51" s="14">
        <v>295.14</v>
      </c>
      <c r="E51" s="14">
        <v>0</v>
      </c>
      <c r="F51" s="14">
        <v>0</v>
      </c>
      <c r="G51" s="14">
        <v>0</v>
      </c>
      <c r="H51" s="4">
        <v>240.03</v>
      </c>
      <c r="I51" s="14">
        <v>0</v>
      </c>
      <c r="J51" s="15">
        <f t="shared" si="0"/>
        <v>5891.31</v>
      </c>
    </row>
    <row r="52" spans="1:10" ht="13.5" thickBot="1">
      <c r="A52" s="16" t="s">
        <v>103</v>
      </c>
      <c r="B52" s="17" t="s">
        <v>104</v>
      </c>
      <c r="C52" s="85">
        <v>79745.34</v>
      </c>
      <c r="D52" s="14">
        <v>4684.72</v>
      </c>
      <c r="E52" s="14">
        <v>4133.21</v>
      </c>
      <c r="F52" s="14">
        <v>113.04</v>
      </c>
      <c r="G52" s="14">
        <v>141.31</v>
      </c>
      <c r="H52" s="4">
        <v>18178.24</v>
      </c>
      <c r="I52" s="14">
        <v>139507.87</v>
      </c>
      <c r="J52" s="15">
        <f t="shared" si="0"/>
        <v>246503.72999999998</v>
      </c>
    </row>
    <row r="53" spans="1:10" ht="13.5" thickBot="1">
      <c r="A53" s="16" t="s">
        <v>105</v>
      </c>
      <c r="B53" s="17" t="s">
        <v>106</v>
      </c>
      <c r="C53" s="85">
        <v>42121.79</v>
      </c>
      <c r="D53" s="14">
        <v>2459.62</v>
      </c>
      <c r="E53" s="14">
        <v>2051.56</v>
      </c>
      <c r="F53" s="14">
        <v>194.72</v>
      </c>
      <c r="G53" s="14">
        <v>243.42</v>
      </c>
      <c r="H53" s="4">
        <v>26100.58</v>
      </c>
      <c r="I53" s="14">
        <v>5520</v>
      </c>
      <c r="J53" s="15">
        <f t="shared" si="0"/>
        <v>78691.69</v>
      </c>
    </row>
    <row r="54" spans="1:10" ht="13.5" thickBot="1">
      <c r="A54" s="16" t="s">
        <v>109</v>
      </c>
      <c r="B54" s="17" t="s">
        <v>110</v>
      </c>
      <c r="C54" s="85">
        <v>11414.7</v>
      </c>
      <c r="D54" s="18">
        <v>711</v>
      </c>
      <c r="E54" s="14">
        <v>0</v>
      </c>
      <c r="F54" s="14">
        <v>0</v>
      </c>
      <c r="G54" s="14">
        <v>0</v>
      </c>
      <c r="H54" s="4">
        <v>500.48</v>
      </c>
      <c r="I54" s="14">
        <v>0</v>
      </c>
      <c r="J54" s="15">
        <f t="shared" si="0"/>
        <v>12626.18</v>
      </c>
    </row>
    <row r="55" spans="1:10" ht="13.5" thickBot="1">
      <c r="A55" s="19" t="s">
        <v>111</v>
      </c>
      <c r="B55" s="20" t="s">
        <v>112</v>
      </c>
      <c r="C55" s="86">
        <v>8569.51</v>
      </c>
      <c r="D55" s="18">
        <v>1743.66</v>
      </c>
      <c r="E55" s="14">
        <v>343.64</v>
      </c>
      <c r="F55" s="14">
        <v>0</v>
      </c>
      <c r="G55" s="14">
        <v>0</v>
      </c>
      <c r="H55" s="4">
        <v>2198.34</v>
      </c>
      <c r="I55" s="14">
        <v>120</v>
      </c>
      <c r="J55" s="15">
        <f t="shared" si="0"/>
        <v>12975.15</v>
      </c>
    </row>
    <row r="56" spans="1:10" ht="13.5" thickBot="1">
      <c r="A56" s="19" t="s">
        <v>113</v>
      </c>
      <c r="B56" s="20" t="s">
        <v>114</v>
      </c>
      <c r="C56" s="86">
        <v>1963.14</v>
      </c>
      <c r="D56" s="18">
        <v>338.7</v>
      </c>
      <c r="E56" s="14">
        <v>0</v>
      </c>
      <c r="F56" s="14">
        <v>0</v>
      </c>
      <c r="G56" s="14">
        <v>0</v>
      </c>
      <c r="H56" s="4">
        <v>13.45</v>
      </c>
      <c r="I56" s="14">
        <v>0</v>
      </c>
      <c r="J56" s="15">
        <f t="shared" si="0"/>
        <v>2315.29</v>
      </c>
    </row>
    <row r="57" spans="1:10" ht="13.5" thickBot="1">
      <c r="A57" s="19" t="s">
        <v>115</v>
      </c>
      <c r="B57" s="20" t="s">
        <v>116</v>
      </c>
      <c r="C57" s="86">
        <v>4155.54</v>
      </c>
      <c r="D57" s="18">
        <v>720.73</v>
      </c>
      <c r="E57" s="18">
        <v>0</v>
      </c>
      <c r="F57" s="18">
        <v>0</v>
      </c>
      <c r="G57" s="18">
        <v>0</v>
      </c>
      <c r="H57" s="4">
        <v>571</v>
      </c>
      <c r="I57" s="18">
        <v>0</v>
      </c>
      <c r="J57" s="15">
        <f t="shared" si="0"/>
        <v>5447.27</v>
      </c>
    </row>
    <row r="58" spans="1:10" ht="13.5" thickBot="1">
      <c r="A58" s="19" t="s">
        <v>117</v>
      </c>
      <c r="B58" s="20" t="s">
        <v>118</v>
      </c>
      <c r="C58" s="86">
        <v>19940.38</v>
      </c>
      <c r="D58" s="14">
        <v>4066.93</v>
      </c>
      <c r="E58" s="14">
        <v>997.2</v>
      </c>
      <c r="F58" s="14">
        <v>0</v>
      </c>
      <c r="G58" s="14">
        <v>0</v>
      </c>
      <c r="H58" s="4">
        <v>691</v>
      </c>
      <c r="I58" s="14">
        <v>0</v>
      </c>
      <c r="J58" s="15">
        <f t="shared" si="0"/>
        <v>25695.510000000002</v>
      </c>
    </row>
    <row r="59" spans="1:10" ht="13.5" thickBot="1">
      <c r="A59" s="19" t="s">
        <v>119</v>
      </c>
      <c r="B59" s="20" t="s">
        <v>120</v>
      </c>
      <c r="C59" s="86">
        <v>29048.11</v>
      </c>
      <c r="D59" s="14">
        <v>8.75</v>
      </c>
      <c r="E59" s="14">
        <v>481.11</v>
      </c>
      <c r="F59" s="14">
        <v>0</v>
      </c>
      <c r="G59" s="14">
        <v>0</v>
      </c>
      <c r="H59" s="4">
        <v>5.18</v>
      </c>
      <c r="I59" s="14">
        <v>3415.88</v>
      </c>
      <c r="J59" s="15">
        <f t="shared" si="0"/>
        <v>32959.03</v>
      </c>
    </row>
    <row r="60" spans="1:10" ht="13.5" thickBot="1">
      <c r="A60" s="21" t="s">
        <v>121</v>
      </c>
      <c r="B60" s="22" t="s">
        <v>122</v>
      </c>
      <c r="C60" s="87">
        <v>6591.08</v>
      </c>
      <c r="D60" s="14">
        <v>1747.63</v>
      </c>
      <c r="E60" s="14">
        <v>0</v>
      </c>
      <c r="F60" s="14">
        <v>0</v>
      </c>
      <c r="G60" s="14">
        <v>0</v>
      </c>
      <c r="H60" s="4">
        <v>139.18</v>
      </c>
      <c r="I60" s="14">
        <v>0</v>
      </c>
      <c r="J60" s="15">
        <f t="shared" si="0"/>
        <v>8477.89</v>
      </c>
    </row>
    <row r="61" spans="1:10" ht="13.5" thickBot="1">
      <c r="A61" s="21" t="s">
        <v>123</v>
      </c>
      <c r="B61" s="23" t="s">
        <v>124</v>
      </c>
      <c r="C61" s="88">
        <v>9192.53</v>
      </c>
      <c r="D61" s="18">
        <v>234.23</v>
      </c>
      <c r="E61" s="14">
        <v>0</v>
      </c>
      <c r="F61" s="14">
        <v>0</v>
      </c>
      <c r="G61" s="14">
        <v>0</v>
      </c>
      <c r="H61" s="4">
        <v>460.52</v>
      </c>
      <c r="I61" s="14">
        <v>480</v>
      </c>
      <c r="J61" s="15">
        <f t="shared" si="0"/>
        <v>10367.28</v>
      </c>
    </row>
    <row r="62" spans="1:10" ht="13.5" thickBot="1">
      <c r="A62" s="19" t="s">
        <v>125</v>
      </c>
      <c r="B62" s="20" t="s">
        <v>126</v>
      </c>
      <c r="C62" s="86">
        <v>3569.53</v>
      </c>
      <c r="D62" s="14">
        <v>456.86</v>
      </c>
      <c r="E62" s="14">
        <v>0</v>
      </c>
      <c r="F62" s="14">
        <v>0</v>
      </c>
      <c r="G62" s="14">
        <v>0</v>
      </c>
      <c r="H62" s="4">
        <v>0</v>
      </c>
      <c r="I62" s="14">
        <v>84.13</v>
      </c>
      <c r="J62" s="15">
        <f t="shared" si="0"/>
        <v>4110.52</v>
      </c>
    </row>
    <row r="63" spans="1:10" ht="13.5" thickBot="1">
      <c r="A63" s="19" t="s">
        <v>127</v>
      </c>
      <c r="B63" s="20" t="s">
        <v>128</v>
      </c>
      <c r="C63" s="86">
        <v>12636.87</v>
      </c>
      <c r="D63" s="14">
        <v>132.9</v>
      </c>
      <c r="E63" s="14">
        <v>0</v>
      </c>
      <c r="F63" s="14">
        <v>0</v>
      </c>
      <c r="G63" s="14">
        <v>0</v>
      </c>
      <c r="H63" s="4">
        <v>393.3</v>
      </c>
      <c r="I63" s="14">
        <v>120</v>
      </c>
      <c r="J63" s="15">
        <f t="shared" si="0"/>
        <v>13283.07</v>
      </c>
    </row>
    <row r="64" spans="1:10" ht="13.5" thickBot="1">
      <c r="A64" s="19" t="s">
        <v>129</v>
      </c>
      <c r="B64" s="20" t="s">
        <v>130</v>
      </c>
      <c r="C64" s="86">
        <v>21184.39</v>
      </c>
      <c r="D64" s="14">
        <v>2114.18</v>
      </c>
      <c r="E64" s="14">
        <v>0</v>
      </c>
      <c r="F64" s="14">
        <v>0</v>
      </c>
      <c r="G64" s="14">
        <v>0</v>
      </c>
      <c r="H64" s="4">
        <v>2600.71</v>
      </c>
      <c r="I64" s="14">
        <v>840</v>
      </c>
      <c r="J64" s="15">
        <f t="shared" si="0"/>
        <v>26739.28</v>
      </c>
    </row>
    <row r="65" spans="1:10" ht="13.5" thickBot="1">
      <c r="A65" s="19" t="s">
        <v>131</v>
      </c>
      <c r="B65" s="20" t="s">
        <v>132</v>
      </c>
      <c r="C65" s="86">
        <v>703.57</v>
      </c>
      <c r="D65" s="14">
        <v>107.68</v>
      </c>
      <c r="E65" s="14">
        <v>150.73</v>
      </c>
      <c r="F65" s="14">
        <v>0</v>
      </c>
      <c r="G65" s="14">
        <v>0</v>
      </c>
      <c r="H65" s="4">
        <v>3238.96</v>
      </c>
      <c r="I65" s="14">
        <v>0</v>
      </c>
      <c r="J65" s="15">
        <f t="shared" si="0"/>
        <v>4200.9400000000005</v>
      </c>
    </row>
    <row r="66" spans="1:10" ht="13.5" thickBot="1">
      <c r="A66" s="19" t="s">
        <v>133</v>
      </c>
      <c r="B66" s="20" t="s">
        <v>134</v>
      </c>
      <c r="C66" s="86">
        <v>7139.18</v>
      </c>
      <c r="D66" s="14">
        <v>1849.25</v>
      </c>
      <c r="E66" s="14">
        <v>0</v>
      </c>
      <c r="F66" s="14">
        <v>0</v>
      </c>
      <c r="G66" s="14">
        <v>0</v>
      </c>
      <c r="H66" s="4">
        <v>81.95</v>
      </c>
      <c r="I66" s="14">
        <v>0</v>
      </c>
      <c r="J66" s="15">
        <f t="shared" si="0"/>
        <v>9070.380000000001</v>
      </c>
    </row>
    <row r="67" spans="1:10" ht="13.5" thickBot="1">
      <c r="A67" s="24" t="s">
        <v>135</v>
      </c>
      <c r="B67" s="25" t="s">
        <v>136</v>
      </c>
      <c r="C67" s="89">
        <v>9497.57</v>
      </c>
      <c r="D67" s="14">
        <v>2151.39</v>
      </c>
      <c r="E67" s="14">
        <v>0</v>
      </c>
      <c r="F67" s="14">
        <v>0</v>
      </c>
      <c r="G67" s="14">
        <v>0</v>
      </c>
      <c r="H67" s="4">
        <v>358.71</v>
      </c>
      <c r="I67" s="14">
        <v>0</v>
      </c>
      <c r="J67" s="15">
        <f t="shared" si="0"/>
        <v>12007.669999999998</v>
      </c>
    </row>
    <row r="68" spans="1:10" ht="13.5" thickBot="1">
      <c r="A68" s="24" t="s">
        <v>137</v>
      </c>
      <c r="B68" s="23" t="s">
        <v>138</v>
      </c>
      <c r="C68" s="88">
        <v>6342.8</v>
      </c>
      <c r="D68" s="18">
        <v>998.67</v>
      </c>
      <c r="E68" s="14">
        <v>0</v>
      </c>
      <c r="F68" s="14">
        <v>0</v>
      </c>
      <c r="G68" s="14">
        <v>0</v>
      </c>
      <c r="H68" s="4">
        <v>697.09</v>
      </c>
      <c r="I68" s="14">
        <v>0</v>
      </c>
      <c r="J68" s="15">
        <f t="shared" si="0"/>
        <v>8038.56</v>
      </c>
    </row>
    <row r="69" spans="1:10" ht="13.5" thickBot="1">
      <c r="A69" s="26" t="s">
        <v>139</v>
      </c>
      <c r="B69" s="27" t="s">
        <v>140</v>
      </c>
      <c r="C69" s="90">
        <v>71614.3</v>
      </c>
      <c r="D69" s="14">
        <v>11874.5</v>
      </c>
      <c r="E69" s="14">
        <v>2459.37</v>
      </c>
      <c r="F69" s="14">
        <v>374.87</v>
      </c>
      <c r="G69" s="14">
        <v>468.6</v>
      </c>
      <c r="H69" s="4">
        <v>2663.71</v>
      </c>
      <c r="I69" s="14">
        <v>720</v>
      </c>
      <c r="J69" s="15">
        <f t="shared" si="0"/>
        <v>90175.35</v>
      </c>
    </row>
    <row r="70" spans="1:10" ht="13.5" thickBot="1">
      <c r="A70" s="28" t="s">
        <v>141</v>
      </c>
      <c r="B70" s="29" t="s">
        <v>142</v>
      </c>
      <c r="C70" s="91">
        <v>9381.25</v>
      </c>
      <c r="D70" s="14">
        <v>2276.05</v>
      </c>
      <c r="E70" s="14">
        <v>257.73</v>
      </c>
      <c r="F70" s="14">
        <v>0</v>
      </c>
      <c r="G70" s="14">
        <v>0</v>
      </c>
      <c r="H70" s="4">
        <v>358.59</v>
      </c>
      <c r="I70" s="14">
        <v>120</v>
      </c>
      <c r="J70" s="15">
        <f aca="true" t="shared" si="1" ref="J70:J76">C70+D70+E70+F70+G70+H70+I70</f>
        <v>12393.619999999999</v>
      </c>
    </row>
    <row r="71" spans="1:10" ht="13.5" thickBot="1">
      <c r="A71" s="30" t="s">
        <v>143</v>
      </c>
      <c r="B71" s="22" t="s">
        <v>144</v>
      </c>
      <c r="C71" s="87">
        <v>28783.48</v>
      </c>
      <c r="D71" s="14">
        <v>5546.29</v>
      </c>
      <c r="E71" s="14">
        <v>1134.98</v>
      </c>
      <c r="F71" s="14">
        <v>0</v>
      </c>
      <c r="G71" s="14">
        <v>0</v>
      </c>
      <c r="H71" s="4">
        <v>1241.51</v>
      </c>
      <c r="I71" s="14">
        <v>720</v>
      </c>
      <c r="J71" s="15">
        <f t="shared" si="1"/>
        <v>37426.26</v>
      </c>
    </row>
    <row r="72" spans="1:10" ht="13.5" thickBot="1">
      <c r="A72" s="67" t="s">
        <v>147</v>
      </c>
      <c r="B72" s="68" t="s">
        <v>148</v>
      </c>
      <c r="C72" s="92">
        <v>6858.12</v>
      </c>
      <c r="D72" s="14">
        <v>965.99</v>
      </c>
      <c r="E72" s="14">
        <v>160.37</v>
      </c>
      <c r="F72" s="14">
        <v>0</v>
      </c>
      <c r="G72" s="14">
        <v>0</v>
      </c>
      <c r="H72" s="4">
        <v>2168.49</v>
      </c>
      <c r="I72" s="14">
        <v>1080</v>
      </c>
      <c r="J72" s="15">
        <f t="shared" si="1"/>
        <v>11232.97</v>
      </c>
    </row>
    <row r="73" spans="1:10" ht="13.5" thickBot="1">
      <c r="A73" s="67" t="s">
        <v>153</v>
      </c>
      <c r="B73" s="70" t="s">
        <v>154</v>
      </c>
      <c r="C73" s="93">
        <v>406.15</v>
      </c>
      <c r="D73" s="14">
        <v>280.04</v>
      </c>
      <c r="E73" s="14">
        <v>0</v>
      </c>
      <c r="F73" s="14">
        <v>0</v>
      </c>
      <c r="G73" s="14">
        <v>0</v>
      </c>
      <c r="H73" s="4">
        <v>0</v>
      </c>
      <c r="I73" s="14">
        <v>0</v>
      </c>
      <c r="J73" s="15">
        <f t="shared" si="1"/>
        <v>686.19</v>
      </c>
    </row>
    <row r="74" spans="1:10" ht="13.5" thickBot="1">
      <c r="A74" s="33" t="s">
        <v>156</v>
      </c>
      <c r="B74" s="64" t="s">
        <v>158</v>
      </c>
      <c r="C74" s="94">
        <v>1410.01</v>
      </c>
      <c r="D74" s="14">
        <v>44.58</v>
      </c>
      <c r="E74" s="14">
        <v>0</v>
      </c>
      <c r="F74" s="14">
        <v>0</v>
      </c>
      <c r="G74" s="14">
        <v>0</v>
      </c>
      <c r="H74" s="4">
        <v>0</v>
      </c>
      <c r="I74" s="14">
        <v>0</v>
      </c>
      <c r="J74" s="15">
        <f t="shared" si="1"/>
        <v>1454.59</v>
      </c>
    </row>
    <row r="75" spans="1:10" ht="13.5" thickBot="1">
      <c r="A75" s="33" t="s">
        <v>157</v>
      </c>
      <c r="B75" s="22" t="s">
        <v>159</v>
      </c>
      <c r="C75" s="87">
        <v>0</v>
      </c>
      <c r="D75" s="72">
        <v>0</v>
      </c>
      <c r="E75" s="71">
        <v>0</v>
      </c>
      <c r="F75" s="48">
        <v>0</v>
      </c>
      <c r="G75" s="48">
        <v>0</v>
      </c>
      <c r="H75" s="4">
        <v>0</v>
      </c>
      <c r="I75" s="71">
        <v>0</v>
      </c>
      <c r="J75" s="15">
        <f t="shared" si="1"/>
        <v>0</v>
      </c>
    </row>
    <row r="76" spans="1:10" ht="13.5" thickBot="1">
      <c r="A76" s="33" t="s">
        <v>224</v>
      </c>
      <c r="B76" s="74" t="s">
        <v>225</v>
      </c>
      <c r="C76" s="95">
        <v>11144.14</v>
      </c>
      <c r="D76" s="76">
        <v>411.4</v>
      </c>
      <c r="E76" s="75">
        <v>0</v>
      </c>
      <c r="F76" s="48">
        <v>0</v>
      </c>
      <c r="G76" s="48">
        <v>0</v>
      </c>
      <c r="H76" s="4">
        <v>73.57</v>
      </c>
      <c r="I76" s="47">
        <v>0</v>
      </c>
      <c r="J76" s="15">
        <f t="shared" si="1"/>
        <v>11629.109999999999</v>
      </c>
    </row>
    <row r="77" spans="1:10" ht="13.5" thickBot="1">
      <c r="A77" s="37"/>
      <c r="B77" s="37" t="s">
        <v>155</v>
      </c>
      <c r="C77" s="96">
        <f>SUM(C5:C76)</f>
        <v>2530283.079999999</v>
      </c>
      <c r="D77" s="77">
        <v>218536.81</v>
      </c>
      <c r="E77" s="73">
        <v>92934.53</v>
      </c>
      <c r="F77" s="45">
        <v>4280</v>
      </c>
      <c r="G77" s="45">
        <v>5349.77</v>
      </c>
      <c r="H77" s="18">
        <v>569800</v>
      </c>
      <c r="I77" s="14">
        <f>SUM(I5:I76)</f>
        <v>485734.08</v>
      </c>
      <c r="J77" s="15">
        <f>SUM(J5:J76)</f>
        <v>3906918.269999999</v>
      </c>
    </row>
    <row r="78" ht="12.75">
      <c r="H78" s="4"/>
    </row>
    <row r="79" ht="12.75">
      <c r="J79" s="4"/>
    </row>
  </sheetData>
  <mergeCells count="1">
    <mergeCell ref="D3:J3"/>
  </mergeCells>
  <printOptions/>
  <pageMargins left="0.15748031496062992" right="0" top="0" bottom="0" header="0.5118110236220472" footer="0.5118110236220472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6">
      <selection activeCell="K73" sqref="K73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4" width="14.140625" style="2" customWidth="1"/>
    <col min="5" max="5" width="14.710937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E1" s="3" t="s">
        <v>167</v>
      </c>
      <c r="F1" s="3"/>
      <c r="G1" s="3"/>
    </row>
    <row r="2" spans="1:8" ht="13.5" thickBot="1">
      <c r="A2" s="6" t="s">
        <v>1</v>
      </c>
      <c r="B2" s="7" t="s">
        <v>2</v>
      </c>
      <c r="C2" s="97"/>
      <c r="D2" s="97"/>
      <c r="E2" s="97"/>
      <c r="F2" s="98"/>
      <c r="G2" s="98"/>
      <c r="H2" s="99"/>
    </row>
    <row r="3" spans="1:8" s="11" customFormat="1" ht="48.75" customHeight="1" thickBot="1">
      <c r="A3" s="8"/>
      <c r="B3" s="9"/>
      <c r="C3" s="39" t="s">
        <v>168</v>
      </c>
      <c r="D3" s="39" t="s">
        <v>169</v>
      </c>
      <c r="E3" s="40" t="s">
        <v>170</v>
      </c>
      <c r="F3" s="39" t="s">
        <v>171</v>
      </c>
      <c r="G3" s="39" t="s">
        <v>172</v>
      </c>
      <c r="H3" s="10" t="s">
        <v>173</v>
      </c>
    </row>
    <row r="4" spans="1:8" ht="13.5" thickBot="1">
      <c r="A4" s="12" t="s">
        <v>3</v>
      </c>
      <c r="B4" s="13" t="s">
        <v>4</v>
      </c>
      <c r="C4" s="38">
        <v>16067.85</v>
      </c>
      <c r="D4" s="38">
        <v>580.63</v>
      </c>
      <c r="E4" s="38">
        <v>0</v>
      </c>
      <c r="F4" s="38">
        <v>880.37</v>
      </c>
      <c r="G4" s="38">
        <v>2897.93</v>
      </c>
      <c r="H4" s="15">
        <f aca="true" t="shared" si="0" ref="H4:H67">C4+E4+F4+G4+D4</f>
        <v>20426.780000000002</v>
      </c>
    </row>
    <row r="5" spans="1:8" ht="13.5" thickBot="1">
      <c r="A5" s="16" t="s">
        <v>5</v>
      </c>
      <c r="B5" s="17" t="s">
        <v>6</v>
      </c>
      <c r="C5" s="14">
        <v>5754.92</v>
      </c>
      <c r="D5" s="14">
        <v>329.24</v>
      </c>
      <c r="E5" s="14">
        <v>0</v>
      </c>
      <c r="F5" s="14">
        <v>23.36</v>
      </c>
      <c r="G5" s="14">
        <v>1473.17</v>
      </c>
      <c r="H5" s="15">
        <f t="shared" si="0"/>
        <v>7580.69</v>
      </c>
    </row>
    <row r="6" spans="1:8" ht="13.5" thickBot="1">
      <c r="A6" s="16" t="s">
        <v>7</v>
      </c>
      <c r="B6" s="17" t="s">
        <v>8</v>
      </c>
      <c r="C6" s="14">
        <v>37624.06</v>
      </c>
      <c r="D6" s="14">
        <v>1597.75</v>
      </c>
      <c r="E6" s="14">
        <v>326.78</v>
      </c>
      <c r="F6" s="14">
        <v>2631.13</v>
      </c>
      <c r="G6" s="14">
        <v>4415.13</v>
      </c>
      <c r="H6" s="15">
        <f t="shared" si="0"/>
        <v>46594.84999999999</v>
      </c>
    </row>
    <row r="7" spans="1:8" ht="13.5" thickBot="1">
      <c r="A7" s="16" t="s">
        <v>9</v>
      </c>
      <c r="B7" s="17" t="s">
        <v>10</v>
      </c>
      <c r="C7" s="14">
        <v>34719.18</v>
      </c>
      <c r="D7" s="14">
        <v>1190.8</v>
      </c>
      <c r="E7" s="14">
        <v>0</v>
      </c>
      <c r="F7" s="14">
        <v>1318.3100000000002</v>
      </c>
      <c r="G7" s="14">
        <v>0</v>
      </c>
      <c r="H7" s="15">
        <f t="shared" si="0"/>
        <v>37228.29</v>
      </c>
    </row>
    <row r="8" spans="1:8" ht="13.5" thickBot="1">
      <c r="A8" s="16" t="s">
        <v>11</v>
      </c>
      <c r="B8" s="17" t="s">
        <v>12</v>
      </c>
      <c r="C8" s="14">
        <v>491956.89</v>
      </c>
      <c r="D8" s="14">
        <v>13177.33</v>
      </c>
      <c r="E8" s="14">
        <v>1633.9</v>
      </c>
      <c r="F8" s="14">
        <v>31388.980000000043</v>
      </c>
      <c r="G8" s="14">
        <v>34354.97</v>
      </c>
      <c r="H8" s="15">
        <f t="shared" si="0"/>
        <v>572512.0700000001</v>
      </c>
    </row>
    <row r="9" spans="1:8" ht="13.5" thickBot="1">
      <c r="A9" s="16" t="s">
        <v>13</v>
      </c>
      <c r="B9" s="17" t="s">
        <v>14</v>
      </c>
      <c r="C9" s="14">
        <v>13808.89</v>
      </c>
      <c r="D9" s="14">
        <v>252.2</v>
      </c>
      <c r="E9" s="14">
        <v>0</v>
      </c>
      <c r="F9" s="14">
        <v>5649.289999999999</v>
      </c>
      <c r="G9" s="14">
        <v>0</v>
      </c>
      <c r="H9" s="15">
        <f t="shared" si="0"/>
        <v>19710.38</v>
      </c>
    </row>
    <row r="10" spans="1:8" ht="13.5" thickBot="1">
      <c r="A10" s="16" t="s">
        <v>15</v>
      </c>
      <c r="B10" s="17" t="s">
        <v>16</v>
      </c>
      <c r="C10" s="14">
        <v>32463.6</v>
      </c>
      <c r="D10" s="14">
        <v>540.77</v>
      </c>
      <c r="E10" s="14">
        <v>0</v>
      </c>
      <c r="F10" s="14">
        <v>1008.7999999999998</v>
      </c>
      <c r="G10" s="14">
        <v>0</v>
      </c>
      <c r="H10" s="15">
        <f t="shared" si="0"/>
        <v>34013.17</v>
      </c>
    </row>
    <row r="11" spans="1:8" ht="13.5" thickBot="1">
      <c r="A11" s="16" t="s">
        <v>17</v>
      </c>
      <c r="B11" s="17" t="s">
        <v>18</v>
      </c>
      <c r="C11" s="14">
        <v>32556.08</v>
      </c>
      <c r="D11" s="14">
        <v>401.23</v>
      </c>
      <c r="E11" s="14">
        <v>0</v>
      </c>
      <c r="F11" s="14">
        <v>279.11</v>
      </c>
      <c r="G11" s="14">
        <v>0</v>
      </c>
      <c r="H11" s="15">
        <f t="shared" si="0"/>
        <v>33236.420000000006</v>
      </c>
    </row>
    <row r="12" spans="1:8" ht="13.5" thickBot="1">
      <c r="A12" s="16" t="s">
        <v>19</v>
      </c>
      <c r="B12" s="17" t="s">
        <v>20</v>
      </c>
      <c r="C12" s="14">
        <v>38704.25</v>
      </c>
      <c r="D12" s="14">
        <v>445.97</v>
      </c>
      <c r="E12" s="14">
        <v>326.78</v>
      </c>
      <c r="F12" s="14">
        <v>579.22</v>
      </c>
      <c r="G12" s="14">
        <v>0</v>
      </c>
      <c r="H12" s="15">
        <f t="shared" si="0"/>
        <v>40056.22</v>
      </c>
    </row>
    <row r="13" spans="1:8" ht="13.5" thickBot="1">
      <c r="A13" s="16" t="s">
        <v>21</v>
      </c>
      <c r="B13" s="17" t="s">
        <v>22</v>
      </c>
      <c r="C13" s="14">
        <v>27559.27</v>
      </c>
      <c r="D13" s="14">
        <v>238.56</v>
      </c>
      <c r="E13" s="14">
        <v>0</v>
      </c>
      <c r="F13" s="14">
        <v>773.7</v>
      </c>
      <c r="G13" s="14">
        <v>0</v>
      </c>
      <c r="H13" s="15">
        <f t="shared" si="0"/>
        <v>28571.530000000002</v>
      </c>
    </row>
    <row r="14" spans="1:8" ht="13.5" thickBot="1">
      <c r="A14" s="16" t="s">
        <v>23</v>
      </c>
      <c r="B14" s="17" t="s">
        <v>24</v>
      </c>
      <c r="C14" s="14">
        <v>188486.5</v>
      </c>
      <c r="D14" s="14">
        <v>1327.57</v>
      </c>
      <c r="E14" s="14">
        <v>326.78</v>
      </c>
      <c r="F14" s="14">
        <v>18091.650000000023</v>
      </c>
      <c r="G14" s="14">
        <v>58181.44</v>
      </c>
      <c r="H14" s="15">
        <f t="shared" si="0"/>
        <v>266413.94</v>
      </c>
    </row>
    <row r="15" spans="1:8" ht="13.5" thickBot="1">
      <c r="A15" s="16" t="s">
        <v>25</v>
      </c>
      <c r="B15" s="17" t="s">
        <v>26</v>
      </c>
      <c r="C15" s="14">
        <v>68294.07</v>
      </c>
      <c r="D15" s="14">
        <v>689.55</v>
      </c>
      <c r="E15" s="14">
        <v>0</v>
      </c>
      <c r="F15" s="14">
        <v>2720.3599999999997</v>
      </c>
      <c r="G15" s="14">
        <v>0</v>
      </c>
      <c r="H15" s="15">
        <f t="shared" si="0"/>
        <v>71703.98000000001</v>
      </c>
    </row>
    <row r="16" spans="1:8" ht="13.5" thickBot="1">
      <c r="A16" s="16" t="s">
        <v>27</v>
      </c>
      <c r="B16" s="17" t="s">
        <v>28</v>
      </c>
      <c r="C16" s="14">
        <v>28893.34</v>
      </c>
      <c r="D16" s="14">
        <v>283.61</v>
      </c>
      <c r="E16" s="14">
        <v>653.56</v>
      </c>
      <c r="F16" s="14">
        <v>6180.19</v>
      </c>
      <c r="G16" s="14">
        <v>27434.68</v>
      </c>
      <c r="H16" s="15">
        <f t="shared" si="0"/>
        <v>63445.380000000005</v>
      </c>
    </row>
    <row r="17" spans="1:8" ht="13.5" thickBot="1">
      <c r="A17" s="16" t="s">
        <v>29</v>
      </c>
      <c r="B17" s="17" t="s">
        <v>30</v>
      </c>
      <c r="C17" s="14">
        <v>100724.63</v>
      </c>
      <c r="D17" s="14">
        <v>4108.79</v>
      </c>
      <c r="E17" s="14">
        <v>980.34</v>
      </c>
      <c r="F17" s="14">
        <v>3504.239999999999</v>
      </c>
      <c r="G17" s="14">
        <v>13556.96</v>
      </c>
      <c r="H17" s="15">
        <f t="shared" si="0"/>
        <v>122874.96</v>
      </c>
    </row>
    <row r="18" spans="1:8" ht="13.5" thickBot="1">
      <c r="A18" s="16" t="s">
        <v>31</v>
      </c>
      <c r="B18" s="17" t="s">
        <v>32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5">
        <f t="shared" si="0"/>
        <v>0</v>
      </c>
    </row>
    <row r="19" spans="1:8" ht="13.5" thickBot="1">
      <c r="A19" s="16" t="s">
        <v>33</v>
      </c>
      <c r="B19" s="17" t="s">
        <v>34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5">
        <f t="shared" si="0"/>
        <v>0</v>
      </c>
    </row>
    <row r="20" spans="1:8" ht="13.5" thickBot="1">
      <c r="A20" s="16" t="s">
        <v>35</v>
      </c>
      <c r="B20" s="17" t="s">
        <v>36</v>
      </c>
      <c r="C20" s="14">
        <v>64812.96</v>
      </c>
      <c r="D20" s="14">
        <v>605.41</v>
      </c>
      <c r="E20" s="14">
        <v>326.78</v>
      </c>
      <c r="F20" s="14">
        <v>2382.49</v>
      </c>
      <c r="G20" s="14">
        <v>13804.42</v>
      </c>
      <c r="H20" s="15">
        <f t="shared" si="0"/>
        <v>81932.06</v>
      </c>
    </row>
    <row r="21" spans="1:8" ht="13.5" thickBot="1">
      <c r="A21" s="16" t="s">
        <v>37</v>
      </c>
      <c r="B21" s="17" t="s">
        <v>38</v>
      </c>
      <c r="C21" s="14">
        <v>42033.61</v>
      </c>
      <c r="D21" s="14">
        <v>948.49</v>
      </c>
      <c r="E21" s="14">
        <v>0</v>
      </c>
      <c r="F21" s="14">
        <v>3109.04</v>
      </c>
      <c r="G21" s="14">
        <v>5767.4</v>
      </c>
      <c r="H21" s="15">
        <f t="shared" si="0"/>
        <v>51858.54</v>
      </c>
    </row>
    <row r="22" spans="1:8" ht="13.5" thickBot="1">
      <c r="A22" s="16" t="s">
        <v>39</v>
      </c>
      <c r="B22" s="17" t="s">
        <v>40</v>
      </c>
      <c r="C22" s="14">
        <v>262580.42</v>
      </c>
      <c r="D22" s="14">
        <v>660.87</v>
      </c>
      <c r="E22" s="14">
        <v>0</v>
      </c>
      <c r="F22" s="14">
        <v>18367.100000000013</v>
      </c>
      <c r="G22" s="14">
        <v>26803.22</v>
      </c>
      <c r="H22" s="15">
        <f t="shared" si="0"/>
        <v>308411.61</v>
      </c>
    </row>
    <row r="23" spans="1:8" ht="13.5" thickBot="1">
      <c r="A23" s="16" t="s">
        <v>41</v>
      </c>
      <c r="B23" s="17" t="s">
        <v>42</v>
      </c>
      <c r="C23" s="14">
        <v>216541.55</v>
      </c>
      <c r="D23" s="14">
        <v>3100.7999999999997</v>
      </c>
      <c r="E23" s="14">
        <v>326.78</v>
      </c>
      <c r="F23" s="14">
        <v>21366.58000000001</v>
      </c>
      <c r="G23" s="14">
        <v>49080.59</v>
      </c>
      <c r="H23" s="15">
        <f t="shared" si="0"/>
        <v>290416.3</v>
      </c>
    </row>
    <row r="24" spans="1:8" ht="13.5" thickBot="1">
      <c r="A24" s="16" t="s">
        <v>43</v>
      </c>
      <c r="B24" s="17" t="s">
        <v>44</v>
      </c>
      <c r="C24" s="14">
        <f>1452773.3+254.14</f>
        <v>1453027.44</v>
      </c>
      <c r="D24" s="14">
        <f>33489.93-1.37</f>
        <v>33488.56</v>
      </c>
      <c r="E24" s="14">
        <v>9803.4</v>
      </c>
      <c r="F24" s="14">
        <v>228431.32999999903</v>
      </c>
      <c r="G24" s="14">
        <f>421612.58+229.19</f>
        <v>421841.77</v>
      </c>
      <c r="H24" s="15">
        <f t="shared" si="0"/>
        <v>2146592.499999999</v>
      </c>
    </row>
    <row r="25" spans="1:8" ht="13.5" thickBot="1">
      <c r="A25" s="16" t="s">
        <v>45</v>
      </c>
      <c r="B25" s="17" t="s">
        <v>46</v>
      </c>
      <c r="C25" s="14">
        <v>271948.3</v>
      </c>
      <c r="D25" s="14">
        <v>3021.92</v>
      </c>
      <c r="E25" s="14">
        <v>1307.12</v>
      </c>
      <c r="F25" s="14">
        <v>18943.48</v>
      </c>
      <c r="G25" s="14">
        <v>31278.77</v>
      </c>
      <c r="H25" s="15">
        <f t="shared" si="0"/>
        <v>326499.58999999997</v>
      </c>
    </row>
    <row r="26" spans="1:8" ht="13.5" thickBot="1">
      <c r="A26" s="16" t="s">
        <v>47</v>
      </c>
      <c r="B26" s="17" t="s">
        <v>48</v>
      </c>
      <c r="C26" s="14">
        <v>93662.01</v>
      </c>
      <c r="D26" s="14">
        <v>5992.2699999999995</v>
      </c>
      <c r="E26" s="14">
        <v>326.78</v>
      </c>
      <c r="F26" s="14">
        <v>6287.39</v>
      </c>
      <c r="G26" s="14">
        <v>6199.26</v>
      </c>
      <c r="H26" s="15">
        <f t="shared" si="0"/>
        <v>112467.70999999999</v>
      </c>
    </row>
    <row r="27" spans="1:8" ht="13.5" thickBot="1">
      <c r="A27" s="16" t="s">
        <v>49</v>
      </c>
      <c r="B27" s="17" t="s">
        <v>50</v>
      </c>
      <c r="C27" s="14">
        <v>41925.98</v>
      </c>
      <c r="D27" s="14">
        <v>1710.71</v>
      </c>
      <c r="E27" s="14">
        <v>653.56</v>
      </c>
      <c r="F27" s="14">
        <v>565.65</v>
      </c>
      <c r="G27" s="14">
        <v>0</v>
      </c>
      <c r="H27" s="15">
        <f t="shared" si="0"/>
        <v>44855.9</v>
      </c>
    </row>
    <row r="28" spans="1:8" ht="13.5" thickBot="1">
      <c r="A28" s="16" t="s">
        <v>51</v>
      </c>
      <c r="B28" s="17" t="s">
        <v>52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5">
        <f t="shared" si="0"/>
        <v>0</v>
      </c>
    </row>
    <row r="29" spans="1:8" ht="13.5" thickBot="1">
      <c r="A29" s="16" t="s">
        <v>53</v>
      </c>
      <c r="B29" s="17" t="s">
        <v>54</v>
      </c>
      <c r="C29" s="14">
        <v>42962.68</v>
      </c>
      <c r="D29" s="14">
        <v>2897.58</v>
      </c>
      <c r="E29" s="14">
        <v>653.56</v>
      </c>
      <c r="F29" s="14">
        <v>1141.6099999999997</v>
      </c>
      <c r="G29" s="14">
        <v>1431.04</v>
      </c>
      <c r="H29" s="15">
        <f t="shared" si="0"/>
        <v>49086.47</v>
      </c>
    </row>
    <row r="30" spans="1:8" ht="13.5" thickBot="1">
      <c r="A30" s="16" t="s">
        <v>55</v>
      </c>
      <c r="B30" s="17" t="s">
        <v>56</v>
      </c>
      <c r="C30" s="14">
        <v>33817.63</v>
      </c>
      <c r="D30" s="14">
        <v>290.48</v>
      </c>
      <c r="E30" s="14">
        <v>0</v>
      </c>
      <c r="F30" s="14">
        <v>2319.37</v>
      </c>
      <c r="G30" s="14">
        <v>1854.12</v>
      </c>
      <c r="H30" s="15">
        <f t="shared" si="0"/>
        <v>38281.600000000006</v>
      </c>
    </row>
    <row r="31" spans="1:8" ht="13.5" thickBot="1">
      <c r="A31" s="16" t="s">
        <v>57</v>
      </c>
      <c r="B31" s="17" t="s">
        <v>58</v>
      </c>
      <c r="C31" s="14">
        <v>33765.89</v>
      </c>
      <c r="D31" s="14">
        <v>1151.68</v>
      </c>
      <c r="E31" s="14">
        <v>0</v>
      </c>
      <c r="F31" s="14">
        <v>2200.31</v>
      </c>
      <c r="G31" s="14">
        <v>6938.64</v>
      </c>
      <c r="H31" s="15">
        <f t="shared" si="0"/>
        <v>44056.52</v>
      </c>
    </row>
    <row r="32" spans="1:8" ht="13.5" thickBot="1">
      <c r="A32" s="16" t="s">
        <v>59</v>
      </c>
      <c r="B32" s="17" t="s">
        <v>60</v>
      </c>
      <c r="C32" s="14">
        <v>75462.63</v>
      </c>
      <c r="D32" s="14">
        <v>1143.26</v>
      </c>
      <c r="E32" s="14">
        <v>326.78</v>
      </c>
      <c r="F32" s="14">
        <v>13061.5</v>
      </c>
      <c r="G32" s="14">
        <v>9635.98</v>
      </c>
      <c r="H32" s="15">
        <f t="shared" si="0"/>
        <v>99630.15</v>
      </c>
    </row>
    <row r="33" spans="1:8" ht="13.5" thickBot="1">
      <c r="A33" s="16" t="s">
        <v>61</v>
      </c>
      <c r="B33" s="17" t="s">
        <v>62</v>
      </c>
      <c r="C33" s="14">
        <v>146644.33</v>
      </c>
      <c r="D33" s="14">
        <v>7231.75</v>
      </c>
      <c r="E33" s="14">
        <v>0</v>
      </c>
      <c r="F33" s="14">
        <v>15538.970000000005</v>
      </c>
      <c r="G33" s="14">
        <v>34288.55</v>
      </c>
      <c r="H33" s="15">
        <f t="shared" si="0"/>
        <v>203703.59999999998</v>
      </c>
    </row>
    <row r="34" spans="1:8" ht="13.5" thickBot="1">
      <c r="A34" s="16" t="s">
        <v>63</v>
      </c>
      <c r="B34" s="17" t="s">
        <v>64</v>
      </c>
      <c r="C34" s="14">
        <v>179261.5</v>
      </c>
      <c r="D34" s="14">
        <v>6460.62</v>
      </c>
      <c r="E34" s="14">
        <v>2462.52</v>
      </c>
      <c r="F34" s="14">
        <v>14904.380000000017</v>
      </c>
      <c r="G34" s="14">
        <v>35725.77</v>
      </c>
      <c r="H34" s="15">
        <f t="shared" si="0"/>
        <v>238814.78999999998</v>
      </c>
    </row>
    <row r="35" spans="1:8" ht="13.5" thickBot="1">
      <c r="A35" s="16" t="s">
        <v>65</v>
      </c>
      <c r="B35" s="17" t="s">
        <v>66</v>
      </c>
      <c r="C35" s="14">
        <v>30531.29</v>
      </c>
      <c r="D35" s="14">
        <v>1037.03</v>
      </c>
      <c r="E35" s="14">
        <v>0</v>
      </c>
      <c r="F35" s="14">
        <v>656.91</v>
      </c>
      <c r="G35" s="14">
        <v>0</v>
      </c>
      <c r="H35" s="15">
        <f t="shared" si="0"/>
        <v>32225.23</v>
      </c>
    </row>
    <row r="36" spans="1:8" ht="13.5" thickBot="1">
      <c r="A36" s="16" t="s">
        <v>67</v>
      </c>
      <c r="B36" s="17" t="s">
        <v>68</v>
      </c>
      <c r="C36" s="14">
        <v>105928.44</v>
      </c>
      <c r="D36" s="14">
        <v>3355.23</v>
      </c>
      <c r="E36" s="14">
        <v>326.78</v>
      </c>
      <c r="F36" s="14">
        <v>2672.899999999998</v>
      </c>
      <c r="G36" s="14">
        <v>565.33</v>
      </c>
      <c r="H36" s="15">
        <f t="shared" si="0"/>
        <v>112848.68</v>
      </c>
    </row>
    <row r="37" spans="1:8" ht="13.5" thickBot="1">
      <c r="A37" s="16" t="s">
        <v>69</v>
      </c>
      <c r="B37" s="17" t="s">
        <v>70</v>
      </c>
      <c r="C37" s="14">
        <v>69999.91</v>
      </c>
      <c r="D37" s="14">
        <v>4622.3</v>
      </c>
      <c r="E37" s="14">
        <v>0</v>
      </c>
      <c r="F37" s="14">
        <v>1941.0199999999998</v>
      </c>
      <c r="G37" s="14">
        <v>0</v>
      </c>
      <c r="H37" s="15">
        <f t="shared" si="0"/>
        <v>76563.23000000001</v>
      </c>
    </row>
    <row r="38" spans="1:8" ht="13.5" thickBot="1">
      <c r="A38" s="16" t="s">
        <v>71</v>
      </c>
      <c r="B38" s="17" t="s">
        <v>72</v>
      </c>
      <c r="C38" s="14">
        <v>468538.51</v>
      </c>
      <c r="D38" s="14">
        <v>9264.26</v>
      </c>
      <c r="E38" s="14">
        <v>326.77</v>
      </c>
      <c r="F38" s="14">
        <v>141884.39</v>
      </c>
      <c r="G38" s="14">
        <v>492989.49</v>
      </c>
      <c r="H38" s="15">
        <f t="shared" si="0"/>
        <v>1113003.4200000002</v>
      </c>
    </row>
    <row r="39" spans="1:8" ht="13.5" thickBot="1">
      <c r="A39" s="16" t="s">
        <v>73</v>
      </c>
      <c r="B39" s="17" t="s">
        <v>74</v>
      </c>
      <c r="C39" s="14">
        <v>9052.2</v>
      </c>
      <c r="D39" s="14">
        <v>439.03</v>
      </c>
      <c r="E39" s="14">
        <v>0</v>
      </c>
      <c r="F39" s="14">
        <v>184.90000000000003</v>
      </c>
      <c r="G39" s="14">
        <v>0</v>
      </c>
      <c r="H39" s="15">
        <f t="shared" si="0"/>
        <v>9676.130000000001</v>
      </c>
    </row>
    <row r="40" spans="1:8" ht="13.5" thickBot="1">
      <c r="A40" s="16" t="s">
        <v>75</v>
      </c>
      <c r="B40" s="17" t="s">
        <v>76</v>
      </c>
      <c r="C40" s="14">
        <v>132121.48</v>
      </c>
      <c r="D40" s="14">
        <v>2058.84</v>
      </c>
      <c r="E40" s="14">
        <v>0</v>
      </c>
      <c r="F40" s="14">
        <v>14112.940000000013</v>
      </c>
      <c r="G40" s="14">
        <v>21806.19</v>
      </c>
      <c r="H40" s="15">
        <f t="shared" si="0"/>
        <v>170099.45</v>
      </c>
    </row>
    <row r="41" spans="1:8" ht="13.5" thickBot="1">
      <c r="A41" s="16" t="s">
        <v>77</v>
      </c>
      <c r="B41" s="17" t="s">
        <v>78</v>
      </c>
      <c r="C41" s="14">
        <v>212685.69</v>
      </c>
      <c r="D41" s="14">
        <v>8949.5</v>
      </c>
      <c r="E41" s="14">
        <v>1307.08</v>
      </c>
      <c r="F41" s="14">
        <v>11857.68</v>
      </c>
      <c r="G41" s="14">
        <v>2442.04</v>
      </c>
      <c r="H41" s="15">
        <f t="shared" si="0"/>
        <v>237241.99</v>
      </c>
    </row>
    <row r="42" spans="1:8" ht="13.5" thickBot="1">
      <c r="A42" s="16" t="s">
        <v>79</v>
      </c>
      <c r="B42" s="17" t="s">
        <v>80</v>
      </c>
      <c r="C42" s="14">
        <v>88294.78</v>
      </c>
      <c r="D42" s="14">
        <v>2351.48</v>
      </c>
      <c r="E42" s="14">
        <v>653.56</v>
      </c>
      <c r="F42" s="14">
        <v>11184.740000000003</v>
      </c>
      <c r="G42" s="14">
        <v>6674.67</v>
      </c>
      <c r="H42" s="15">
        <f t="shared" si="0"/>
        <v>109159.23</v>
      </c>
    </row>
    <row r="43" spans="1:8" ht="13.5" thickBot="1">
      <c r="A43" s="16" t="s">
        <v>81</v>
      </c>
      <c r="B43" s="17" t="s">
        <v>82</v>
      </c>
      <c r="C43" s="14">
        <v>59807.88</v>
      </c>
      <c r="D43" s="14">
        <v>2651.82</v>
      </c>
      <c r="E43" s="14">
        <v>0</v>
      </c>
      <c r="F43" s="14">
        <v>1162.7299999999998</v>
      </c>
      <c r="G43" s="14">
        <v>0</v>
      </c>
      <c r="H43" s="15">
        <f t="shared" si="0"/>
        <v>63622.43</v>
      </c>
    </row>
    <row r="44" spans="1:8" ht="13.5" thickBot="1">
      <c r="A44" s="16" t="s">
        <v>83</v>
      </c>
      <c r="B44" s="17" t="s">
        <v>84</v>
      </c>
      <c r="C44" s="14">
        <v>91508.26</v>
      </c>
      <c r="D44" s="14">
        <v>2439.3</v>
      </c>
      <c r="E44" s="14">
        <v>653.56</v>
      </c>
      <c r="F44" s="14">
        <v>11836.130000000008</v>
      </c>
      <c r="G44" s="14">
        <v>5056.53</v>
      </c>
      <c r="H44" s="15">
        <f t="shared" si="0"/>
        <v>111493.78</v>
      </c>
    </row>
    <row r="45" spans="1:8" ht="13.5" thickBot="1">
      <c r="A45" s="16" t="s">
        <v>85</v>
      </c>
      <c r="B45" s="17" t="s">
        <v>86</v>
      </c>
      <c r="C45" s="14">
        <v>42455.27</v>
      </c>
      <c r="D45" s="14">
        <v>1677.13</v>
      </c>
      <c r="E45" s="14">
        <v>0</v>
      </c>
      <c r="F45" s="14">
        <v>1017.2900000000002</v>
      </c>
      <c r="G45" s="14">
        <v>0</v>
      </c>
      <c r="H45" s="15">
        <f t="shared" si="0"/>
        <v>45149.689999999995</v>
      </c>
    </row>
    <row r="46" spans="1:8" ht="13.5" thickBot="1">
      <c r="A46" s="16" t="s">
        <v>87</v>
      </c>
      <c r="B46" s="17" t="s">
        <v>88</v>
      </c>
      <c r="C46" s="18">
        <v>21731.26</v>
      </c>
      <c r="D46" s="18">
        <v>198.6</v>
      </c>
      <c r="E46" s="14">
        <v>0</v>
      </c>
      <c r="F46" s="14">
        <v>34.67</v>
      </c>
      <c r="G46" s="14">
        <v>0</v>
      </c>
      <c r="H46" s="15">
        <f t="shared" si="0"/>
        <v>21964.529999999995</v>
      </c>
    </row>
    <row r="47" spans="1:8" ht="13.5" thickBot="1">
      <c r="A47" s="16" t="s">
        <v>89</v>
      </c>
      <c r="B47" s="17" t="s">
        <v>90</v>
      </c>
      <c r="C47" s="14">
        <v>9764.43</v>
      </c>
      <c r="D47" s="14">
        <v>525.94</v>
      </c>
      <c r="E47" s="14">
        <v>0</v>
      </c>
      <c r="F47" s="14">
        <v>58.86</v>
      </c>
      <c r="G47" s="14">
        <v>0</v>
      </c>
      <c r="H47" s="15">
        <f t="shared" si="0"/>
        <v>10349.230000000001</v>
      </c>
    </row>
    <row r="48" spans="1:8" ht="13.5" thickBot="1">
      <c r="A48" s="16" t="s">
        <v>91</v>
      </c>
      <c r="B48" s="17" t="s">
        <v>92</v>
      </c>
      <c r="C48" s="14">
        <v>15827.65</v>
      </c>
      <c r="D48" s="14">
        <v>440.13</v>
      </c>
      <c r="E48" s="14">
        <v>0</v>
      </c>
      <c r="F48" s="14">
        <v>0</v>
      </c>
      <c r="G48" s="14">
        <v>0</v>
      </c>
      <c r="H48" s="15">
        <f t="shared" si="0"/>
        <v>16267.779999999999</v>
      </c>
    </row>
    <row r="49" spans="1:8" ht="13.5" thickBot="1">
      <c r="A49" s="16" t="s">
        <v>93</v>
      </c>
      <c r="B49" s="17" t="s">
        <v>94</v>
      </c>
      <c r="C49" s="14">
        <v>6497.4</v>
      </c>
      <c r="D49" s="14">
        <v>301.34</v>
      </c>
      <c r="E49" s="14">
        <v>0</v>
      </c>
      <c r="F49" s="14">
        <v>0</v>
      </c>
      <c r="G49" s="14">
        <v>0</v>
      </c>
      <c r="H49" s="15">
        <f t="shared" si="0"/>
        <v>6798.74</v>
      </c>
    </row>
    <row r="50" spans="1:8" ht="13.5" thickBot="1">
      <c r="A50" s="16" t="s">
        <v>95</v>
      </c>
      <c r="B50" s="17" t="s">
        <v>96</v>
      </c>
      <c r="C50" s="18">
        <v>220737.72</v>
      </c>
      <c r="D50" s="18">
        <v>4093.8599999999997</v>
      </c>
      <c r="E50" s="14">
        <v>1960.68</v>
      </c>
      <c r="F50" s="14">
        <v>53563.980000000054</v>
      </c>
      <c r="G50" s="14">
        <v>116315.53</v>
      </c>
      <c r="H50" s="15">
        <f t="shared" si="0"/>
        <v>396671.77</v>
      </c>
    </row>
    <row r="51" spans="1:8" ht="13.5" thickBot="1">
      <c r="A51" s="16" t="s">
        <v>97</v>
      </c>
      <c r="B51" s="17" t="s">
        <v>98</v>
      </c>
      <c r="C51" s="18">
        <v>289600.88</v>
      </c>
      <c r="D51" s="18">
        <v>8054.61</v>
      </c>
      <c r="E51" s="14">
        <v>2614.24</v>
      </c>
      <c r="F51" s="14">
        <v>23408.980000000032</v>
      </c>
      <c r="G51" s="14">
        <v>24541.41</v>
      </c>
      <c r="H51" s="15">
        <f t="shared" si="0"/>
        <v>348220.12</v>
      </c>
    </row>
    <row r="52" spans="1:8" ht="13.5" thickBot="1">
      <c r="A52" s="16" t="s">
        <v>99</v>
      </c>
      <c r="B52" s="17" t="s">
        <v>100</v>
      </c>
      <c r="C52" s="18">
        <v>392987.49</v>
      </c>
      <c r="D52" s="18">
        <v>9498.490000000002</v>
      </c>
      <c r="E52" s="14">
        <v>653.56</v>
      </c>
      <c r="F52" s="14">
        <v>76490.84999999992</v>
      </c>
      <c r="G52" s="14">
        <v>220273.43</v>
      </c>
      <c r="H52" s="15">
        <f t="shared" si="0"/>
        <v>699903.8199999998</v>
      </c>
    </row>
    <row r="53" spans="1:8" ht="13.5" thickBot="1">
      <c r="A53" s="16" t="s">
        <v>101</v>
      </c>
      <c r="B53" s="17" t="s">
        <v>102</v>
      </c>
      <c r="C53" s="14">
        <v>9976.58</v>
      </c>
      <c r="D53" s="14">
        <v>12.95</v>
      </c>
      <c r="E53" s="14">
        <v>326.78</v>
      </c>
      <c r="F53" s="14">
        <v>69.34</v>
      </c>
      <c r="G53" s="14">
        <v>0</v>
      </c>
      <c r="H53" s="15">
        <f t="shared" si="0"/>
        <v>10385.650000000001</v>
      </c>
    </row>
    <row r="54" spans="1:8" ht="13.5" thickBot="1">
      <c r="A54" s="16" t="s">
        <v>103</v>
      </c>
      <c r="B54" s="17" t="s">
        <v>104</v>
      </c>
      <c r="C54" s="14">
        <v>260257.56</v>
      </c>
      <c r="D54" s="14">
        <v>4155.19</v>
      </c>
      <c r="E54" s="14">
        <v>326.78</v>
      </c>
      <c r="F54" s="14">
        <v>27014.220000000034</v>
      </c>
      <c r="G54" s="49">
        <v>154315.06</v>
      </c>
      <c r="H54" s="15">
        <f t="shared" si="0"/>
        <v>446068.81000000006</v>
      </c>
    </row>
    <row r="55" spans="1:8" ht="13.5" thickBot="1">
      <c r="A55" s="16" t="s">
        <v>105</v>
      </c>
      <c r="B55" s="17" t="s">
        <v>106</v>
      </c>
      <c r="C55" s="14">
        <v>112364.79</v>
      </c>
      <c r="D55" s="14">
        <v>2147.1000000000004</v>
      </c>
      <c r="E55" s="14">
        <v>1960.68</v>
      </c>
      <c r="F55" s="14">
        <v>32639.48000000004</v>
      </c>
      <c r="G55" s="14">
        <v>61314.88</v>
      </c>
      <c r="H55" s="15">
        <f t="shared" si="0"/>
        <v>210426.93000000002</v>
      </c>
    </row>
    <row r="56" spans="1:8" ht="13.5" thickBot="1">
      <c r="A56" s="16" t="s">
        <v>107</v>
      </c>
      <c r="B56" s="17" t="s">
        <v>108</v>
      </c>
      <c r="C56" s="14">
        <v>348.69</v>
      </c>
      <c r="D56" s="14">
        <v>0</v>
      </c>
      <c r="E56" s="14">
        <v>0</v>
      </c>
      <c r="F56" s="14">
        <v>0</v>
      </c>
      <c r="G56" s="14">
        <v>1000.64</v>
      </c>
      <c r="H56" s="15">
        <f t="shared" si="0"/>
        <v>1349.33</v>
      </c>
    </row>
    <row r="57" spans="1:8" ht="13.5" thickBot="1">
      <c r="A57" s="16" t="s">
        <v>109</v>
      </c>
      <c r="B57" s="17" t="s">
        <v>110</v>
      </c>
      <c r="C57" s="14">
        <v>44026.46</v>
      </c>
      <c r="D57" s="14">
        <v>633.69</v>
      </c>
      <c r="E57" s="14">
        <v>653.56</v>
      </c>
      <c r="F57" s="14">
        <v>156.29000000000002</v>
      </c>
      <c r="G57" s="14">
        <v>0</v>
      </c>
      <c r="H57" s="15">
        <f t="shared" si="0"/>
        <v>45470</v>
      </c>
    </row>
    <row r="58" spans="1:8" ht="13.5" thickBot="1">
      <c r="A58" s="19" t="s">
        <v>111</v>
      </c>
      <c r="B58" s="20" t="s">
        <v>112</v>
      </c>
      <c r="C58" s="14">
        <v>26815.93</v>
      </c>
      <c r="D58" s="14">
        <v>1833.49</v>
      </c>
      <c r="E58" s="14">
        <v>0</v>
      </c>
      <c r="F58" s="14">
        <v>831.73</v>
      </c>
      <c r="G58" s="14">
        <v>557.18</v>
      </c>
      <c r="H58" s="15">
        <f t="shared" si="0"/>
        <v>30038.33</v>
      </c>
    </row>
    <row r="59" spans="1:8" ht="13.5" thickBot="1">
      <c r="A59" s="19" t="s">
        <v>113</v>
      </c>
      <c r="B59" s="20" t="s">
        <v>114</v>
      </c>
      <c r="C59" s="14">
        <v>7181.51</v>
      </c>
      <c r="D59" s="14">
        <v>393.78</v>
      </c>
      <c r="E59" s="14">
        <v>0</v>
      </c>
      <c r="F59" s="14">
        <v>194.33999999999997</v>
      </c>
      <c r="G59" s="14">
        <v>0</v>
      </c>
      <c r="H59" s="15">
        <f t="shared" si="0"/>
        <v>7769.63</v>
      </c>
    </row>
    <row r="60" spans="1:8" ht="13.5" thickBot="1">
      <c r="A60" s="19" t="s">
        <v>115</v>
      </c>
      <c r="B60" s="20" t="s">
        <v>116</v>
      </c>
      <c r="C60" s="14">
        <v>7385.39</v>
      </c>
      <c r="D60" s="14">
        <v>668.58</v>
      </c>
      <c r="E60" s="14">
        <v>0</v>
      </c>
      <c r="F60" s="14">
        <v>1667.9099999999999</v>
      </c>
      <c r="G60" s="14">
        <v>0</v>
      </c>
      <c r="H60" s="15">
        <f t="shared" si="0"/>
        <v>9721.88</v>
      </c>
    </row>
    <row r="61" spans="1:8" ht="13.5" thickBot="1">
      <c r="A61" s="19" t="s">
        <v>117</v>
      </c>
      <c r="B61" s="20" t="s">
        <v>118</v>
      </c>
      <c r="C61" s="14">
        <v>49639.5</v>
      </c>
      <c r="D61" s="14">
        <v>3188.45</v>
      </c>
      <c r="E61" s="14">
        <v>326.78</v>
      </c>
      <c r="F61" s="14">
        <v>1104.08</v>
      </c>
      <c r="G61" s="14">
        <v>228.3</v>
      </c>
      <c r="H61" s="15">
        <f t="shared" si="0"/>
        <v>54487.11</v>
      </c>
    </row>
    <row r="62" spans="1:8" ht="13.5" thickBot="1">
      <c r="A62" s="19" t="s">
        <v>119</v>
      </c>
      <c r="B62" s="20" t="s">
        <v>120</v>
      </c>
      <c r="C62" s="14">
        <v>67141.71</v>
      </c>
      <c r="D62" s="14">
        <v>0</v>
      </c>
      <c r="E62" s="14">
        <v>0</v>
      </c>
      <c r="F62" s="14">
        <v>0</v>
      </c>
      <c r="G62" s="14">
        <v>1926.51</v>
      </c>
      <c r="H62" s="15">
        <f t="shared" si="0"/>
        <v>69068.22</v>
      </c>
    </row>
    <row r="63" spans="1:8" ht="13.5" thickBot="1">
      <c r="A63" s="21" t="s">
        <v>121</v>
      </c>
      <c r="B63" s="22" t="s">
        <v>122</v>
      </c>
      <c r="C63" s="18">
        <v>14385.62</v>
      </c>
      <c r="D63" s="18">
        <v>1047.17</v>
      </c>
      <c r="E63" s="14">
        <v>0</v>
      </c>
      <c r="F63" s="14">
        <v>295.79</v>
      </c>
      <c r="G63" s="14">
        <v>0</v>
      </c>
      <c r="H63" s="15">
        <f t="shared" si="0"/>
        <v>15728.580000000002</v>
      </c>
    </row>
    <row r="64" spans="1:8" ht="13.5" thickBot="1">
      <c r="A64" s="21" t="s">
        <v>123</v>
      </c>
      <c r="B64" s="23" t="s">
        <v>124</v>
      </c>
      <c r="C64" s="14">
        <v>25813.25</v>
      </c>
      <c r="D64" s="14">
        <v>550.85</v>
      </c>
      <c r="E64" s="14">
        <v>326.78</v>
      </c>
      <c r="F64" s="14">
        <v>2175.17</v>
      </c>
      <c r="G64" s="14">
        <v>725.34</v>
      </c>
      <c r="H64" s="15">
        <f t="shared" si="0"/>
        <v>29591.389999999996</v>
      </c>
    </row>
    <row r="65" spans="1:8" ht="13.5" thickBot="1">
      <c r="A65" s="19" t="s">
        <v>125</v>
      </c>
      <c r="B65" s="20" t="s">
        <v>126</v>
      </c>
      <c r="C65" s="14">
        <v>10260.55</v>
      </c>
      <c r="D65" s="14">
        <v>43.34</v>
      </c>
      <c r="E65" s="14">
        <v>0</v>
      </c>
      <c r="F65" s="14">
        <v>0</v>
      </c>
      <c r="G65" s="49">
        <v>257.9</v>
      </c>
      <c r="H65" s="15">
        <f t="shared" si="0"/>
        <v>10561.789999999999</v>
      </c>
    </row>
    <row r="66" spans="1:8" ht="13.5" thickBot="1">
      <c r="A66" s="19" t="s">
        <v>127</v>
      </c>
      <c r="B66" s="20" t="s">
        <v>128</v>
      </c>
      <c r="C66" s="14">
        <v>36075.16</v>
      </c>
      <c r="D66" s="14">
        <v>65.13</v>
      </c>
      <c r="E66" s="14">
        <v>0</v>
      </c>
      <c r="F66" s="14">
        <v>876.4599999999999</v>
      </c>
      <c r="G66" s="14">
        <v>0</v>
      </c>
      <c r="H66" s="15">
        <f t="shared" si="0"/>
        <v>37016.75</v>
      </c>
    </row>
    <row r="67" spans="1:8" ht="13.5" thickBot="1">
      <c r="A67" s="19" t="s">
        <v>129</v>
      </c>
      <c r="B67" s="20" t="s">
        <v>130</v>
      </c>
      <c r="C67" s="14">
        <v>61577.12</v>
      </c>
      <c r="D67" s="14">
        <v>1497.1399999999999</v>
      </c>
      <c r="E67" s="14">
        <v>0</v>
      </c>
      <c r="F67" s="14">
        <v>2208.23</v>
      </c>
      <c r="G67" s="14">
        <v>1825.83</v>
      </c>
      <c r="H67" s="15">
        <f t="shared" si="0"/>
        <v>67108.32</v>
      </c>
    </row>
    <row r="68" spans="1:8" ht="13.5" thickBot="1">
      <c r="A68" s="19" t="s">
        <v>131</v>
      </c>
      <c r="B68" s="20" t="s">
        <v>132</v>
      </c>
      <c r="C68" s="14">
        <v>4037.79</v>
      </c>
      <c r="D68" s="14">
        <v>115.24</v>
      </c>
      <c r="E68" s="14">
        <v>0</v>
      </c>
      <c r="F68" s="14">
        <v>10560.830000000002</v>
      </c>
      <c r="G68" s="14">
        <v>0</v>
      </c>
      <c r="H68" s="15">
        <f aca="true" t="shared" si="1" ref="H68:H82">C68+E68+F68+G68+D68</f>
        <v>14713.860000000002</v>
      </c>
    </row>
    <row r="69" spans="1:8" ht="13.5" thickBot="1">
      <c r="A69" s="19" t="s">
        <v>133</v>
      </c>
      <c r="B69" s="20" t="s">
        <v>134</v>
      </c>
      <c r="C69" s="14">
        <v>20637.93</v>
      </c>
      <c r="D69" s="14">
        <v>1483.17</v>
      </c>
      <c r="E69" s="14">
        <v>0</v>
      </c>
      <c r="F69" s="14">
        <v>755.59</v>
      </c>
      <c r="G69" s="14">
        <v>0</v>
      </c>
      <c r="H69" s="15">
        <f t="shared" si="1"/>
        <v>22876.690000000002</v>
      </c>
    </row>
    <row r="70" spans="1:8" ht="13.5" thickBot="1">
      <c r="A70" s="24" t="s">
        <v>135</v>
      </c>
      <c r="B70" s="25" t="s">
        <v>136</v>
      </c>
      <c r="C70" s="50">
        <v>23907.44</v>
      </c>
      <c r="D70" s="50">
        <v>1025.31</v>
      </c>
      <c r="E70" s="14">
        <v>326.78</v>
      </c>
      <c r="F70" s="14">
        <v>210.23000000000002</v>
      </c>
      <c r="G70" s="14">
        <v>0</v>
      </c>
      <c r="H70" s="15">
        <f t="shared" si="1"/>
        <v>25469.76</v>
      </c>
    </row>
    <row r="71" spans="1:8" ht="13.5" thickBot="1">
      <c r="A71" s="24" t="s">
        <v>137</v>
      </c>
      <c r="B71" s="23" t="s">
        <v>138</v>
      </c>
      <c r="C71" s="14">
        <v>23871.66</v>
      </c>
      <c r="D71" s="14">
        <v>1748.06</v>
      </c>
      <c r="E71" s="14">
        <v>0</v>
      </c>
      <c r="F71" s="14">
        <v>968.38</v>
      </c>
      <c r="G71" s="49">
        <v>0</v>
      </c>
      <c r="H71" s="15">
        <f t="shared" si="1"/>
        <v>26588.100000000002</v>
      </c>
    </row>
    <row r="72" spans="1:8" ht="13.5" thickBot="1">
      <c r="A72" s="26" t="s">
        <v>139</v>
      </c>
      <c r="B72" s="27" t="s">
        <v>140</v>
      </c>
      <c r="C72" s="14">
        <v>208747.12</v>
      </c>
      <c r="D72" s="14">
        <v>10016.19</v>
      </c>
      <c r="E72" s="14">
        <v>1633.9</v>
      </c>
      <c r="F72" s="14">
        <v>3791.9099999999958</v>
      </c>
      <c r="G72" s="14">
        <v>4900.97</v>
      </c>
      <c r="H72" s="15">
        <f t="shared" si="1"/>
        <v>229090.09</v>
      </c>
    </row>
    <row r="73" spans="1:8" ht="13.5" thickBot="1">
      <c r="A73" s="28" t="s">
        <v>141</v>
      </c>
      <c r="B73" s="29" t="s">
        <v>142</v>
      </c>
      <c r="C73" s="14">
        <v>28250.02</v>
      </c>
      <c r="D73" s="14">
        <v>1589.34</v>
      </c>
      <c r="E73" s="14">
        <v>0</v>
      </c>
      <c r="F73" s="14">
        <v>530.5200000000001</v>
      </c>
      <c r="G73" s="14">
        <v>1847.3</v>
      </c>
      <c r="H73" s="15">
        <f t="shared" si="1"/>
        <v>32217.18</v>
      </c>
    </row>
    <row r="74" spans="1:8" ht="13.5" thickBot="1">
      <c r="A74" s="30" t="s">
        <v>143</v>
      </c>
      <c r="B74" s="22" t="s">
        <v>144</v>
      </c>
      <c r="C74" s="14">
        <v>80118.41</v>
      </c>
      <c r="D74" s="14">
        <v>5556.71</v>
      </c>
      <c r="E74" s="14">
        <v>0</v>
      </c>
      <c r="F74" s="14">
        <v>5092.559999999998</v>
      </c>
      <c r="G74" s="14">
        <v>6983.9</v>
      </c>
      <c r="H74" s="15">
        <f t="shared" si="1"/>
        <v>97751.58</v>
      </c>
    </row>
    <row r="75" spans="1:8" ht="13.5" thickBot="1">
      <c r="A75" s="30" t="s">
        <v>145</v>
      </c>
      <c r="B75" s="31" t="s">
        <v>146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f t="shared" si="1"/>
        <v>0</v>
      </c>
    </row>
    <row r="76" spans="1:8" ht="13.5" thickBot="1">
      <c r="A76" s="30" t="s">
        <v>147</v>
      </c>
      <c r="B76" s="32" t="s">
        <v>148</v>
      </c>
      <c r="C76" s="14">
        <v>18109.41</v>
      </c>
      <c r="D76" s="14">
        <v>896.14</v>
      </c>
      <c r="E76" s="14">
        <v>0</v>
      </c>
      <c r="F76" s="14">
        <v>3902.6399999999994</v>
      </c>
      <c r="G76" s="49">
        <v>6248.07</v>
      </c>
      <c r="H76" s="15">
        <f t="shared" si="1"/>
        <v>29156.26</v>
      </c>
    </row>
    <row r="77" spans="1:8" ht="13.5" thickBot="1">
      <c r="A77" s="33" t="s">
        <v>149</v>
      </c>
      <c r="B77" s="34" t="s">
        <v>150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5">
        <f t="shared" si="1"/>
        <v>0</v>
      </c>
    </row>
    <row r="78" spans="1:8" ht="13.5" thickBot="1">
      <c r="A78" s="33" t="s">
        <v>151</v>
      </c>
      <c r="B78" s="35" t="s">
        <v>152</v>
      </c>
      <c r="C78" s="14">
        <v>3847.93</v>
      </c>
      <c r="D78" s="14">
        <v>0</v>
      </c>
      <c r="E78" s="14">
        <v>0</v>
      </c>
      <c r="F78" s="14">
        <v>0</v>
      </c>
      <c r="G78" s="14">
        <v>0</v>
      </c>
      <c r="H78" s="15">
        <f t="shared" si="1"/>
        <v>3847.93</v>
      </c>
    </row>
    <row r="79" spans="1:8" ht="13.5" thickBot="1">
      <c r="A79" s="33" t="s">
        <v>153</v>
      </c>
      <c r="B79" s="36" t="s">
        <v>154</v>
      </c>
      <c r="C79" s="14">
        <v>1369.18</v>
      </c>
      <c r="D79" s="14">
        <v>70.25</v>
      </c>
      <c r="E79" s="14">
        <v>326.78</v>
      </c>
      <c r="F79" s="14">
        <v>0</v>
      </c>
      <c r="G79" s="14">
        <v>0</v>
      </c>
      <c r="H79" s="15">
        <f t="shared" si="1"/>
        <v>1766.21</v>
      </c>
    </row>
    <row r="80" spans="1:8" ht="13.5" thickBot="1">
      <c r="A80" s="33" t="s">
        <v>156</v>
      </c>
      <c r="B80" s="20" t="s">
        <v>158</v>
      </c>
      <c r="C80" s="14">
        <v>4259.43</v>
      </c>
      <c r="D80" s="14">
        <v>372.19</v>
      </c>
      <c r="E80" s="14">
        <v>0</v>
      </c>
      <c r="F80" s="14">
        <v>0</v>
      </c>
      <c r="G80" s="14">
        <v>0</v>
      </c>
      <c r="H80" s="15">
        <f t="shared" si="1"/>
        <v>4631.62</v>
      </c>
    </row>
    <row r="81" spans="1:8" ht="13.5" thickBot="1">
      <c r="A81" s="33" t="s">
        <v>157</v>
      </c>
      <c r="B81" s="22" t="s">
        <v>159</v>
      </c>
      <c r="C81" s="47">
        <v>3021.89</v>
      </c>
      <c r="D81" s="47">
        <v>63.25</v>
      </c>
      <c r="E81" s="2">
        <v>0</v>
      </c>
      <c r="F81" s="48">
        <v>5.84</v>
      </c>
      <c r="G81" s="47">
        <v>0</v>
      </c>
      <c r="H81" s="15">
        <f t="shared" si="1"/>
        <v>3090.98</v>
      </c>
    </row>
    <row r="82" spans="1:8" ht="13.5" thickBot="1">
      <c r="A82" s="37"/>
      <c r="B82" s="37" t="s">
        <v>155</v>
      </c>
      <c r="C82" s="42">
        <f>SUM(C4:C81)</f>
        <v>7497559.029999998</v>
      </c>
      <c r="D82" s="44">
        <f>SUM(D4:D81)</f>
        <v>195000</v>
      </c>
      <c r="E82" s="46">
        <v>35140.47</v>
      </c>
      <c r="F82" s="45">
        <v>870768.4199999995</v>
      </c>
      <c r="G82" s="46">
        <f>SUM(G4:G81)</f>
        <v>1919760.3099999998</v>
      </c>
      <c r="H82" s="15">
        <f t="shared" si="1"/>
        <v>10518228.229999999</v>
      </c>
    </row>
    <row r="84" ht="12.75">
      <c r="H84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55">
      <selection activeCell="D89" sqref="D89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4" width="14.140625" style="2" customWidth="1"/>
    <col min="5" max="5" width="14.710937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E1" s="3" t="s">
        <v>180</v>
      </c>
      <c r="F1" s="3"/>
      <c r="G1" s="3"/>
    </row>
    <row r="2" spans="1:8" ht="13.5" thickBot="1">
      <c r="A2" s="6" t="s">
        <v>1</v>
      </c>
      <c r="B2" s="7" t="s">
        <v>2</v>
      </c>
      <c r="C2" s="97"/>
      <c r="D2" s="97"/>
      <c r="E2" s="97"/>
      <c r="F2" s="98"/>
      <c r="G2" s="98"/>
      <c r="H2" s="99"/>
    </row>
    <row r="3" spans="1:8" s="11" customFormat="1" ht="48.75" customHeight="1" thickBot="1">
      <c r="A3" s="8"/>
      <c r="B3" s="9"/>
      <c r="C3" s="39" t="s">
        <v>174</v>
      </c>
      <c r="D3" s="39" t="s">
        <v>175</v>
      </c>
      <c r="E3" s="40" t="s">
        <v>176</v>
      </c>
      <c r="F3" s="39" t="s">
        <v>177</v>
      </c>
      <c r="G3" s="39" t="s">
        <v>178</v>
      </c>
      <c r="H3" s="10" t="s">
        <v>179</v>
      </c>
    </row>
    <row r="4" spans="1:8" ht="13.5" thickBot="1">
      <c r="A4" s="12" t="s">
        <v>3</v>
      </c>
      <c r="B4" s="13" t="s">
        <v>4</v>
      </c>
      <c r="C4" s="38">
        <v>15633.82</v>
      </c>
      <c r="D4" s="38">
        <v>670.65</v>
      </c>
      <c r="E4" s="38">
        <v>0</v>
      </c>
      <c r="F4" s="38">
        <v>382.65000000000003</v>
      </c>
      <c r="G4" s="38">
        <v>2086.25</v>
      </c>
      <c r="H4" s="15">
        <f aca="true" t="shared" si="0" ref="H4:H35">C4+E4+F4+G4+D4</f>
        <v>18773.370000000003</v>
      </c>
    </row>
    <row r="5" spans="1:8" ht="13.5" thickBot="1">
      <c r="A5" s="16" t="s">
        <v>5</v>
      </c>
      <c r="B5" s="17" t="s">
        <v>6</v>
      </c>
      <c r="C5" s="14">
        <v>5854.6</v>
      </c>
      <c r="D5" s="14">
        <v>215.61</v>
      </c>
      <c r="E5" s="14">
        <v>0</v>
      </c>
      <c r="F5" s="14">
        <v>544.37</v>
      </c>
      <c r="G5" s="14">
        <v>730.72</v>
      </c>
      <c r="H5" s="15">
        <f t="shared" si="0"/>
        <v>7345.3</v>
      </c>
    </row>
    <row r="6" spans="1:8" ht="13.5" thickBot="1">
      <c r="A6" s="16" t="s">
        <v>7</v>
      </c>
      <c r="B6" s="17" t="s">
        <v>8</v>
      </c>
      <c r="C6" s="14">
        <v>42252.01</v>
      </c>
      <c r="D6" s="14">
        <v>2010.63</v>
      </c>
      <c r="E6" s="14">
        <v>326.78</v>
      </c>
      <c r="F6" s="14">
        <v>2978.259999999999</v>
      </c>
      <c r="G6" s="14">
        <v>2159.57</v>
      </c>
      <c r="H6" s="15">
        <f t="shared" si="0"/>
        <v>49727.25</v>
      </c>
    </row>
    <row r="7" spans="1:8" ht="13.5" thickBot="1">
      <c r="A7" s="16" t="s">
        <v>9</v>
      </c>
      <c r="B7" s="17" t="s">
        <v>10</v>
      </c>
      <c r="C7" s="14">
        <v>33117.9</v>
      </c>
      <c r="D7" s="14">
        <v>1448.06</v>
      </c>
      <c r="E7" s="14">
        <v>0</v>
      </c>
      <c r="F7" s="14">
        <v>1371.7099999999998</v>
      </c>
      <c r="G7" s="14">
        <v>1140.17</v>
      </c>
      <c r="H7" s="15">
        <f t="shared" si="0"/>
        <v>37077.84</v>
      </c>
    </row>
    <row r="8" spans="1:8" ht="13.5" thickBot="1">
      <c r="A8" s="16" t="s">
        <v>11</v>
      </c>
      <c r="B8" s="17" t="s">
        <v>12</v>
      </c>
      <c r="C8" s="14">
        <v>472083.18</v>
      </c>
      <c r="D8" s="14">
        <v>16227</v>
      </c>
      <c r="E8" s="14">
        <v>1307.12</v>
      </c>
      <c r="F8" s="14">
        <v>37841.33000000004</v>
      </c>
      <c r="G8" s="14">
        <v>25443.85</v>
      </c>
      <c r="H8" s="15">
        <f t="shared" si="0"/>
        <v>552902.48</v>
      </c>
    </row>
    <row r="9" spans="1:8" ht="13.5" thickBot="1">
      <c r="A9" s="16" t="s">
        <v>13</v>
      </c>
      <c r="B9" s="17" t="s">
        <v>14</v>
      </c>
      <c r="C9" s="14">
        <v>8646.76</v>
      </c>
      <c r="D9" s="14">
        <v>222.43</v>
      </c>
      <c r="E9" s="14">
        <v>0</v>
      </c>
      <c r="F9" s="14">
        <v>7759.130000000001</v>
      </c>
      <c r="G9" s="14">
        <v>2650.85</v>
      </c>
      <c r="H9" s="15">
        <f t="shared" si="0"/>
        <v>19279.17</v>
      </c>
    </row>
    <row r="10" spans="1:8" ht="13.5" thickBot="1">
      <c r="A10" s="16" t="s">
        <v>15</v>
      </c>
      <c r="B10" s="17" t="s">
        <v>16</v>
      </c>
      <c r="C10" s="14">
        <v>27778.3</v>
      </c>
      <c r="D10" s="14">
        <v>532.06</v>
      </c>
      <c r="E10" s="14">
        <v>0</v>
      </c>
      <c r="F10" s="14">
        <v>1201.3800000000003</v>
      </c>
      <c r="G10" s="14">
        <v>0</v>
      </c>
      <c r="H10" s="15">
        <f t="shared" si="0"/>
        <v>29511.74</v>
      </c>
    </row>
    <row r="11" spans="1:8" ht="13.5" thickBot="1">
      <c r="A11" s="16" t="s">
        <v>17</v>
      </c>
      <c r="B11" s="17" t="s">
        <v>18</v>
      </c>
      <c r="C11" s="14">
        <v>28802.26</v>
      </c>
      <c r="D11" s="14">
        <v>220.42</v>
      </c>
      <c r="E11" s="14">
        <v>0</v>
      </c>
      <c r="F11" s="14">
        <v>1196.7000000000003</v>
      </c>
      <c r="G11" s="14">
        <v>0</v>
      </c>
      <c r="H11" s="15">
        <f t="shared" si="0"/>
        <v>30219.379999999997</v>
      </c>
    </row>
    <row r="12" spans="1:8" ht="13.5" thickBot="1">
      <c r="A12" s="16" t="s">
        <v>19</v>
      </c>
      <c r="B12" s="17" t="s">
        <v>20</v>
      </c>
      <c r="C12" s="14">
        <v>34103.19</v>
      </c>
      <c r="D12" s="14">
        <v>321.79</v>
      </c>
      <c r="E12" s="14">
        <v>326.78</v>
      </c>
      <c r="F12" s="14">
        <v>3391.0799999999995</v>
      </c>
      <c r="G12" s="14">
        <v>0</v>
      </c>
      <c r="H12" s="15">
        <f t="shared" si="0"/>
        <v>38142.840000000004</v>
      </c>
    </row>
    <row r="13" spans="1:8" ht="13.5" thickBot="1">
      <c r="A13" s="16" t="s">
        <v>21</v>
      </c>
      <c r="B13" s="17" t="s">
        <v>22</v>
      </c>
      <c r="C13" s="14">
        <v>27946.32</v>
      </c>
      <c r="D13" s="14">
        <v>287.38</v>
      </c>
      <c r="E13" s="14">
        <v>0</v>
      </c>
      <c r="F13" s="14">
        <v>848.03</v>
      </c>
      <c r="G13" s="14">
        <v>0</v>
      </c>
      <c r="H13" s="15">
        <f t="shared" si="0"/>
        <v>29081.73</v>
      </c>
    </row>
    <row r="14" spans="1:8" ht="13.5" thickBot="1">
      <c r="A14" s="16" t="s">
        <v>23</v>
      </c>
      <c r="B14" s="17" t="s">
        <v>24</v>
      </c>
      <c r="C14" s="14">
        <v>177998.8</v>
      </c>
      <c r="D14" s="14">
        <v>1433.85</v>
      </c>
      <c r="E14" s="14">
        <v>326.78</v>
      </c>
      <c r="F14" s="14">
        <v>13844.800000000003</v>
      </c>
      <c r="G14" s="14">
        <v>62646.22</v>
      </c>
      <c r="H14" s="15">
        <f t="shared" si="0"/>
        <v>256250.45</v>
      </c>
    </row>
    <row r="15" spans="1:8" ht="13.5" thickBot="1">
      <c r="A15" s="16" t="s">
        <v>25</v>
      </c>
      <c r="B15" s="17" t="s">
        <v>26</v>
      </c>
      <c r="C15" s="14">
        <v>66194.39</v>
      </c>
      <c r="D15" s="14">
        <v>864.9</v>
      </c>
      <c r="E15" s="14">
        <v>0</v>
      </c>
      <c r="F15" s="14">
        <v>1431.6</v>
      </c>
      <c r="G15" s="14">
        <v>319.9</v>
      </c>
      <c r="H15" s="15">
        <f t="shared" si="0"/>
        <v>68810.79</v>
      </c>
    </row>
    <row r="16" spans="1:8" ht="13.5" thickBot="1">
      <c r="A16" s="16" t="s">
        <v>27</v>
      </c>
      <c r="B16" s="17" t="s">
        <v>28</v>
      </c>
      <c r="C16" s="14">
        <v>33345.13</v>
      </c>
      <c r="D16" s="14">
        <v>139.2</v>
      </c>
      <c r="E16" s="14">
        <v>326.78</v>
      </c>
      <c r="F16" s="14">
        <v>6963.82</v>
      </c>
      <c r="G16" s="14">
        <v>20901.73</v>
      </c>
      <c r="H16" s="15">
        <f t="shared" si="0"/>
        <v>61676.65999999999</v>
      </c>
    </row>
    <row r="17" spans="1:8" ht="13.5" thickBot="1">
      <c r="A17" s="16" t="s">
        <v>29</v>
      </c>
      <c r="B17" s="17" t="s">
        <v>30</v>
      </c>
      <c r="C17" s="14">
        <v>99576.7</v>
      </c>
      <c r="D17" s="14">
        <v>5035.68</v>
      </c>
      <c r="E17" s="14">
        <v>980.34</v>
      </c>
      <c r="F17" s="14">
        <v>2748.8199999999993</v>
      </c>
      <c r="G17" s="14">
        <v>15705.57</v>
      </c>
      <c r="H17" s="15">
        <f t="shared" si="0"/>
        <v>124047.10999999999</v>
      </c>
    </row>
    <row r="18" spans="1:8" s="55" customFormat="1" ht="13.5" thickBot="1">
      <c r="A18" s="51" t="s">
        <v>31</v>
      </c>
      <c r="B18" s="52" t="s">
        <v>32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4">
        <f t="shared" si="0"/>
        <v>0</v>
      </c>
    </row>
    <row r="19" spans="1:8" s="55" customFormat="1" ht="13.5" thickBot="1">
      <c r="A19" s="51" t="s">
        <v>33</v>
      </c>
      <c r="B19" s="52" t="s">
        <v>34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f t="shared" si="0"/>
        <v>0</v>
      </c>
    </row>
    <row r="20" spans="1:8" ht="13.5" thickBot="1">
      <c r="A20" s="16" t="s">
        <v>35</v>
      </c>
      <c r="B20" s="17" t="s">
        <v>36</v>
      </c>
      <c r="C20" s="14">
        <v>61325.92</v>
      </c>
      <c r="D20" s="14">
        <v>643.37</v>
      </c>
      <c r="E20" s="14">
        <v>0</v>
      </c>
      <c r="F20" s="14">
        <v>1508.3499999999997</v>
      </c>
      <c r="G20" s="14">
        <v>9632.7</v>
      </c>
      <c r="H20" s="15">
        <f t="shared" si="0"/>
        <v>73110.34</v>
      </c>
    </row>
    <row r="21" spans="1:8" ht="13.5" thickBot="1">
      <c r="A21" s="16" t="s">
        <v>37</v>
      </c>
      <c r="B21" s="17" t="s">
        <v>38</v>
      </c>
      <c r="C21" s="14">
        <v>33211.32</v>
      </c>
      <c r="D21" s="14">
        <v>643.42</v>
      </c>
      <c r="E21" s="14">
        <v>0</v>
      </c>
      <c r="F21" s="14">
        <v>2314.9900000000002</v>
      </c>
      <c r="G21" s="14">
        <v>6299.98</v>
      </c>
      <c r="H21" s="15">
        <f t="shared" si="0"/>
        <v>42469.70999999999</v>
      </c>
    </row>
    <row r="22" spans="1:8" ht="13.5" thickBot="1">
      <c r="A22" s="16" t="s">
        <v>39</v>
      </c>
      <c r="B22" s="17" t="s">
        <v>40</v>
      </c>
      <c r="C22" s="14">
        <v>221111.36</v>
      </c>
      <c r="D22" s="14">
        <v>761.53</v>
      </c>
      <c r="E22" s="14">
        <v>0</v>
      </c>
      <c r="F22" s="14">
        <v>24651.229999999996</v>
      </c>
      <c r="G22" s="14">
        <v>29886.6</v>
      </c>
      <c r="H22" s="15">
        <f t="shared" si="0"/>
        <v>276410.72</v>
      </c>
    </row>
    <row r="23" spans="1:8" ht="13.5" thickBot="1">
      <c r="A23" s="16" t="s">
        <v>41</v>
      </c>
      <c r="B23" s="17" t="s">
        <v>42</v>
      </c>
      <c r="C23" s="14">
        <v>205468.13</v>
      </c>
      <c r="D23" s="14">
        <v>4391.75</v>
      </c>
      <c r="E23" s="14">
        <v>0</v>
      </c>
      <c r="F23" s="14">
        <v>14525.470000000003</v>
      </c>
      <c r="G23" s="14">
        <v>38097.68</v>
      </c>
      <c r="H23" s="15">
        <f t="shared" si="0"/>
        <v>262483.03</v>
      </c>
    </row>
    <row r="24" spans="1:8" ht="13.5" thickBot="1">
      <c r="A24" s="16" t="s">
        <v>43</v>
      </c>
      <c r="B24" s="17" t="s">
        <v>44</v>
      </c>
      <c r="C24" s="14">
        <v>1397349.77</v>
      </c>
      <c r="D24" s="14">
        <v>35099.41</v>
      </c>
      <c r="E24" s="14">
        <v>9803.4</v>
      </c>
      <c r="F24" s="14">
        <v>369216.6499999967</v>
      </c>
      <c r="G24" s="14">
        <v>543138.56</v>
      </c>
      <c r="H24" s="15">
        <f t="shared" si="0"/>
        <v>2354607.789999997</v>
      </c>
    </row>
    <row r="25" spans="1:8" ht="13.5" thickBot="1">
      <c r="A25" s="16" t="s">
        <v>45</v>
      </c>
      <c r="B25" s="17" t="s">
        <v>46</v>
      </c>
      <c r="C25" s="14">
        <v>262118.99</v>
      </c>
      <c r="D25" s="14">
        <v>2911.48</v>
      </c>
      <c r="E25" s="14">
        <v>326.78</v>
      </c>
      <c r="F25" s="14">
        <v>10122.810000000005</v>
      </c>
      <c r="G25" s="14">
        <v>29542.22</v>
      </c>
      <c r="H25" s="15">
        <f t="shared" si="0"/>
        <v>305022.28</v>
      </c>
    </row>
    <row r="26" spans="1:8" ht="13.5" thickBot="1">
      <c r="A26" s="16" t="s">
        <v>47</v>
      </c>
      <c r="B26" s="17" t="s">
        <v>48</v>
      </c>
      <c r="C26" s="14">
        <v>87672.39</v>
      </c>
      <c r="D26" s="14">
        <v>4624.65</v>
      </c>
      <c r="E26" s="14">
        <v>326.78</v>
      </c>
      <c r="F26" s="14">
        <v>7218.399999999999</v>
      </c>
      <c r="G26" s="14">
        <v>2802.22</v>
      </c>
      <c r="H26" s="15">
        <f t="shared" si="0"/>
        <v>102644.43999999999</v>
      </c>
    </row>
    <row r="27" spans="1:8" ht="13.5" thickBot="1">
      <c r="A27" s="16" t="s">
        <v>49</v>
      </c>
      <c r="B27" s="17" t="s">
        <v>50</v>
      </c>
      <c r="C27" s="14">
        <v>36326.64</v>
      </c>
      <c r="D27" s="14">
        <v>1773.95</v>
      </c>
      <c r="E27" s="14">
        <v>653.56</v>
      </c>
      <c r="F27" s="14">
        <v>308.09</v>
      </c>
      <c r="G27" s="14">
        <v>0</v>
      </c>
      <c r="H27" s="15">
        <f t="shared" si="0"/>
        <v>39062.23999999999</v>
      </c>
    </row>
    <row r="28" spans="1:8" s="55" customFormat="1" ht="13.5" thickBot="1">
      <c r="A28" s="51" t="s">
        <v>51</v>
      </c>
      <c r="B28" s="52" t="s">
        <v>52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4">
        <f t="shared" si="0"/>
        <v>0</v>
      </c>
    </row>
    <row r="29" spans="1:8" ht="13.5" thickBot="1">
      <c r="A29" s="16" t="s">
        <v>53</v>
      </c>
      <c r="B29" s="17" t="s">
        <v>54</v>
      </c>
      <c r="C29" s="14">
        <v>40212.62</v>
      </c>
      <c r="D29" s="14">
        <v>2989.37</v>
      </c>
      <c r="E29" s="14">
        <v>653.56</v>
      </c>
      <c r="F29" s="14">
        <v>1689.1199999999997</v>
      </c>
      <c r="G29" s="14">
        <v>1468.64</v>
      </c>
      <c r="H29" s="15">
        <f t="shared" si="0"/>
        <v>47013.310000000005</v>
      </c>
    </row>
    <row r="30" spans="1:8" ht="13.5" thickBot="1">
      <c r="A30" s="16" t="s">
        <v>55</v>
      </c>
      <c r="B30" s="17" t="s">
        <v>56</v>
      </c>
      <c r="C30" s="14">
        <v>26112.39</v>
      </c>
      <c r="D30" s="14">
        <v>410.25</v>
      </c>
      <c r="E30" s="14">
        <v>0</v>
      </c>
      <c r="F30" s="14">
        <v>1651.63</v>
      </c>
      <c r="G30" s="14">
        <v>0</v>
      </c>
      <c r="H30" s="15">
        <f t="shared" si="0"/>
        <v>28174.27</v>
      </c>
    </row>
    <row r="31" spans="1:8" ht="13.5" thickBot="1">
      <c r="A31" s="16" t="s">
        <v>57</v>
      </c>
      <c r="B31" s="17" t="s">
        <v>58</v>
      </c>
      <c r="C31" s="14">
        <v>33451.14</v>
      </c>
      <c r="D31" s="14">
        <v>839.58</v>
      </c>
      <c r="E31" s="14">
        <v>0</v>
      </c>
      <c r="F31" s="14">
        <v>3177.8399999999997</v>
      </c>
      <c r="G31" s="14">
        <v>12457.13</v>
      </c>
      <c r="H31" s="15">
        <f t="shared" si="0"/>
        <v>49925.689999999995</v>
      </c>
    </row>
    <row r="32" spans="1:8" ht="13.5" thickBot="1">
      <c r="A32" s="16" t="s">
        <v>59</v>
      </c>
      <c r="B32" s="17" t="s">
        <v>60</v>
      </c>
      <c r="C32" s="14">
        <v>77810.97</v>
      </c>
      <c r="D32" s="14">
        <v>1211.87</v>
      </c>
      <c r="E32" s="14">
        <v>653.56</v>
      </c>
      <c r="F32" s="14">
        <v>3024.3999999999996</v>
      </c>
      <c r="G32" s="14">
        <v>6492.57</v>
      </c>
      <c r="H32" s="15">
        <f t="shared" si="0"/>
        <v>89193.37</v>
      </c>
    </row>
    <row r="33" spans="1:8" ht="13.5" thickBot="1">
      <c r="A33" s="16" t="s">
        <v>61</v>
      </c>
      <c r="B33" s="17" t="s">
        <v>62</v>
      </c>
      <c r="C33" s="14">
        <v>137314.19</v>
      </c>
      <c r="D33" s="14">
        <v>7604.28</v>
      </c>
      <c r="E33" s="14">
        <v>0</v>
      </c>
      <c r="F33" s="14">
        <v>20575.510000000006</v>
      </c>
      <c r="G33" s="14">
        <v>39973.4</v>
      </c>
      <c r="H33" s="15">
        <f t="shared" si="0"/>
        <v>205467.38</v>
      </c>
    </row>
    <row r="34" spans="1:8" ht="13.5" thickBot="1">
      <c r="A34" s="16" t="s">
        <v>63</v>
      </c>
      <c r="B34" s="17" t="s">
        <v>64</v>
      </c>
      <c r="C34" s="14">
        <v>174141.4</v>
      </c>
      <c r="D34" s="14">
        <v>7961.57</v>
      </c>
      <c r="E34" s="14">
        <v>2135.74</v>
      </c>
      <c r="F34" s="14">
        <v>19277.940000000024</v>
      </c>
      <c r="G34" s="14">
        <v>45859.05</v>
      </c>
      <c r="H34" s="15">
        <f t="shared" si="0"/>
        <v>249375.7</v>
      </c>
    </row>
    <row r="35" spans="1:8" ht="13.5" thickBot="1">
      <c r="A35" s="16" t="s">
        <v>65</v>
      </c>
      <c r="B35" s="17" t="s">
        <v>66</v>
      </c>
      <c r="C35" s="14">
        <v>31245.74</v>
      </c>
      <c r="D35" s="14">
        <v>1059.8</v>
      </c>
      <c r="E35" s="14">
        <v>0</v>
      </c>
      <c r="F35" s="14">
        <v>833</v>
      </c>
      <c r="G35" s="14">
        <v>0</v>
      </c>
      <c r="H35" s="15">
        <f t="shared" si="0"/>
        <v>33138.54</v>
      </c>
    </row>
    <row r="36" spans="1:8" ht="13.5" thickBot="1">
      <c r="A36" s="16" t="s">
        <v>67</v>
      </c>
      <c r="B36" s="17" t="s">
        <v>68</v>
      </c>
      <c r="C36" s="14">
        <v>87827.36</v>
      </c>
      <c r="D36" s="14">
        <v>3550.51</v>
      </c>
      <c r="E36" s="14">
        <v>0</v>
      </c>
      <c r="F36" s="14">
        <v>8567.730000000001</v>
      </c>
      <c r="G36" s="14">
        <v>1887.95</v>
      </c>
      <c r="H36" s="15">
        <f aca="true" t="shared" si="1" ref="H36:H67">C36+E36+F36+G36+D36</f>
        <v>101833.54999999999</v>
      </c>
    </row>
    <row r="37" spans="1:8" ht="13.5" thickBot="1">
      <c r="A37" s="16" t="s">
        <v>69</v>
      </c>
      <c r="B37" s="17" t="s">
        <v>70</v>
      </c>
      <c r="C37" s="14">
        <v>67878.7</v>
      </c>
      <c r="D37" s="14">
        <v>5156.76</v>
      </c>
      <c r="E37" s="14">
        <v>0</v>
      </c>
      <c r="F37" s="14">
        <v>3100.41</v>
      </c>
      <c r="G37" s="14">
        <v>112.51</v>
      </c>
      <c r="H37" s="15">
        <f t="shared" si="1"/>
        <v>76248.37999999999</v>
      </c>
    </row>
    <row r="38" spans="1:8" ht="13.5" thickBot="1">
      <c r="A38" s="16" t="s">
        <v>71</v>
      </c>
      <c r="B38" s="17" t="s">
        <v>72</v>
      </c>
      <c r="C38" s="14">
        <v>453796.38</v>
      </c>
      <c r="D38" s="14">
        <v>8139.22</v>
      </c>
      <c r="E38" s="14">
        <v>980.31</v>
      </c>
      <c r="F38" s="14">
        <v>267845.0899999992</v>
      </c>
      <c r="G38" s="14">
        <v>534238.01</v>
      </c>
      <c r="H38" s="15">
        <f t="shared" si="1"/>
        <v>1264999.009999999</v>
      </c>
    </row>
    <row r="39" spans="1:8" ht="13.5" thickBot="1">
      <c r="A39" s="16" t="s">
        <v>73</v>
      </c>
      <c r="B39" s="17" t="s">
        <v>74</v>
      </c>
      <c r="C39" s="14">
        <v>8303.13</v>
      </c>
      <c r="D39" s="14">
        <v>401.23</v>
      </c>
      <c r="E39" s="14">
        <v>0</v>
      </c>
      <c r="F39" s="14">
        <v>103.64</v>
      </c>
      <c r="G39" s="14">
        <v>0</v>
      </c>
      <c r="H39" s="15">
        <f t="shared" si="1"/>
        <v>8807.999999999998</v>
      </c>
    </row>
    <row r="40" spans="1:8" ht="13.5" thickBot="1">
      <c r="A40" s="16" t="s">
        <v>75</v>
      </c>
      <c r="B40" s="17" t="s">
        <v>76</v>
      </c>
      <c r="C40" s="14">
        <v>108049.22</v>
      </c>
      <c r="D40" s="14">
        <v>2393.48</v>
      </c>
      <c r="E40" s="14">
        <v>0</v>
      </c>
      <c r="F40" s="14">
        <v>11079.930000000004</v>
      </c>
      <c r="G40" s="14">
        <v>24916.82</v>
      </c>
      <c r="H40" s="15">
        <f t="shared" si="1"/>
        <v>146439.45</v>
      </c>
    </row>
    <row r="41" spans="1:8" ht="13.5" thickBot="1">
      <c r="A41" s="16" t="s">
        <v>77</v>
      </c>
      <c r="B41" s="17" t="s">
        <v>78</v>
      </c>
      <c r="C41" s="14">
        <v>199082.56</v>
      </c>
      <c r="D41" s="14">
        <v>10826.06</v>
      </c>
      <c r="E41" s="14">
        <v>1307.08</v>
      </c>
      <c r="F41" s="14">
        <v>6980.62</v>
      </c>
      <c r="G41" s="14">
        <v>2795</v>
      </c>
      <c r="H41" s="15">
        <f t="shared" si="1"/>
        <v>220991.31999999998</v>
      </c>
    </row>
    <row r="42" spans="1:8" ht="13.5" thickBot="1">
      <c r="A42" s="16" t="s">
        <v>79</v>
      </c>
      <c r="B42" s="17" t="s">
        <v>80</v>
      </c>
      <c r="C42" s="14">
        <v>81312.95</v>
      </c>
      <c r="D42" s="14">
        <v>2917.59</v>
      </c>
      <c r="E42" s="14">
        <v>980.34</v>
      </c>
      <c r="F42" s="14">
        <v>14739.94000000001</v>
      </c>
      <c r="G42" s="14">
        <v>13111.2</v>
      </c>
      <c r="H42" s="15">
        <f t="shared" si="1"/>
        <v>113062.02</v>
      </c>
    </row>
    <row r="43" spans="1:8" ht="13.5" thickBot="1">
      <c r="A43" s="16" t="s">
        <v>81</v>
      </c>
      <c r="B43" s="17" t="s">
        <v>82</v>
      </c>
      <c r="C43" s="14">
        <v>59562.54</v>
      </c>
      <c r="D43" s="14">
        <v>2907.24</v>
      </c>
      <c r="E43" s="14">
        <v>0</v>
      </c>
      <c r="F43" s="14">
        <v>895.5199999999999</v>
      </c>
      <c r="G43" s="14">
        <v>0</v>
      </c>
      <c r="H43" s="15">
        <f t="shared" si="1"/>
        <v>63365.299999999996</v>
      </c>
    </row>
    <row r="44" spans="1:8" ht="13.5" thickBot="1">
      <c r="A44" s="16" t="s">
        <v>83</v>
      </c>
      <c r="B44" s="17" t="s">
        <v>84</v>
      </c>
      <c r="C44" s="14">
        <v>94886.41</v>
      </c>
      <c r="D44" s="14">
        <v>3596.32</v>
      </c>
      <c r="E44" s="14">
        <v>326.78</v>
      </c>
      <c r="F44" s="14">
        <v>7697.220000000002</v>
      </c>
      <c r="G44" s="14">
        <v>8988.95</v>
      </c>
      <c r="H44" s="15">
        <f t="shared" si="1"/>
        <v>115495.68000000001</v>
      </c>
    </row>
    <row r="45" spans="1:8" ht="13.5" thickBot="1">
      <c r="A45" s="16" t="s">
        <v>85</v>
      </c>
      <c r="B45" s="17" t="s">
        <v>86</v>
      </c>
      <c r="C45" s="14">
        <v>34790.34</v>
      </c>
      <c r="D45" s="14">
        <v>2895.92</v>
      </c>
      <c r="E45" s="14">
        <v>0</v>
      </c>
      <c r="F45" s="14">
        <v>1574.4499999999998</v>
      </c>
      <c r="G45" s="14">
        <v>0</v>
      </c>
      <c r="H45" s="15">
        <f t="shared" si="1"/>
        <v>39260.70999999999</v>
      </c>
    </row>
    <row r="46" spans="1:8" ht="13.5" thickBot="1">
      <c r="A46" s="16" t="s">
        <v>87</v>
      </c>
      <c r="B46" s="17" t="s">
        <v>88</v>
      </c>
      <c r="C46" s="18">
        <v>22496.99</v>
      </c>
      <c r="D46" s="18">
        <v>131.94</v>
      </c>
      <c r="E46" s="14">
        <v>0</v>
      </c>
      <c r="F46" s="14">
        <v>35.04</v>
      </c>
      <c r="G46" s="14">
        <v>0</v>
      </c>
      <c r="H46" s="15">
        <f t="shared" si="1"/>
        <v>22663.97</v>
      </c>
    </row>
    <row r="47" spans="1:8" ht="13.5" thickBot="1">
      <c r="A47" s="16" t="s">
        <v>89</v>
      </c>
      <c r="B47" s="17" t="s">
        <v>90</v>
      </c>
      <c r="C47" s="14">
        <v>9565.86</v>
      </c>
      <c r="D47" s="14">
        <v>896.04</v>
      </c>
      <c r="E47" s="14">
        <v>0</v>
      </c>
      <c r="F47" s="14">
        <v>4.95</v>
      </c>
      <c r="G47" s="14">
        <v>0</v>
      </c>
      <c r="H47" s="15">
        <f t="shared" si="1"/>
        <v>10466.850000000002</v>
      </c>
    </row>
    <row r="48" spans="1:8" ht="13.5" thickBot="1">
      <c r="A48" s="16" t="s">
        <v>91</v>
      </c>
      <c r="B48" s="17" t="s">
        <v>92</v>
      </c>
      <c r="C48" s="14">
        <v>13994.78</v>
      </c>
      <c r="D48" s="14">
        <v>648.16</v>
      </c>
      <c r="E48" s="14">
        <v>0</v>
      </c>
      <c r="F48" s="14">
        <v>46.169999999999995</v>
      </c>
      <c r="G48" s="14">
        <v>0</v>
      </c>
      <c r="H48" s="15">
        <f t="shared" si="1"/>
        <v>14689.11</v>
      </c>
    </row>
    <row r="49" spans="1:8" ht="13.5" thickBot="1">
      <c r="A49" s="16" t="s">
        <v>93</v>
      </c>
      <c r="B49" s="17" t="s">
        <v>94</v>
      </c>
      <c r="C49" s="14">
        <v>7013.62</v>
      </c>
      <c r="D49" s="14">
        <v>172.87</v>
      </c>
      <c r="E49" s="14">
        <v>0</v>
      </c>
      <c r="F49" s="14">
        <v>0</v>
      </c>
      <c r="G49" s="14">
        <v>0</v>
      </c>
      <c r="H49" s="15">
        <f t="shared" si="1"/>
        <v>7186.49</v>
      </c>
    </row>
    <row r="50" spans="1:8" ht="13.5" thickBot="1">
      <c r="A50" s="16" t="s">
        <v>95</v>
      </c>
      <c r="B50" s="17" t="s">
        <v>96</v>
      </c>
      <c r="C50" s="18">
        <v>210498.08</v>
      </c>
      <c r="D50" s="18">
        <v>5569.83</v>
      </c>
      <c r="E50" s="14">
        <v>1960.68</v>
      </c>
      <c r="F50" s="14">
        <v>65346.15000000008</v>
      </c>
      <c r="G50" s="14">
        <v>123081.06</v>
      </c>
      <c r="H50" s="15">
        <f t="shared" si="1"/>
        <v>406455.80000000005</v>
      </c>
    </row>
    <row r="51" spans="1:8" ht="13.5" thickBot="1">
      <c r="A51" s="16" t="s">
        <v>97</v>
      </c>
      <c r="B51" s="17" t="s">
        <v>98</v>
      </c>
      <c r="C51" s="18">
        <v>283867.35</v>
      </c>
      <c r="D51" s="18">
        <v>8977.14</v>
      </c>
      <c r="E51" s="14">
        <v>2287.46</v>
      </c>
      <c r="F51" s="14">
        <v>20367.53000000003</v>
      </c>
      <c r="G51" s="14">
        <v>21694.21</v>
      </c>
      <c r="H51" s="15">
        <f t="shared" si="1"/>
        <v>337193.69000000006</v>
      </c>
    </row>
    <row r="52" spans="1:8" ht="13.5" thickBot="1">
      <c r="A52" s="16" t="s">
        <v>99</v>
      </c>
      <c r="B52" s="17" t="s">
        <v>100</v>
      </c>
      <c r="C52" s="18">
        <v>399830.5</v>
      </c>
      <c r="D52" s="18">
        <v>8826.51</v>
      </c>
      <c r="E52" s="14">
        <v>1960.68</v>
      </c>
      <c r="F52" s="14">
        <v>79552.00999999998</v>
      </c>
      <c r="G52" s="14">
        <v>183074.91</v>
      </c>
      <c r="H52" s="15">
        <f t="shared" si="1"/>
        <v>673244.61</v>
      </c>
    </row>
    <row r="53" spans="1:8" ht="13.5" thickBot="1">
      <c r="A53" s="16" t="s">
        <v>101</v>
      </c>
      <c r="B53" s="17" t="s">
        <v>102</v>
      </c>
      <c r="C53" s="14">
        <v>6497.18</v>
      </c>
      <c r="D53" s="14">
        <v>89.39</v>
      </c>
      <c r="E53" s="14">
        <v>980.34</v>
      </c>
      <c r="F53" s="14">
        <v>208.41</v>
      </c>
      <c r="G53" s="14">
        <v>0</v>
      </c>
      <c r="H53" s="15">
        <f t="shared" si="1"/>
        <v>7775.320000000001</v>
      </c>
    </row>
    <row r="54" spans="1:8" ht="13.5" thickBot="1">
      <c r="A54" s="16" t="s">
        <v>103</v>
      </c>
      <c r="B54" s="17" t="s">
        <v>104</v>
      </c>
      <c r="C54" s="14">
        <v>225609.08</v>
      </c>
      <c r="D54" s="14">
        <v>5500.32</v>
      </c>
      <c r="E54" s="14">
        <v>326.78</v>
      </c>
      <c r="F54" s="14">
        <v>45422.83000000008</v>
      </c>
      <c r="G54" s="49">
        <v>169217.89</v>
      </c>
      <c r="H54" s="15">
        <f t="shared" si="1"/>
        <v>446076.9000000001</v>
      </c>
    </row>
    <row r="55" spans="1:8" ht="13.5" thickBot="1">
      <c r="A55" s="16" t="s">
        <v>105</v>
      </c>
      <c r="B55" s="17" t="s">
        <v>106</v>
      </c>
      <c r="C55" s="14">
        <v>118691</v>
      </c>
      <c r="D55" s="14">
        <v>2323.01</v>
      </c>
      <c r="E55" s="14">
        <v>1633.9</v>
      </c>
      <c r="F55" s="14">
        <v>49075.77000000006</v>
      </c>
      <c r="G55" s="14">
        <v>54463.9</v>
      </c>
      <c r="H55" s="15">
        <f t="shared" si="1"/>
        <v>226187.58000000005</v>
      </c>
    </row>
    <row r="56" spans="1:8" ht="13.5" thickBot="1">
      <c r="A56" s="16" t="s">
        <v>107</v>
      </c>
      <c r="B56" s="17" t="s">
        <v>108</v>
      </c>
      <c r="C56" s="14">
        <v>1345.73</v>
      </c>
      <c r="D56" s="14">
        <v>0</v>
      </c>
      <c r="E56" s="14">
        <v>0</v>
      </c>
      <c r="F56" s="14">
        <v>0</v>
      </c>
      <c r="G56" s="14">
        <v>0</v>
      </c>
      <c r="H56" s="15">
        <f t="shared" si="1"/>
        <v>1345.73</v>
      </c>
    </row>
    <row r="57" spans="1:8" ht="13.5" thickBot="1">
      <c r="A57" s="16" t="s">
        <v>109</v>
      </c>
      <c r="B57" s="17" t="s">
        <v>110</v>
      </c>
      <c r="C57" s="14">
        <v>25579.82</v>
      </c>
      <c r="D57" s="14">
        <v>764.3</v>
      </c>
      <c r="E57" s="14">
        <v>0</v>
      </c>
      <c r="F57" s="14">
        <v>826.8899999999999</v>
      </c>
      <c r="G57" s="14">
        <v>0</v>
      </c>
      <c r="H57" s="15">
        <f t="shared" si="1"/>
        <v>27171.01</v>
      </c>
    </row>
    <row r="58" spans="1:8" ht="13.5" thickBot="1">
      <c r="A58" s="19" t="s">
        <v>111</v>
      </c>
      <c r="B58" s="20" t="s">
        <v>112</v>
      </c>
      <c r="C58" s="14">
        <v>24883.4</v>
      </c>
      <c r="D58" s="14">
        <v>1604.68</v>
      </c>
      <c r="E58" s="14">
        <v>0</v>
      </c>
      <c r="F58" s="14">
        <v>751.9200000000001</v>
      </c>
      <c r="G58" s="14">
        <v>0</v>
      </c>
      <c r="H58" s="15">
        <f t="shared" si="1"/>
        <v>27240</v>
      </c>
    </row>
    <row r="59" spans="1:8" ht="13.5" thickBot="1">
      <c r="A59" s="19" t="s">
        <v>113</v>
      </c>
      <c r="B59" s="20" t="s">
        <v>114</v>
      </c>
      <c r="C59" s="14">
        <v>6957.76</v>
      </c>
      <c r="D59" s="14">
        <v>808.5</v>
      </c>
      <c r="E59" s="14">
        <v>0</v>
      </c>
      <c r="F59" s="14">
        <v>325.26</v>
      </c>
      <c r="G59" s="14">
        <v>0</v>
      </c>
      <c r="H59" s="15">
        <f t="shared" si="1"/>
        <v>8091.52</v>
      </c>
    </row>
    <row r="60" spans="1:8" ht="13.5" thickBot="1">
      <c r="A60" s="19" t="s">
        <v>115</v>
      </c>
      <c r="B60" s="20" t="s">
        <v>116</v>
      </c>
      <c r="C60" s="14">
        <v>11899.14</v>
      </c>
      <c r="D60" s="14">
        <v>544.59</v>
      </c>
      <c r="E60" s="14">
        <v>0</v>
      </c>
      <c r="F60" s="14">
        <v>23.36</v>
      </c>
      <c r="G60" s="14">
        <v>0</v>
      </c>
      <c r="H60" s="15">
        <f t="shared" si="1"/>
        <v>12467.09</v>
      </c>
    </row>
    <row r="61" spans="1:8" ht="13.5" thickBot="1">
      <c r="A61" s="19" t="s">
        <v>117</v>
      </c>
      <c r="B61" s="20" t="s">
        <v>118</v>
      </c>
      <c r="C61" s="14">
        <v>55134.75</v>
      </c>
      <c r="D61" s="14">
        <v>3647.03</v>
      </c>
      <c r="E61" s="14">
        <v>326.78</v>
      </c>
      <c r="F61" s="14">
        <v>747.0099999999999</v>
      </c>
      <c r="G61" s="14">
        <v>978.93</v>
      </c>
      <c r="H61" s="15">
        <f t="shared" si="1"/>
        <v>60834.5</v>
      </c>
    </row>
    <row r="62" spans="1:8" ht="13.5" thickBot="1">
      <c r="A62" s="19" t="s">
        <v>119</v>
      </c>
      <c r="B62" s="20" t="s">
        <v>120</v>
      </c>
      <c r="C62" s="14">
        <v>42218.99</v>
      </c>
      <c r="D62" s="14">
        <v>14.57</v>
      </c>
      <c r="E62" s="14">
        <v>0</v>
      </c>
      <c r="F62" s="14">
        <v>0</v>
      </c>
      <c r="G62" s="14">
        <v>1514.31</v>
      </c>
      <c r="H62" s="15">
        <f t="shared" si="1"/>
        <v>43747.869999999995</v>
      </c>
    </row>
    <row r="63" spans="1:8" ht="13.5" thickBot="1">
      <c r="A63" s="21" t="s">
        <v>121</v>
      </c>
      <c r="B63" s="22" t="s">
        <v>122</v>
      </c>
      <c r="C63" s="18">
        <v>12848.93</v>
      </c>
      <c r="D63" s="18">
        <v>1355.88</v>
      </c>
      <c r="E63" s="14">
        <v>0</v>
      </c>
      <c r="F63" s="14">
        <v>46.54</v>
      </c>
      <c r="G63" s="14">
        <v>0</v>
      </c>
      <c r="H63" s="15">
        <f t="shared" si="1"/>
        <v>14251.350000000002</v>
      </c>
    </row>
    <row r="64" spans="1:8" ht="13.5" thickBot="1">
      <c r="A64" s="21" t="s">
        <v>123</v>
      </c>
      <c r="B64" s="23" t="s">
        <v>124</v>
      </c>
      <c r="C64" s="14">
        <v>27533.82</v>
      </c>
      <c r="D64" s="14">
        <v>323.89</v>
      </c>
      <c r="E64" s="14">
        <v>326.78</v>
      </c>
      <c r="F64" s="14">
        <v>817.8199999999999</v>
      </c>
      <c r="G64" s="14">
        <v>658.31</v>
      </c>
      <c r="H64" s="15">
        <f t="shared" si="1"/>
        <v>29660.62</v>
      </c>
    </row>
    <row r="65" spans="1:8" ht="13.5" thickBot="1">
      <c r="A65" s="19" t="s">
        <v>125</v>
      </c>
      <c r="B65" s="20" t="s">
        <v>126</v>
      </c>
      <c r="C65" s="14">
        <v>7083.81</v>
      </c>
      <c r="D65" s="14">
        <v>0</v>
      </c>
      <c r="E65" s="14">
        <v>0</v>
      </c>
      <c r="F65" s="14">
        <v>0</v>
      </c>
      <c r="G65" s="49">
        <v>0</v>
      </c>
      <c r="H65" s="15">
        <f t="shared" si="1"/>
        <v>7083.81</v>
      </c>
    </row>
    <row r="66" spans="1:8" ht="13.5" thickBot="1">
      <c r="A66" s="19" t="s">
        <v>127</v>
      </c>
      <c r="B66" s="20" t="s">
        <v>128</v>
      </c>
      <c r="C66" s="14">
        <v>33993</v>
      </c>
      <c r="D66" s="14">
        <v>164.76</v>
      </c>
      <c r="E66" s="14">
        <v>0</v>
      </c>
      <c r="F66" s="14">
        <v>1021.5599999999998</v>
      </c>
      <c r="G66" s="14">
        <v>0</v>
      </c>
      <c r="H66" s="15">
        <f t="shared" si="1"/>
        <v>35179.32</v>
      </c>
    </row>
    <row r="67" spans="1:8" ht="13.5" thickBot="1">
      <c r="A67" s="19" t="s">
        <v>129</v>
      </c>
      <c r="B67" s="20" t="s">
        <v>130</v>
      </c>
      <c r="C67" s="14">
        <v>60295.31</v>
      </c>
      <c r="D67" s="14">
        <v>1463.27</v>
      </c>
      <c r="E67" s="14">
        <v>0</v>
      </c>
      <c r="F67" s="14">
        <v>4779.239999999997</v>
      </c>
      <c r="G67" s="14">
        <v>7591.34</v>
      </c>
      <c r="H67" s="15">
        <f t="shared" si="1"/>
        <v>74129.16</v>
      </c>
    </row>
    <row r="68" spans="1:8" ht="13.5" thickBot="1">
      <c r="A68" s="19" t="s">
        <v>131</v>
      </c>
      <c r="B68" s="20" t="s">
        <v>132</v>
      </c>
      <c r="C68" s="14">
        <v>3804.34</v>
      </c>
      <c r="D68" s="14">
        <v>303.42</v>
      </c>
      <c r="E68" s="14">
        <v>0</v>
      </c>
      <c r="F68" s="14">
        <v>0</v>
      </c>
      <c r="G68" s="14">
        <v>0</v>
      </c>
      <c r="H68" s="15">
        <f aca="true" t="shared" si="2" ref="H68:H82">C68+E68+F68+G68+D68</f>
        <v>4107.76</v>
      </c>
    </row>
    <row r="69" spans="1:8" ht="13.5" thickBot="1">
      <c r="A69" s="19" t="s">
        <v>133</v>
      </c>
      <c r="B69" s="20" t="s">
        <v>134</v>
      </c>
      <c r="C69" s="14">
        <v>22337.78</v>
      </c>
      <c r="D69" s="14">
        <v>1092.75</v>
      </c>
      <c r="E69" s="14">
        <v>0</v>
      </c>
      <c r="F69" s="14">
        <v>815.8399999999999</v>
      </c>
      <c r="G69" s="14">
        <v>0</v>
      </c>
      <c r="H69" s="15">
        <f t="shared" si="2"/>
        <v>24246.37</v>
      </c>
    </row>
    <row r="70" spans="1:8" ht="13.5" thickBot="1">
      <c r="A70" s="24" t="s">
        <v>135</v>
      </c>
      <c r="B70" s="25" t="s">
        <v>136</v>
      </c>
      <c r="C70" s="50">
        <v>18526.38</v>
      </c>
      <c r="D70" s="50">
        <v>2611.76</v>
      </c>
      <c r="E70" s="14">
        <v>0</v>
      </c>
      <c r="F70" s="14">
        <v>140.6</v>
      </c>
      <c r="G70" s="14">
        <v>0</v>
      </c>
      <c r="H70" s="15">
        <f t="shared" si="2"/>
        <v>21278.739999999998</v>
      </c>
    </row>
    <row r="71" spans="1:8" ht="13.5" thickBot="1">
      <c r="A71" s="24" t="s">
        <v>137</v>
      </c>
      <c r="B71" s="23" t="s">
        <v>138</v>
      </c>
      <c r="C71" s="14">
        <v>21625.49</v>
      </c>
      <c r="D71" s="14">
        <v>1158.87</v>
      </c>
      <c r="E71" s="14">
        <v>0</v>
      </c>
      <c r="F71" s="14">
        <v>506.75000000000006</v>
      </c>
      <c r="G71" s="49">
        <v>0</v>
      </c>
      <c r="H71" s="15">
        <f t="shared" si="2"/>
        <v>23291.11</v>
      </c>
    </row>
    <row r="72" spans="1:8" ht="13.5" thickBot="1">
      <c r="A72" s="26" t="s">
        <v>139</v>
      </c>
      <c r="B72" s="27" t="s">
        <v>140</v>
      </c>
      <c r="C72" s="14">
        <v>197077.43</v>
      </c>
      <c r="D72" s="14">
        <v>13954.15</v>
      </c>
      <c r="E72" s="14">
        <v>980.34</v>
      </c>
      <c r="F72" s="14">
        <v>6211.320000000001</v>
      </c>
      <c r="G72" s="14">
        <v>4769.83</v>
      </c>
      <c r="H72" s="15">
        <f t="shared" si="2"/>
        <v>222993.06999999998</v>
      </c>
    </row>
    <row r="73" spans="1:8" ht="13.5" thickBot="1">
      <c r="A73" s="28" t="s">
        <v>141</v>
      </c>
      <c r="B73" s="29" t="s">
        <v>142</v>
      </c>
      <c r="C73" s="14">
        <v>25938.4</v>
      </c>
      <c r="D73" s="14">
        <v>2279.04</v>
      </c>
      <c r="E73" s="14">
        <v>0</v>
      </c>
      <c r="F73" s="14">
        <v>150.82</v>
      </c>
      <c r="G73" s="14">
        <v>0</v>
      </c>
      <c r="H73" s="15">
        <f t="shared" si="2"/>
        <v>28368.260000000002</v>
      </c>
    </row>
    <row r="74" spans="1:8" ht="13.5" thickBot="1">
      <c r="A74" s="30" t="s">
        <v>143</v>
      </c>
      <c r="B74" s="22" t="s">
        <v>144</v>
      </c>
      <c r="C74" s="14">
        <v>80944.75</v>
      </c>
      <c r="D74" s="14">
        <v>5708.1</v>
      </c>
      <c r="E74" s="14">
        <v>653.56</v>
      </c>
      <c r="F74" s="14">
        <v>4190.469999999996</v>
      </c>
      <c r="G74" s="14">
        <v>1586.06</v>
      </c>
      <c r="H74" s="15">
        <f t="shared" si="2"/>
        <v>93082.94</v>
      </c>
    </row>
    <row r="75" spans="1:8" s="55" customFormat="1" ht="13.5" thickBot="1">
      <c r="A75" s="56" t="s">
        <v>145</v>
      </c>
      <c r="B75" s="57" t="s">
        <v>146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f t="shared" si="2"/>
        <v>0</v>
      </c>
    </row>
    <row r="76" spans="1:8" ht="13.5" thickBot="1">
      <c r="A76" s="30" t="s">
        <v>147</v>
      </c>
      <c r="B76" s="32" t="s">
        <v>148</v>
      </c>
      <c r="C76" s="14">
        <v>17643.06</v>
      </c>
      <c r="D76" s="14">
        <v>934.36</v>
      </c>
      <c r="E76" s="14">
        <v>0</v>
      </c>
      <c r="F76" s="14">
        <v>3408.559999999999</v>
      </c>
      <c r="G76" s="49">
        <v>7219.47</v>
      </c>
      <c r="H76" s="15">
        <f t="shared" si="2"/>
        <v>29205.45</v>
      </c>
    </row>
    <row r="77" spans="1:8" s="55" customFormat="1" ht="13.5" thickBot="1">
      <c r="A77" s="60" t="s">
        <v>149</v>
      </c>
      <c r="B77" s="61" t="s">
        <v>150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9">
        <f t="shared" si="2"/>
        <v>0</v>
      </c>
    </row>
    <row r="78" spans="1:8" s="55" customFormat="1" ht="13.5" thickBot="1">
      <c r="A78" s="60" t="s">
        <v>151</v>
      </c>
      <c r="B78" s="62" t="s">
        <v>152</v>
      </c>
      <c r="C78" s="58">
        <v>131.57</v>
      </c>
      <c r="D78" s="58">
        <v>0</v>
      </c>
      <c r="E78" s="58">
        <v>0</v>
      </c>
      <c r="F78" s="58">
        <v>0</v>
      </c>
      <c r="G78" s="58">
        <v>0</v>
      </c>
      <c r="H78" s="59">
        <f t="shared" si="2"/>
        <v>131.57</v>
      </c>
    </row>
    <row r="79" spans="1:8" ht="13.5" thickBot="1">
      <c r="A79" s="33" t="s">
        <v>153</v>
      </c>
      <c r="B79" s="36" t="s">
        <v>154</v>
      </c>
      <c r="C79" s="14">
        <v>1086.33</v>
      </c>
      <c r="D79" s="14">
        <v>192.31</v>
      </c>
      <c r="E79" s="14">
        <v>0</v>
      </c>
      <c r="F79" s="14">
        <v>0</v>
      </c>
      <c r="G79" s="14">
        <v>0</v>
      </c>
      <c r="H79" s="15">
        <f t="shared" si="2"/>
        <v>1278.6399999999999</v>
      </c>
    </row>
    <row r="80" spans="1:8" ht="13.5" thickBot="1">
      <c r="A80" s="33" t="s">
        <v>156</v>
      </c>
      <c r="B80" s="20" t="s">
        <v>158</v>
      </c>
      <c r="C80" s="14">
        <v>3151.93</v>
      </c>
      <c r="D80" s="14">
        <v>207.29</v>
      </c>
      <c r="E80" s="14">
        <v>0</v>
      </c>
      <c r="F80" s="14">
        <v>0</v>
      </c>
      <c r="G80" s="14">
        <v>0</v>
      </c>
      <c r="H80" s="15">
        <f t="shared" si="2"/>
        <v>3359.22</v>
      </c>
    </row>
    <row r="81" spans="1:8" ht="13.5" thickBot="1">
      <c r="A81" s="33" t="s">
        <v>157</v>
      </c>
      <c r="B81" s="22" t="s">
        <v>159</v>
      </c>
      <c r="C81" s="47">
        <v>3075.4</v>
      </c>
      <c r="D81" s="47">
        <v>84.58</v>
      </c>
      <c r="E81" s="2">
        <v>0</v>
      </c>
      <c r="F81" s="48">
        <v>17.52</v>
      </c>
      <c r="G81" s="47">
        <v>0</v>
      </c>
      <c r="H81" s="15">
        <f t="shared" si="2"/>
        <v>3177.5</v>
      </c>
    </row>
    <row r="82" spans="1:8" ht="13.5" thickBot="1">
      <c r="A82" s="37"/>
      <c r="B82" s="37" t="s">
        <v>155</v>
      </c>
      <c r="C82" s="42">
        <v>7096877.68</v>
      </c>
      <c r="D82" s="44">
        <v>217693.58</v>
      </c>
      <c r="E82" s="46">
        <v>33179.77</v>
      </c>
      <c r="F82" s="45">
        <v>1170024</v>
      </c>
      <c r="G82" s="46">
        <v>2061336.24</v>
      </c>
      <c r="H82" s="63">
        <f t="shared" si="2"/>
        <v>10579111.27</v>
      </c>
    </row>
    <row r="84" ht="12.75">
      <c r="H84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6">
      <selection activeCell="H82" sqref="H82"/>
    </sheetView>
  </sheetViews>
  <sheetFormatPr defaultColWidth="9.140625" defaultRowHeight="12.75"/>
  <cols>
    <col min="1" max="1" width="4.7109375" style="1" customWidth="1"/>
    <col min="2" max="2" width="20.421875" style="1" customWidth="1"/>
    <col min="3" max="4" width="14.140625" style="2" customWidth="1"/>
    <col min="5" max="5" width="14.7109375" style="2" customWidth="1"/>
    <col min="6" max="6" width="14.140625" style="2" customWidth="1"/>
    <col min="7" max="7" width="13.7109375" style="2" customWidth="1"/>
    <col min="8" max="8" width="15.7109375" style="3" customWidth="1"/>
    <col min="9" max="16384" width="9.140625" style="5" customWidth="1"/>
  </cols>
  <sheetData>
    <row r="1" spans="1:7" ht="13.5" thickBot="1">
      <c r="A1" s="1" t="s">
        <v>0</v>
      </c>
      <c r="E1" s="3" t="s">
        <v>181</v>
      </c>
      <c r="F1" s="3"/>
      <c r="G1" s="3"/>
    </row>
    <row r="2" spans="1:8" ht="13.5" thickBot="1">
      <c r="A2" s="6" t="s">
        <v>1</v>
      </c>
      <c r="B2" s="7" t="s">
        <v>2</v>
      </c>
      <c r="C2" s="97"/>
      <c r="D2" s="97"/>
      <c r="E2" s="97"/>
      <c r="F2" s="98"/>
      <c r="G2" s="98"/>
      <c r="H2" s="99"/>
    </row>
    <row r="3" spans="1:8" s="11" customFormat="1" ht="48.75" customHeight="1" thickBot="1">
      <c r="A3" s="8"/>
      <c r="B3" s="9"/>
      <c r="C3" s="39" t="s">
        <v>182</v>
      </c>
      <c r="D3" s="39" t="s">
        <v>183</v>
      </c>
      <c r="E3" s="40" t="s">
        <v>184</v>
      </c>
      <c r="F3" s="39" t="s">
        <v>185</v>
      </c>
      <c r="G3" s="39" t="s">
        <v>186</v>
      </c>
      <c r="H3" s="10" t="s">
        <v>187</v>
      </c>
    </row>
    <row r="4" spans="1:8" ht="13.5" thickBot="1">
      <c r="A4" s="12" t="s">
        <v>3</v>
      </c>
      <c r="B4" s="13" t="s">
        <v>4</v>
      </c>
      <c r="C4" s="38">
        <v>16934.71</v>
      </c>
      <c r="D4" s="38">
        <v>555.56</v>
      </c>
      <c r="E4" s="38">
        <v>326.78</v>
      </c>
      <c r="F4" s="38">
        <v>698.9300000000001</v>
      </c>
      <c r="G4" s="38">
        <v>1853.76</v>
      </c>
      <c r="H4" s="15">
        <f aca="true" t="shared" si="0" ref="H4:H35">C4+E4+F4+G4+D4</f>
        <v>20369.739999999998</v>
      </c>
    </row>
    <row r="5" spans="1:8" ht="13.5" thickBot="1">
      <c r="A5" s="16" t="s">
        <v>5</v>
      </c>
      <c r="B5" s="17" t="s">
        <v>6</v>
      </c>
      <c r="C5" s="14">
        <v>4655.89</v>
      </c>
      <c r="D5" s="14">
        <v>109.14</v>
      </c>
      <c r="E5" s="14">
        <v>0</v>
      </c>
      <c r="F5" s="14">
        <v>708.53</v>
      </c>
      <c r="G5" s="14">
        <v>1775.55</v>
      </c>
      <c r="H5" s="15">
        <f t="shared" si="0"/>
        <v>7249.110000000001</v>
      </c>
    </row>
    <row r="6" spans="1:8" ht="13.5" thickBot="1">
      <c r="A6" s="16" t="s">
        <v>7</v>
      </c>
      <c r="B6" s="17" t="s">
        <v>8</v>
      </c>
      <c r="C6" s="14">
        <v>39141.87</v>
      </c>
      <c r="D6" s="14">
        <v>1487.44</v>
      </c>
      <c r="E6" s="14">
        <v>326.78</v>
      </c>
      <c r="F6" s="14">
        <v>1894.6200000000001</v>
      </c>
      <c r="G6" s="14">
        <v>3007.07</v>
      </c>
      <c r="H6" s="15">
        <f t="shared" si="0"/>
        <v>45857.780000000006</v>
      </c>
    </row>
    <row r="7" spans="1:8" ht="13.5" thickBot="1">
      <c r="A7" s="16" t="s">
        <v>9</v>
      </c>
      <c r="B7" s="17" t="s">
        <v>10</v>
      </c>
      <c r="C7" s="14">
        <v>29535.59</v>
      </c>
      <c r="D7" s="14">
        <v>1247.64</v>
      </c>
      <c r="E7" s="14">
        <v>0</v>
      </c>
      <c r="F7" s="14">
        <v>594.58</v>
      </c>
      <c r="G7" s="14">
        <v>976.34</v>
      </c>
      <c r="H7" s="15">
        <f t="shared" si="0"/>
        <v>32354.15</v>
      </c>
    </row>
    <row r="8" spans="1:8" ht="13.5" thickBot="1">
      <c r="A8" s="16" t="s">
        <v>11</v>
      </c>
      <c r="B8" s="17" t="s">
        <v>12</v>
      </c>
      <c r="C8" s="14">
        <v>424923.62</v>
      </c>
      <c r="D8" s="14">
        <v>13714.51</v>
      </c>
      <c r="E8" s="14">
        <v>1307.12</v>
      </c>
      <c r="F8" s="14">
        <v>34058.90000000003</v>
      </c>
      <c r="G8" s="14">
        <v>26886.16</v>
      </c>
      <c r="H8" s="15">
        <f t="shared" si="0"/>
        <v>500890.31</v>
      </c>
    </row>
    <row r="9" spans="1:8" ht="13.5" thickBot="1">
      <c r="A9" s="16" t="s">
        <v>13</v>
      </c>
      <c r="B9" s="17" t="s">
        <v>14</v>
      </c>
      <c r="C9" s="14">
        <v>11095.78</v>
      </c>
      <c r="D9" s="14">
        <v>245.86</v>
      </c>
      <c r="E9" s="14">
        <v>0</v>
      </c>
      <c r="F9" s="14">
        <v>6501.260000000001</v>
      </c>
      <c r="G9" s="14">
        <v>3804.21</v>
      </c>
      <c r="H9" s="15">
        <f t="shared" si="0"/>
        <v>21647.11</v>
      </c>
    </row>
    <row r="10" spans="1:8" ht="13.5" thickBot="1">
      <c r="A10" s="16" t="s">
        <v>15</v>
      </c>
      <c r="B10" s="17" t="s">
        <v>16</v>
      </c>
      <c r="C10" s="14">
        <v>29053.3</v>
      </c>
      <c r="D10" s="14">
        <v>705.96</v>
      </c>
      <c r="E10" s="14">
        <v>0</v>
      </c>
      <c r="F10" s="14">
        <v>1726.6799999999996</v>
      </c>
      <c r="G10" s="14">
        <v>0</v>
      </c>
      <c r="H10" s="15">
        <f t="shared" si="0"/>
        <v>31485.94</v>
      </c>
    </row>
    <row r="11" spans="1:8" ht="13.5" thickBot="1">
      <c r="A11" s="16" t="s">
        <v>17</v>
      </c>
      <c r="B11" s="17" t="s">
        <v>18</v>
      </c>
      <c r="C11" s="14">
        <v>24995.94</v>
      </c>
      <c r="D11" s="14">
        <v>458.69</v>
      </c>
      <c r="E11" s="14">
        <v>0</v>
      </c>
      <c r="F11" s="14">
        <v>671.36</v>
      </c>
      <c r="G11" s="14">
        <v>0</v>
      </c>
      <c r="H11" s="15">
        <f t="shared" si="0"/>
        <v>26125.989999999998</v>
      </c>
    </row>
    <row r="12" spans="1:8" ht="13.5" thickBot="1">
      <c r="A12" s="16" t="s">
        <v>19</v>
      </c>
      <c r="B12" s="17" t="s">
        <v>20</v>
      </c>
      <c r="C12" s="14">
        <v>39889.75</v>
      </c>
      <c r="D12" s="14">
        <v>297.52</v>
      </c>
      <c r="E12" s="14">
        <v>0</v>
      </c>
      <c r="F12" s="14">
        <v>5424.209999999998</v>
      </c>
      <c r="G12" s="14">
        <v>0</v>
      </c>
      <c r="H12" s="15">
        <f t="shared" si="0"/>
        <v>45611.479999999996</v>
      </c>
    </row>
    <row r="13" spans="1:8" ht="13.5" thickBot="1">
      <c r="A13" s="16" t="s">
        <v>21</v>
      </c>
      <c r="B13" s="17" t="s">
        <v>22</v>
      </c>
      <c r="C13" s="14">
        <v>28316.24</v>
      </c>
      <c r="D13" s="14">
        <v>226.25</v>
      </c>
      <c r="E13" s="14">
        <v>0</v>
      </c>
      <c r="F13" s="14">
        <v>1694.54</v>
      </c>
      <c r="G13" s="14">
        <v>0</v>
      </c>
      <c r="H13" s="15">
        <f t="shared" si="0"/>
        <v>30237.030000000002</v>
      </c>
    </row>
    <row r="14" spans="1:8" ht="13.5" thickBot="1">
      <c r="A14" s="16" t="s">
        <v>23</v>
      </c>
      <c r="B14" s="17" t="s">
        <v>24</v>
      </c>
      <c r="C14" s="14">
        <v>163354.08</v>
      </c>
      <c r="D14" s="14">
        <v>1724.8600000000001</v>
      </c>
      <c r="E14" s="14">
        <v>653.56</v>
      </c>
      <c r="F14" s="14">
        <v>26803.74000000001</v>
      </c>
      <c r="G14" s="14">
        <v>61891.27</v>
      </c>
      <c r="H14" s="15">
        <f t="shared" si="0"/>
        <v>254427.50999999998</v>
      </c>
    </row>
    <row r="15" spans="1:8" ht="13.5" thickBot="1">
      <c r="A15" s="16" t="s">
        <v>25</v>
      </c>
      <c r="B15" s="17" t="s">
        <v>26</v>
      </c>
      <c r="C15" s="14">
        <v>53483.7</v>
      </c>
      <c r="D15" s="14">
        <v>747.26</v>
      </c>
      <c r="E15" s="14">
        <v>0</v>
      </c>
      <c r="F15" s="14">
        <v>3527.2099999999996</v>
      </c>
      <c r="G15" s="14">
        <v>0</v>
      </c>
      <c r="H15" s="15">
        <f t="shared" si="0"/>
        <v>57758.17</v>
      </c>
    </row>
    <row r="16" spans="1:8" ht="13.5" thickBot="1">
      <c r="A16" s="16" t="s">
        <v>27</v>
      </c>
      <c r="B16" s="17" t="s">
        <v>28</v>
      </c>
      <c r="C16" s="14">
        <v>33153.38</v>
      </c>
      <c r="D16" s="14">
        <v>313.71</v>
      </c>
      <c r="E16" s="14">
        <v>326.78</v>
      </c>
      <c r="F16" s="14">
        <v>4535.799999999999</v>
      </c>
      <c r="G16" s="14">
        <v>25636.21</v>
      </c>
      <c r="H16" s="15">
        <f t="shared" si="0"/>
        <v>63965.87999999999</v>
      </c>
    </row>
    <row r="17" spans="1:8" ht="13.5" thickBot="1">
      <c r="A17" s="16" t="s">
        <v>29</v>
      </c>
      <c r="B17" s="17" t="s">
        <v>30</v>
      </c>
      <c r="C17" s="14">
        <v>86986.58</v>
      </c>
      <c r="D17" s="14">
        <v>3544.2200000000003</v>
      </c>
      <c r="E17" s="14">
        <v>980.34</v>
      </c>
      <c r="F17" s="14">
        <v>5102.379999999998</v>
      </c>
      <c r="G17" s="14">
        <v>13556.96</v>
      </c>
      <c r="H17" s="15">
        <f t="shared" si="0"/>
        <v>110170.48000000001</v>
      </c>
    </row>
    <row r="18" spans="1:8" s="55" customFormat="1" ht="13.5" thickBot="1">
      <c r="A18" s="51" t="s">
        <v>31</v>
      </c>
      <c r="B18" s="52" t="s">
        <v>32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4">
        <f t="shared" si="0"/>
        <v>0</v>
      </c>
    </row>
    <row r="19" spans="1:8" s="55" customFormat="1" ht="13.5" thickBot="1">
      <c r="A19" s="51" t="s">
        <v>33</v>
      </c>
      <c r="B19" s="52" t="s">
        <v>34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f t="shared" si="0"/>
        <v>0</v>
      </c>
    </row>
    <row r="20" spans="1:8" ht="13.5" thickBot="1">
      <c r="A20" s="16" t="s">
        <v>35</v>
      </c>
      <c r="B20" s="17" t="s">
        <v>36</v>
      </c>
      <c r="C20" s="14">
        <v>56295.17</v>
      </c>
      <c r="D20" s="14">
        <v>652.71</v>
      </c>
      <c r="E20" s="14">
        <v>0</v>
      </c>
      <c r="F20" s="14">
        <v>2873.64</v>
      </c>
      <c r="G20" s="14">
        <v>8049.82</v>
      </c>
      <c r="H20" s="15">
        <f t="shared" si="0"/>
        <v>67871.34000000001</v>
      </c>
    </row>
    <row r="21" spans="1:8" ht="13.5" thickBot="1">
      <c r="A21" s="16" t="s">
        <v>37</v>
      </c>
      <c r="B21" s="17" t="s">
        <v>38</v>
      </c>
      <c r="C21" s="14">
        <v>31633.94</v>
      </c>
      <c r="D21" s="14">
        <v>478.9</v>
      </c>
      <c r="E21" s="14">
        <v>0</v>
      </c>
      <c r="F21" s="14">
        <v>4814.030000000002</v>
      </c>
      <c r="G21" s="14">
        <v>34317.28</v>
      </c>
      <c r="H21" s="15">
        <f t="shared" si="0"/>
        <v>71244.15</v>
      </c>
    </row>
    <row r="22" spans="1:8" ht="13.5" thickBot="1">
      <c r="A22" s="16" t="s">
        <v>39</v>
      </c>
      <c r="B22" s="17" t="s">
        <v>40</v>
      </c>
      <c r="C22" s="14">
        <v>197128.78</v>
      </c>
      <c r="D22" s="14">
        <v>1058.89</v>
      </c>
      <c r="E22" s="14">
        <v>0</v>
      </c>
      <c r="F22" s="14">
        <v>14566.669999999996</v>
      </c>
      <c r="G22" s="14">
        <v>38849.23</v>
      </c>
      <c r="H22" s="15">
        <f t="shared" si="0"/>
        <v>251603.57</v>
      </c>
    </row>
    <row r="23" spans="1:8" ht="13.5" thickBot="1">
      <c r="A23" s="16" t="s">
        <v>41</v>
      </c>
      <c r="B23" s="17" t="s">
        <v>42</v>
      </c>
      <c r="C23" s="14">
        <v>204154.31</v>
      </c>
      <c r="D23" s="14">
        <v>3940.4500000000003</v>
      </c>
      <c r="E23" s="14">
        <v>0</v>
      </c>
      <c r="F23" s="14">
        <v>14876.370000000006</v>
      </c>
      <c r="G23" s="14">
        <v>50540.28</v>
      </c>
      <c r="H23" s="15">
        <f t="shared" si="0"/>
        <v>273511.41</v>
      </c>
    </row>
    <row r="24" spans="1:8" ht="13.5" thickBot="1">
      <c r="A24" s="16" t="s">
        <v>43</v>
      </c>
      <c r="B24" s="17" t="s">
        <v>44</v>
      </c>
      <c r="C24" s="14">
        <v>1329257.19</v>
      </c>
      <c r="D24" s="14">
        <v>36360.39</v>
      </c>
      <c r="E24" s="14">
        <v>11437.3</v>
      </c>
      <c r="F24" s="14">
        <v>399810.7799999965</v>
      </c>
      <c r="G24" s="14">
        <v>534537.69</v>
      </c>
      <c r="H24" s="15">
        <f t="shared" si="0"/>
        <v>2311403.3499999964</v>
      </c>
    </row>
    <row r="25" spans="1:8" ht="13.5" thickBot="1">
      <c r="A25" s="16" t="s">
        <v>45</v>
      </c>
      <c r="B25" s="17" t="s">
        <v>46</v>
      </c>
      <c r="C25" s="14">
        <v>256072.75</v>
      </c>
      <c r="D25" s="14">
        <v>2250.86</v>
      </c>
      <c r="E25" s="14">
        <v>653.56</v>
      </c>
      <c r="F25" s="14">
        <v>15345.859999999997</v>
      </c>
      <c r="G25" s="14">
        <v>51602.16</v>
      </c>
      <c r="H25" s="15">
        <f t="shared" si="0"/>
        <v>325925.18999999994</v>
      </c>
    </row>
    <row r="26" spans="1:8" ht="13.5" thickBot="1">
      <c r="A26" s="16" t="s">
        <v>47</v>
      </c>
      <c r="B26" s="17" t="s">
        <v>48</v>
      </c>
      <c r="C26" s="14">
        <v>82897.64</v>
      </c>
      <c r="D26" s="14">
        <v>5923.380000000001</v>
      </c>
      <c r="E26" s="14">
        <v>326.78</v>
      </c>
      <c r="F26" s="14">
        <v>9401.210000000003</v>
      </c>
      <c r="G26" s="14">
        <v>4891.57</v>
      </c>
      <c r="H26" s="15">
        <f t="shared" si="0"/>
        <v>103440.58000000002</v>
      </c>
    </row>
    <row r="27" spans="1:8" ht="13.5" thickBot="1">
      <c r="A27" s="16" t="s">
        <v>49</v>
      </c>
      <c r="B27" s="17" t="s">
        <v>50</v>
      </c>
      <c r="C27" s="14">
        <v>39652.5</v>
      </c>
      <c r="D27" s="14">
        <v>1499.8700000000001</v>
      </c>
      <c r="E27" s="14">
        <v>653.56</v>
      </c>
      <c r="F27" s="14">
        <v>983.47</v>
      </c>
      <c r="G27" s="14">
        <v>0</v>
      </c>
      <c r="H27" s="15">
        <f t="shared" si="0"/>
        <v>42789.4</v>
      </c>
    </row>
    <row r="28" spans="1:8" s="55" customFormat="1" ht="13.5" thickBot="1">
      <c r="A28" s="51" t="s">
        <v>51</v>
      </c>
      <c r="B28" s="52" t="s">
        <v>52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4">
        <f t="shared" si="0"/>
        <v>0</v>
      </c>
    </row>
    <row r="29" spans="1:8" ht="13.5" thickBot="1">
      <c r="A29" s="16" t="s">
        <v>53</v>
      </c>
      <c r="B29" s="17" t="s">
        <v>54</v>
      </c>
      <c r="C29" s="14">
        <v>37676.25</v>
      </c>
      <c r="D29" s="14">
        <v>2475.23</v>
      </c>
      <c r="E29" s="14">
        <v>653.56</v>
      </c>
      <c r="F29" s="14">
        <v>2208.2299999999996</v>
      </c>
      <c r="G29" s="14">
        <v>0</v>
      </c>
      <c r="H29" s="15">
        <f t="shared" si="0"/>
        <v>43013.27</v>
      </c>
    </row>
    <row r="30" spans="1:8" ht="13.5" thickBot="1">
      <c r="A30" s="16" t="s">
        <v>55</v>
      </c>
      <c r="B30" s="17" t="s">
        <v>56</v>
      </c>
      <c r="C30" s="14">
        <v>39970.7</v>
      </c>
      <c r="D30" s="14">
        <v>322.6</v>
      </c>
      <c r="E30" s="14">
        <v>0</v>
      </c>
      <c r="F30" s="14">
        <v>982.8300000000002</v>
      </c>
      <c r="G30" s="14">
        <v>2131.46</v>
      </c>
      <c r="H30" s="15">
        <f t="shared" si="0"/>
        <v>43407.59</v>
      </c>
    </row>
    <row r="31" spans="1:8" ht="13.5" thickBot="1">
      <c r="A31" s="16" t="s">
        <v>57</v>
      </c>
      <c r="B31" s="17" t="s">
        <v>58</v>
      </c>
      <c r="C31" s="14">
        <v>30675.47</v>
      </c>
      <c r="D31" s="14">
        <v>720.3</v>
      </c>
      <c r="E31" s="14">
        <v>0</v>
      </c>
      <c r="F31" s="14">
        <v>2364.359999999999</v>
      </c>
      <c r="G31" s="14">
        <v>16956.31</v>
      </c>
      <c r="H31" s="15">
        <f t="shared" si="0"/>
        <v>50716.44</v>
      </c>
    </row>
    <row r="32" spans="1:8" ht="13.5" thickBot="1">
      <c r="A32" s="16" t="s">
        <v>59</v>
      </c>
      <c r="B32" s="17" t="s">
        <v>60</v>
      </c>
      <c r="C32" s="14">
        <v>69732.39</v>
      </c>
      <c r="D32" s="14">
        <v>1102.17</v>
      </c>
      <c r="E32" s="14">
        <v>980.34</v>
      </c>
      <c r="F32" s="14">
        <v>7500.669999999998</v>
      </c>
      <c r="G32" s="14">
        <v>5406.05</v>
      </c>
      <c r="H32" s="15">
        <f t="shared" si="0"/>
        <v>84721.62</v>
      </c>
    </row>
    <row r="33" spans="1:8" ht="13.5" thickBot="1">
      <c r="A33" s="16" t="s">
        <v>61</v>
      </c>
      <c r="B33" s="17" t="s">
        <v>62</v>
      </c>
      <c r="C33" s="14">
        <v>121832.72</v>
      </c>
      <c r="D33" s="14">
        <v>5714.900000000001</v>
      </c>
      <c r="E33" s="14">
        <v>0</v>
      </c>
      <c r="F33" s="14">
        <v>33998.68999999998</v>
      </c>
      <c r="G33" s="14">
        <v>13489.55</v>
      </c>
      <c r="H33" s="15">
        <f t="shared" si="0"/>
        <v>175035.85999999996</v>
      </c>
    </row>
    <row r="34" spans="1:8" ht="13.5" thickBot="1">
      <c r="A34" s="16" t="s">
        <v>63</v>
      </c>
      <c r="B34" s="17" t="s">
        <v>64</v>
      </c>
      <c r="C34" s="14">
        <v>173071.31</v>
      </c>
      <c r="D34" s="14">
        <v>7198.25</v>
      </c>
      <c r="E34" s="14">
        <v>2287.46</v>
      </c>
      <c r="F34" s="14">
        <v>32563.650000000027</v>
      </c>
      <c r="G34" s="14">
        <v>36561.52</v>
      </c>
      <c r="H34" s="15">
        <f t="shared" si="0"/>
        <v>251682.19</v>
      </c>
    </row>
    <row r="35" spans="1:8" ht="13.5" thickBot="1">
      <c r="A35" s="16" t="s">
        <v>65</v>
      </c>
      <c r="B35" s="17" t="s">
        <v>66</v>
      </c>
      <c r="C35" s="14">
        <v>27134.71</v>
      </c>
      <c r="D35" s="14">
        <v>1254.32</v>
      </c>
      <c r="E35" s="14">
        <v>0</v>
      </c>
      <c r="F35" s="14">
        <v>779.28</v>
      </c>
      <c r="G35" s="14">
        <v>0</v>
      </c>
      <c r="H35" s="15">
        <f t="shared" si="0"/>
        <v>29168.309999999998</v>
      </c>
    </row>
    <row r="36" spans="1:8" ht="13.5" thickBot="1">
      <c r="A36" s="16" t="s">
        <v>67</v>
      </c>
      <c r="B36" s="17" t="s">
        <v>68</v>
      </c>
      <c r="C36" s="14">
        <v>85703.63</v>
      </c>
      <c r="D36" s="14">
        <v>3532.67</v>
      </c>
      <c r="E36" s="14">
        <v>326.78</v>
      </c>
      <c r="F36" s="14">
        <v>1814.6600000000003</v>
      </c>
      <c r="G36" s="14">
        <v>939.39</v>
      </c>
      <c r="H36" s="15">
        <f aca="true" t="shared" si="1" ref="H36:H67">C36+E36+F36+G36+D36</f>
        <v>92317.13</v>
      </c>
    </row>
    <row r="37" spans="1:8" ht="13.5" thickBot="1">
      <c r="A37" s="16" t="s">
        <v>69</v>
      </c>
      <c r="B37" s="17" t="s">
        <v>70</v>
      </c>
      <c r="C37" s="14">
        <v>54154.4</v>
      </c>
      <c r="D37" s="14">
        <v>5072.610000000001</v>
      </c>
      <c r="E37" s="14">
        <v>0</v>
      </c>
      <c r="F37" s="14">
        <v>3050.0499999999997</v>
      </c>
      <c r="G37" s="14">
        <v>699.73</v>
      </c>
      <c r="H37" s="15">
        <f t="shared" si="1"/>
        <v>62976.79000000001</v>
      </c>
    </row>
    <row r="38" spans="1:8" ht="13.5" thickBot="1">
      <c r="A38" s="16" t="s">
        <v>71</v>
      </c>
      <c r="B38" s="17" t="s">
        <v>72</v>
      </c>
      <c r="C38" s="14">
        <v>417355.81</v>
      </c>
      <c r="D38" s="14">
        <v>8209.75</v>
      </c>
      <c r="E38" s="14">
        <v>653.54</v>
      </c>
      <c r="F38" s="14">
        <v>248252.6799999992</v>
      </c>
      <c r="G38" s="14">
        <v>521497.26</v>
      </c>
      <c r="H38" s="15">
        <f t="shared" si="1"/>
        <v>1195969.039999999</v>
      </c>
    </row>
    <row r="39" spans="1:8" ht="13.5" thickBot="1">
      <c r="A39" s="16" t="s">
        <v>73</v>
      </c>
      <c r="B39" s="17" t="s">
        <v>74</v>
      </c>
      <c r="C39" s="14">
        <v>11441.09</v>
      </c>
      <c r="D39" s="14">
        <v>445.69</v>
      </c>
      <c r="E39" s="14">
        <v>0</v>
      </c>
      <c r="F39" s="14">
        <v>196.05</v>
      </c>
      <c r="G39" s="14">
        <v>0</v>
      </c>
      <c r="H39" s="15">
        <f t="shared" si="1"/>
        <v>12082.83</v>
      </c>
    </row>
    <row r="40" spans="1:8" ht="13.5" thickBot="1">
      <c r="A40" s="16" t="s">
        <v>75</v>
      </c>
      <c r="B40" s="17" t="s">
        <v>76</v>
      </c>
      <c r="C40" s="14">
        <v>90414.73</v>
      </c>
      <c r="D40" s="14">
        <v>1803.25</v>
      </c>
      <c r="E40" s="14">
        <v>653.56</v>
      </c>
      <c r="F40" s="14">
        <v>12721.560000000007</v>
      </c>
      <c r="G40" s="14">
        <v>23378.39</v>
      </c>
      <c r="H40" s="15">
        <f t="shared" si="1"/>
        <v>128971.49</v>
      </c>
    </row>
    <row r="41" spans="1:8" ht="13.5" thickBot="1">
      <c r="A41" s="16" t="s">
        <v>77</v>
      </c>
      <c r="B41" s="17" t="s">
        <v>78</v>
      </c>
      <c r="C41" s="14">
        <v>203138.74</v>
      </c>
      <c r="D41" s="14">
        <v>8779.470000000001</v>
      </c>
      <c r="E41" s="14">
        <v>1633.85</v>
      </c>
      <c r="F41" s="14">
        <v>10594.369999999999</v>
      </c>
      <c r="G41" s="14">
        <v>10426.59</v>
      </c>
      <c r="H41" s="15">
        <f t="shared" si="1"/>
        <v>234573.02</v>
      </c>
    </row>
    <row r="42" spans="1:8" ht="13.5" thickBot="1">
      <c r="A42" s="16" t="s">
        <v>79</v>
      </c>
      <c r="B42" s="17" t="s">
        <v>80</v>
      </c>
      <c r="C42" s="14">
        <v>84187.72</v>
      </c>
      <c r="D42" s="14">
        <v>2168.13</v>
      </c>
      <c r="E42" s="14">
        <v>1307.12</v>
      </c>
      <c r="F42" s="14">
        <v>11664.970000000005</v>
      </c>
      <c r="G42" s="14">
        <v>18666.98</v>
      </c>
      <c r="H42" s="15">
        <f t="shared" si="1"/>
        <v>117994.92</v>
      </c>
    </row>
    <row r="43" spans="1:8" ht="13.5" thickBot="1">
      <c r="A43" s="16" t="s">
        <v>81</v>
      </c>
      <c r="B43" s="17" t="s">
        <v>82</v>
      </c>
      <c r="C43" s="14">
        <v>52721.48</v>
      </c>
      <c r="D43" s="14">
        <v>3077.54</v>
      </c>
      <c r="E43" s="14">
        <v>0</v>
      </c>
      <c r="F43" s="14">
        <v>596.5999999999999</v>
      </c>
      <c r="G43" s="14">
        <v>0</v>
      </c>
      <c r="H43" s="15">
        <f t="shared" si="1"/>
        <v>56395.62</v>
      </c>
    </row>
    <row r="44" spans="1:8" ht="13.5" thickBot="1">
      <c r="A44" s="16" t="s">
        <v>83</v>
      </c>
      <c r="B44" s="17" t="s">
        <v>84</v>
      </c>
      <c r="C44" s="14">
        <v>84666.89</v>
      </c>
      <c r="D44" s="14">
        <v>3292.17</v>
      </c>
      <c r="E44" s="14">
        <v>326.78</v>
      </c>
      <c r="F44" s="14">
        <v>10887.410000000007</v>
      </c>
      <c r="G44" s="14">
        <v>14319.98</v>
      </c>
      <c r="H44" s="15">
        <f t="shared" si="1"/>
        <v>113493.23</v>
      </c>
    </row>
    <row r="45" spans="1:8" ht="13.5" thickBot="1">
      <c r="A45" s="16" t="s">
        <v>85</v>
      </c>
      <c r="B45" s="17" t="s">
        <v>86</v>
      </c>
      <c r="C45" s="14">
        <v>34349.99</v>
      </c>
      <c r="D45" s="14">
        <v>2162.4700000000003</v>
      </c>
      <c r="E45" s="14">
        <v>0</v>
      </c>
      <c r="F45" s="14">
        <v>2442.1399999999994</v>
      </c>
      <c r="G45" s="14">
        <v>0</v>
      </c>
      <c r="H45" s="15">
        <f t="shared" si="1"/>
        <v>38954.6</v>
      </c>
    </row>
    <row r="46" spans="1:8" ht="13.5" thickBot="1">
      <c r="A46" s="16" t="s">
        <v>87</v>
      </c>
      <c r="B46" s="17" t="s">
        <v>88</v>
      </c>
      <c r="C46" s="18">
        <v>20606.66</v>
      </c>
      <c r="D46" s="18">
        <v>134.6</v>
      </c>
      <c r="E46" s="14">
        <v>0</v>
      </c>
      <c r="F46" s="14">
        <v>301.3</v>
      </c>
      <c r="G46" s="14">
        <v>0</v>
      </c>
      <c r="H46" s="15">
        <f t="shared" si="1"/>
        <v>21042.559999999998</v>
      </c>
    </row>
    <row r="47" spans="1:8" ht="13.5" thickBot="1">
      <c r="A47" s="16" t="s">
        <v>89</v>
      </c>
      <c r="B47" s="17" t="s">
        <v>90</v>
      </c>
      <c r="C47" s="14">
        <v>9515.14</v>
      </c>
      <c r="D47" s="14">
        <v>850.69</v>
      </c>
      <c r="E47" s="14">
        <v>0</v>
      </c>
      <c r="F47" s="14">
        <v>1765.4900000000002</v>
      </c>
      <c r="G47" s="14">
        <v>1046.61</v>
      </c>
      <c r="H47" s="15">
        <f t="shared" si="1"/>
        <v>13177.93</v>
      </c>
    </row>
    <row r="48" spans="1:8" ht="13.5" thickBot="1">
      <c r="A48" s="16" t="s">
        <v>91</v>
      </c>
      <c r="B48" s="17" t="s">
        <v>92</v>
      </c>
      <c r="C48" s="14">
        <v>11191.43</v>
      </c>
      <c r="D48" s="14">
        <v>388.68</v>
      </c>
      <c r="E48" s="14">
        <v>0</v>
      </c>
      <c r="F48" s="14">
        <v>115.50999999999999</v>
      </c>
      <c r="G48" s="14">
        <v>0</v>
      </c>
      <c r="H48" s="15">
        <f t="shared" si="1"/>
        <v>11695.62</v>
      </c>
    </row>
    <row r="49" spans="1:8" ht="13.5" thickBot="1">
      <c r="A49" s="16" t="s">
        <v>93</v>
      </c>
      <c r="B49" s="17" t="s">
        <v>94</v>
      </c>
      <c r="C49" s="14">
        <v>6001.59</v>
      </c>
      <c r="D49" s="14">
        <v>321.36</v>
      </c>
      <c r="E49" s="14">
        <v>0</v>
      </c>
      <c r="F49" s="14">
        <v>11.5</v>
      </c>
      <c r="G49" s="14">
        <v>0</v>
      </c>
      <c r="H49" s="15">
        <f t="shared" si="1"/>
        <v>6334.45</v>
      </c>
    </row>
    <row r="50" spans="1:8" ht="13.5" thickBot="1">
      <c r="A50" s="16" t="s">
        <v>95</v>
      </c>
      <c r="B50" s="17" t="s">
        <v>96</v>
      </c>
      <c r="C50" s="18">
        <v>219591.97</v>
      </c>
      <c r="D50" s="18">
        <v>4537.58</v>
      </c>
      <c r="E50" s="14">
        <v>2287.46</v>
      </c>
      <c r="F50" s="14">
        <v>71089.91000000003</v>
      </c>
      <c r="G50" s="14">
        <v>132782.01</v>
      </c>
      <c r="H50" s="15">
        <f t="shared" si="1"/>
        <v>430288.93000000005</v>
      </c>
    </row>
    <row r="51" spans="1:8" ht="13.5" thickBot="1">
      <c r="A51" s="16" t="s">
        <v>97</v>
      </c>
      <c r="B51" s="17" t="s">
        <v>98</v>
      </c>
      <c r="C51" s="18">
        <v>286524.37</v>
      </c>
      <c r="D51" s="18">
        <v>7667.18</v>
      </c>
      <c r="E51" s="14">
        <v>2287.46</v>
      </c>
      <c r="F51" s="14">
        <v>21404.17000000004</v>
      </c>
      <c r="G51" s="14">
        <v>28282.38</v>
      </c>
      <c r="H51" s="15">
        <f t="shared" si="1"/>
        <v>346165.56000000006</v>
      </c>
    </row>
    <row r="52" spans="1:8" ht="13.5" thickBot="1">
      <c r="A52" s="16" t="s">
        <v>99</v>
      </c>
      <c r="B52" s="17" t="s">
        <v>100</v>
      </c>
      <c r="C52" s="18">
        <v>332374.35</v>
      </c>
      <c r="D52" s="18">
        <v>10938.06</v>
      </c>
      <c r="E52" s="14">
        <v>653.56</v>
      </c>
      <c r="F52" s="14">
        <v>99209.29999999965</v>
      </c>
      <c r="G52" s="14">
        <v>160733.38</v>
      </c>
      <c r="H52" s="15">
        <f t="shared" si="1"/>
        <v>603908.6499999997</v>
      </c>
    </row>
    <row r="53" spans="1:8" ht="13.5" thickBot="1">
      <c r="A53" s="16" t="s">
        <v>101</v>
      </c>
      <c r="B53" s="17" t="s">
        <v>102</v>
      </c>
      <c r="C53" s="14">
        <v>8539.62</v>
      </c>
      <c r="D53" s="14">
        <v>65.18</v>
      </c>
      <c r="E53" s="14">
        <v>326.78</v>
      </c>
      <c r="F53" s="14">
        <v>104.02000000000001</v>
      </c>
      <c r="G53" s="14">
        <v>0</v>
      </c>
      <c r="H53" s="15">
        <f t="shared" si="1"/>
        <v>9035.600000000002</v>
      </c>
    </row>
    <row r="54" spans="1:8" ht="13.5" thickBot="1">
      <c r="A54" s="16" t="s">
        <v>103</v>
      </c>
      <c r="B54" s="17" t="s">
        <v>104</v>
      </c>
      <c r="C54" s="14">
        <v>224897.11</v>
      </c>
      <c r="D54" s="14">
        <v>5318.27</v>
      </c>
      <c r="E54" s="14">
        <v>326.78</v>
      </c>
      <c r="F54" s="14">
        <v>50962.11000000005</v>
      </c>
      <c r="G54" s="49">
        <v>205746.91</v>
      </c>
      <c r="H54" s="15">
        <f t="shared" si="1"/>
        <v>487251.18000000005</v>
      </c>
    </row>
    <row r="55" spans="1:8" ht="13.5" thickBot="1">
      <c r="A55" s="16" t="s">
        <v>105</v>
      </c>
      <c r="B55" s="17" t="s">
        <v>106</v>
      </c>
      <c r="C55" s="14">
        <v>97911.76</v>
      </c>
      <c r="D55" s="14">
        <v>1811.46</v>
      </c>
      <c r="E55" s="14">
        <v>1960.68</v>
      </c>
      <c r="F55" s="14">
        <v>80792.83000000007</v>
      </c>
      <c r="G55" s="14">
        <v>82877.79</v>
      </c>
      <c r="H55" s="15">
        <f t="shared" si="1"/>
        <v>265354.5200000001</v>
      </c>
    </row>
    <row r="56" spans="1:8" ht="13.5" thickBot="1">
      <c r="A56" s="16" t="s">
        <v>107</v>
      </c>
      <c r="B56" s="17" t="s">
        <v>108</v>
      </c>
      <c r="C56" s="14">
        <v>0</v>
      </c>
      <c r="D56" s="14">
        <v>0</v>
      </c>
      <c r="E56" s="14">
        <v>0</v>
      </c>
      <c r="F56" s="14">
        <v>0</v>
      </c>
      <c r="G56" s="14">
        <v>240</v>
      </c>
      <c r="H56" s="15">
        <f t="shared" si="1"/>
        <v>240</v>
      </c>
    </row>
    <row r="57" spans="1:8" ht="13.5" thickBot="1">
      <c r="A57" s="16" t="s">
        <v>109</v>
      </c>
      <c r="B57" s="17" t="s">
        <v>110</v>
      </c>
      <c r="C57" s="14">
        <v>36850.61</v>
      </c>
      <c r="D57" s="14">
        <v>700.6700000000001</v>
      </c>
      <c r="E57" s="14">
        <v>326.78</v>
      </c>
      <c r="F57" s="14">
        <v>1187.96</v>
      </c>
      <c r="G57" s="14">
        <v>542.81</v>
      </c>
      <c r="H57" s="15">
        <f t="shared" si="1"/>
        <v>39608.829999999994</v>
      </c>
    </row>
    <row r="58" spans="1:8" ht="13.5" thickBot="1">
      <c r="A58" s="19" t="s">
        <v>111</v>
      </c>
      <c r="B58" s="20" t="s">
        <v>112</v>
      </c>
      <c r="C58" s="14">
        <v>23437.91</v>
      </c>
      <c r="D58" s="14">
        <v>1962.75</v>
      </c>
      <c r="E58" s="14">
        <v>0</v>
      </c>
      <c r="F58" s="14">
        <v>2033.8999999999999</v>
      </c>
      <c r="G58" s="14">
        <v>1984.72</v>
      </c>
      <c r="H58" s="15">
        <f t="shared" si="1"/>
        <v>29419.280000000002</v>
      </c>
    </row>
    <row r="59" spans="1:8" ht="13.5" thickBot="1">
      <c r="A59" s="19" t="s">
        <v>113</v>
      </c>
      <c r="B59" s="20" t="s">
        <v>114</v>
      </c>
      <c r="C59" s="14">
        <v>4695.25</v>
      </c>
      <c r="D59" s="14">
        <v>436.76</v>
      </c>
      <c r="E59" s="14">
        <v>0</v>
      </c>
      <c r="F59" s="14">
        <v>0</v>
      </c>
      <c r="G59" s="14">
        <v>0</v>
      </c>
      <c r="H59" s="15">
        <f t="shared" si="1"/>
        <v>5132.01</v>
      </c>
    </row>
    <row r="60" spans="1:8" ht="13.5" thickBot="1">
      <c r="A60" s="19" t="s">
        <v>115</v>
      </c>
      <c r="B60" s="20" t="s">
        <v>116</v>
      </c>
      <c r="C60" s="14">
        <v>8990.11</v>
      </c>
      <c r="D60" s="14">
        <v>606.99</v>
      </c>
      <c r="E60" s="14">
        <v>0</v>
      </c>
      <c r="F60" s="14">
        <v>630.6500000000001</v>
      </c>
      <c r="G60" s="14">
        <v>0</v>
      </c>
      <c r="H60" s="15">
        <f t="shared" si="1"/>
        <v>10227.75</v>
      </c>
    </row>
    <row r="61" spans="1:8" ht="13.5" thickBot="1">
      <c r="A61" s="19" t="s">
        <v>117</v>
      </c>
      <c r="B61" s="20" t="s">
        <v>118</v>
      </c>
      <c r="C61" s="14">
        <v>51582.78</v>
      </c>
      <c r="D61" s="14">
        <v>3217.53</v>
      </c>
      <c r="E61" s="14">
        <v>0</v>
      </c>
      <c r="F61" s="14">
        <v>3927.5599999999995</v>
      </c>
      <c r="G61" s="14">
        <v>631.15</v>
      </c>
      <c r="H61" s="15">
        <f t="shared" si="1"/>
        <v>59359.02</v>
      </c>
    </row>
    <row r="62" spans="1:8" ht="13.5" thickBot="1">
      <c r="A62" s="19" t="s">
        <v>119</v>
      </c>
      <c r="B62" s="20" t="s">
        <v>120</v>
      </c>
      <c r="C62" s="14">
        <v>23779.61</v>
      </c>
      <c r="D62" s="14">
        <v>14.58</v>
      </c>
      <c r="E62" s="14">
        <v>0</v>
      </c>
      <c r="F62" s="14">
        <v>0</v>
      </c>
      <c r="G62" s="14">
        <v>7362.02</v>
      </c>
      <c r="H62" s="15">
        <f t="shared" si="1"/>
        <v>31156.210000000003</v>
      </c>
    </row>
    <row r="63" spans="1:8" ht="13.5" thickBot="1">
      <c r="A63" s="21" t="s">
        <v>121</v>
      </c>
      <c r="B63" s="22" t="s">
        <v>122</v>
      </c>
      <c r="C63" s="18">
        <v>12161.86</v>
      </c>
      <c r="D63" s="18">
        <v>1495.04</v>
      </c>
      <c r="E63" s="14">
        <v>0</v>
      </c>
      <c r="F63" s="14">
        <v>284.44</v>
      </c>
      <c r="G63" s="14">
        <v>0</v>
      </c>
      <c r="H63" s="15">
        <f t="shared" si="1"/>
        <v>13941.34</v>
      </c>
    </row>
    <row r="64" spans="1:8" ht="13.5" thickBot="1">
      <c r="A64" s="21" t="s">
        <v>123</v>
      </c>
      <c r="B64" s="23" t="s">
        <v>124</v>
      </c>
      <c r="C64" s="14">
        <v>27367.7</v>
      </c>
      <c r="D64" s="14">
        <v>228.1</v>
      </c>
      <c r="E64" s="14">
        <v>326.78</v>
      </c>
      <c r="F64" s="14">
        <v>4296.000000000001</v>
      </c>
      <c r="G64" s="14">
        <v>1620.82</v>
      </c>
      <c r="H64" s="15">
        <f t="shared" si="1"/>
        <v>33839.4</v>
      </c>
    </row>
    <row r="65" spans="1:8" ht="13.5" thickBot="1">
      <c r="A65" s="19" t="s">
        <v>125</v>
      </c>
      <c r="B65" s="20" t="s">
        <v>126</v>
      </c>
      <c r="C65" s="14">
        <v>1289.34</v>
      </c>
      <c r="D65" s="14">
        <v>43.22</v>
      </c>
      <c r="E65" s="14">
        <v>0</v>
      </c>
      <c r="F65" s="14">
        <v>0</v>
      </c>
      <c r="G65" s="49">
        <v>0</v>
      </c>
      <c r="H65" s="15">
        <f t="shared" si="1"/>
        <v>1332.56</v>
      </c>
    </row>
    <row r="66" spans="1:8" ht="13.5" thickBot="1">
      <c r="A66" s="19" t="s">
        <v>127</v>
      </c>
      <c r="B66" s="20" t="s">
        <v>128</v>
      </c>
      <c r="C66" s="14">
        <v>29658.92</v>
      </c>
      <c r="D66" s="14">
        <v>201.65</v>
      </c>
      <c r="E66" s="14">
        <v>0</v>
      </c>
      <c r="F66" s="14">
        <v>1225.5299999999995</v>
      </c>
      <c r="G66" s="14">
        <v>0</v>
      </c>
      <c r="H66" s="15">
        <f t="shared" si="1"/>
        <v>31086.1</v>
      </c>
    </row>
    <row r="67" spans="1:8" ht="13.5" thickBot="1">
      <c r="A67" s="19" t="s">
        <v>129</v>
      </c>
      <c r="B67" s="20" t="s">
        <v>130</v>
      </c>
      <c r="C67" s="14">
        <v>50648.01</v>
      </c>
      <c r="D67" s="14">
        <v>1565.8899999999999</v>
      </c>
      <c r="E67" s="14">
        <v>0</v>
      </c>
      <c r="F67" s="14">
        <v>2448.2199999999993</v>
      </c>
      <c r="G67" s="14">
        <v>2378</v>
      </c>
      <c r="H67" s="15">
        <f t="shared" si="1"/>
        <v>57040.12</v>
      </c>
    </row>
    <row r="68" spans="1:8" ht="13.5" thickBot="1">
      <c r="A68" s="19" t="s">
        <v>131</v>
      </c>
      <c r="B68" s="20" t="s">
        <v>132</v>
      </c>
      <c r="C68" s="14">
        <v>892</v>
      </c>
      <c r="D68" s="14">
        <v>115.51</v>
      </c>
      <c r="E68" s="14">
        <v>0</v>
      </c>
      <c r="F68" s="14">
        <v>19398.940000000002</v>
      </c>
      <c r="G68" s="14">
        <v>0</v>
      </c>
      <c r="H68" s="15">
        <f aca="true" t="shared" si="2" ref="H68:H82">C68+E68+F68+G68+D68</f>
        <v>20406.45</v>
      </c>
    </row>
    <row r="69" spans="1:8" ht="13.5" thickBot="1">
      <c r="A69" s="19" t="s">
        <v>133</v>
      </c>
      <c r="B69" s="20" t="s">
        <v>134</v>
      </c>
      <c r="C69" s="14">
        <v>21846.23</v>
      </c>
      <c r="D69" s="14">
        <v>1161.76</v>
      </c>
      <c r="E69" s="14">
        <v>0</v>
      </c>
      <c r="F69" s="14">
        <v>1074.16</v>
      </c>
      <c r="G69" s="14">
        <v>0</v>
      </c>
      <c r="H69" s="15">
        <f t="shared" si="2"/>
        <v>24082.149999999998</v>
      </c>
    </row>
    <row r="70" spans="1:8" ht="13.5" thickBot="1">
      <c r="A70" s="24" t="s">
        <v>135</v>
      </c>
      <c r="B70" s="25" t="s">
        <v>136</v>
      </c>
      <c r="C70" s="50">
        <v>18145.8</v>
      </c>
      <c r="D70" s="50">
        <v>1205.87</v>
      </c>
      <c r="E70" s="14">
        <v>0</v>
      </c>
      <c r="F70" s="14">
        <v>1508.4700000000003</v>
      </c>
      <c r="G70" s="14">
        <v>0</v>
      </c>
      <c r="H70" s="15">
        <f t="shared" si="2"/>
        <v>20860.14</v>
      </c>
    </row>
    <row r="71" spans="1:8" ht="13.5" thickBot="1">
      <c r="A71" s="24" t="s">
        <v>137</v>
      </c>
      <c r="B71" s="23" t="s">
        <v>138</v>
      </c>
      <c r="C71" s="14">
        <v>17114.98</v>
      </c>
      <c r="D71" s="14">
        <v>1209.33</v>
      </c>
      <c r="E71" s="14">
        <v>0</v>
      </c>
      <c r="F71" s="14">
        <v>384.2</v>
      </c>
      <c r="G71" s="49">
        <v>0</v>
      </c>
      <c r="H71" s="15">
        <f t="shared" si="2"/>
        <v>18708.510000000002</v>
      </c>
    </row>
    <row r="72" spans="1:8" ht="13.5" thickBot="1">
      <c r="A72" s="26" t="s">
        <v>139</v>
      </c>
      <c r="B72" s="27" t="s">
        <v>140</v>
      </c>
      <c r="C72" s="14">
        <v>176660.77</v>
      </c>
      <c r="D72" s="14">
        <v>10508.369999999999</v>
      </c>
      <c r="E72" s="14">
        <v>980.34</v>
      </c>
      <c r="F72" s="14">
        <v>11604.130000000017</v>
      </c>
      <c r="G72" s="14">
        <v>12034.57</v>
      </c>
      <c r="H72" s="15">
        <f t="shared" si="2"/>
        <v>211788.18</v>
      </c>
    </row>
    <row r="73" spans="1:8" ht="13.5" thickBot="1">
      <c r="A73" s="28" t="s">
        <v>141</v>
      </c>
      <c r="B73" s="29" t="s">
        <v>142</v>
      </c>
      <c r="C73" s="14">
        <v>19101.42</v>
      </c>
      <c r="D73" s="14">
        <v>842.29</v>
      </c>
      <c r="E73" s="14">
        <v>0</v>
      </c>
      <c r="F73" s="14">
        <v>561.97</v>
      </c>
      <c r="G73" s="14">
        <v>949.47</v>
      </c>
      <c r="H73" s="15">
        <f t="shared" si="2"/>
        <v>21455.15</v>
      </c>
    </row>
    <row r="74" spans="1:8" ht="13.5" thickBot="1">
      <c r="A74" s="30" t="s">
        <v>143</v>
      </c>
      <c r="B74" s="22" t="s">
        <v>144</v>
      </c>
      <c r="C74" s="14">
        <v>77579.37</v>
      </c>
      <c r="D74" s="14">
        <v>5105.210000000001</v>
      </c>
      <c r="E74" s="14">
        <v>653.56</v>
      </c>
      <c r="F74" s="14">
        <v>4690.160000000001</v>
      </c>
      <c r="G74" s="14">
        <v>2683.63</v>
      </c>
      <c r="H74" s="15">
        <f t="shared" si="2"/>
        <v>90711.93000000001</v>
      </c>
    </row>
    <row r="75" spans="1:8" s="55" customFormat="1" ht="13.5" thickBot="1">
      <c r="A75" s="56" t="s">
        <v>145</v>
      </c>
      <c r="B75" s="57" t="s">
        <v>146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9">
        <f t="shared" si="2"/>
        <v>0</v>
      </c>
    </row>
    <row r="76" spans="1:8" ht="13.5" thickBot="1">
      <c r="A76" s="30" t="s">
        <v>147</v>
      </c>
      <c r="B76" s="32" t="s">
        <v>148</v>
      </c>
      <c r="C76" s="14">
        <v>17574.75</v>
      </c>
      <c r="D76" s="14">
        <v>868.43</v>
      </c>
      <c r="E76" s="14">
        <v>0</v>
      </c>
      <c r="F76" s="14">
        <v>7988.749999999999</v>
      </c>
      <c r="G76" s="49">
        <v>5923.52</v>
      </c>
      <c r="H76" s="15">
        <f t="shared" si="2"/>
        <v>32355.45</v>
      </c>
    </row>
    <row r="77" spans="1:8" s="55" customFormat="1" ht="13.5" thickBot="1">
      <c r="A77" s="60" t="s">
        <v>149</v>
      </c>
      <c r="B77" s="61" t="s">
        <v>150</v>
      </c>
      <c r="C77" s="58">
        <v>0</v>
      </c>
      <c r="D77" s="58">
        <v>0</v>
      </c>
      <c r="E77" s="58">
        <v>0</v>
      </c>
      <c r="F77" s="58">
        <v>0</v>
      </c>
      <c r="G77" s="58">
        <v>0</v>
      </c>
      <c r="H77" s="59">
        <f t="shared" si="2"/>
        <v>0</v>
      </c>
    </row>
    <row r="78" spans="1:8" s="55" customFormat="1" ht="13.5" thickBot="1">
      <c r="A78" s="60" t="s">
        <v>151</v>
      </c>
      <c r="B78" s="62" t="s">
        <v>152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9">
        <f t="shared" si="2"/>
        <v>0</v>
      </c>
    </row>
    <row r="79" spans="1:8" ht="13.5" thickBot="1">
      <c r="A79" s="33" t="s">
        <v>153</v>
      </c>
      <c r="B79" s="36" t="s">
        <v>154</v>
      </c>
      <c r="C79" s="14">
        <v>808.17</v>
      </c>
      <c r="D79" s="14">
        <v>134.3</v>
      </c>
      <c r="E79" s="14">
        <v>0</v>
      </c>
      <c r="F79" s="14">
        <v>0</v>
      </c>
      <c r="G79" s="14">
        <v>821.08</v>
      </c>
      <c r="H79" s="15">
        <f t="shared" si="2"/>
        <v>1763.55</v>
      </c>
    </row>
    <row r="80" spans="1:8" ht="13.5" thickBot="1">
      <c r="A80" s="33" t="s">
        <v>156</v>
      </c>
      <c r="B80" s="20" t="s">
        <v>158</v>
      </c>
      <c r="C80" s="14">
        <v>2757.73</v>
      </c>
      <c r="D80" s="14">
        <v>189.58</v>
      </c>
      <c r="E80" s="14">
        <v>0</v>
      </c>
      <c r="F80" s="14">
        <v>0</v>
      </c>
      <c r="G80" s="14">
        <v>0</v>
      </c>
      <c r="H80" s="15">
        <f t="shared" si="2"/>
        <v>2947.31</v>
      </c>
    </row>
    <row r="81" spans="1:8" ht="13.5" thickBot="1">
      <c r="A81" s="33" t="s">
        <v>157</v>
      </c>
      <c r="B81" s="22" t="s">
        <v>159</v>
      </c>
      <c r="C81" s="47">
        <v>2118.86</v>
      </c>
      <c r="D81" s="47">
        <v>29.69</v>
      </c>
      <c r="E81" s="2">
        <v>0</v>
      </c>
      <c r="F81" s="48">
        <v>0</v>
      </c>
      <c r="G81" s="47">
        <v>0</v>
      </c>
      <c r="H81" s="15">
        <f t="shared" si="2"/>
        <v>2148.55</v>
      </c>
    </row>
    <row r="82" spans="1:8" ht="13.5" thickBot="1">
      <c r="A82" s="37"/>
      <c r="B82" s="37" t="s">
        <v>155</v>
      </c>
      <c r="C82" s="42">
        <v>6643056.92</v>
      </c>
      <c r="D82" s="44">
        <v>198752.17</v>
      </c>
      <c r="E82" s="46">
        <v>35945.73</v>
      </c>
      <c r="F82" s="45">
        <v>1328234.15</v>
      </c>
      <c r="G82" s="46">
        <v>2175049.64</v>
      </c>
      <c r="H82" s="63">
        <f t="shared" si="2"/>
        <v>10381038.610000001</v>
      </c>
    </row>
    <row r="84" ht="12.75">
      <c r="H84" s="4"/>
    </row>
  </sheetData>
  <mergeCells count="1">
    <mergeCell ref="C2:H2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5"/>
  <sheetViews>
    <sheetView workbookViewId="0" topLeftCell="A1">
      <selection activeCell="J10" sqref="J10"/>
    </sheetView>
  </sheetViews>
  <sheetFormatPr defaultColWidth="9.140625" defaultRowHeight="12.75"/>
  <cols>
    <col min="1" max="1" width="4.7109375" style="1" customWidth="1"/>
    <col min="2" max="2" width="23.28125" style="1" customWidth="1"/>
    <col min="3" max="3" width="14.140625" style="2" customWidth="1"/>
    <col min="4" max="4" width="12.140625" style="2" customWidth="1"/>
    <col min="5" max="5" width="14.7109375" style="2" customWidth="1"/>
    <col min="6" max="6" width="11.7109375" style="2" customWidth="1"/>
    <col min="7" max="7" width="16.140625" style="2" customWidth="1"/>
    <col min="8" max="8" width="14.421875" style="3" customWidth="1"/>
    <col min="9" max="16384" width="9.140625" style="5" customWidth="1"/>
  </cols>
  <sheetData>
    <row r="2" spans="1:7" ht="13.5" thickBot="1">
      <c r="A2" s="1" t="s">
        <v>0</v>
      </c>
      <c r="E2" s="3" t="s">
        <v>188</v>
      </c>
      <c r="F2" s="3"/>
      <c r="G2" s="3"/>
    </row>
    <row r="3" spans="1:8" ht="13.5" thickBot="1">
      <c r="A3" s="6" t="s">
        <v>1</v>
      </c>
      <c r="B3" s="7" t="s">
        <v>2</v>
      </c>
      <c r="C3" s="97"/>
      <c r="D3" s="97"/>
      <c r="E3" s="97"/>
      <c r="F3" s="98"/>
      <c r="G3" s="98"/>
      <c r="H3" s="99"/>
    </row>
    <row r="4" spans="1:8" s="11" customFormat="1" ht="74.25" customHeight="1" thickBot="1">
      <c r="A4" s="8"/>
      <c r="B4" s="9"/>
      <c r="C4" s="39" t="s">
        <v>189</v>
      </c>
      <c r="D4" s="39" t="s">
        <v>190</v>
      </c>
      <c r="E4" s="40" t="s">
        <v>191</v>
      </c>
      <c r="F4" s="39" t="s">
        <v>192</v>
      </c>
      <c r="G4" s="39" t="s">
        <v>193</v>
      </c>
      <c r="H4" s="10" t="s">
        <v>194</v>
      </c>
    </row>
    <row r="5" spans="1:8" ht="13.5" thickBot="1">
      <c r="A5" s="12" t="s">
        <v>3</v>
      </c>
      <c r="B5" s="13" t="s">
        <v>4</v>
      </c>
      <c r="C5" s="38">
        <v>17484.06</v>
      </c>
      <c r="D5" s="38">
        <v>478.45</v>
      </c>
      <c r="E5" s="38">
        <v>326.78</v>
      </c>
      <c r="F5" s="38">
        <v>1114.51</v>
      </c>
      <c r="G5" s="38">
        <v>2897.93</v>
      </c>
      <c r="H5" s="15">
        <f aca="true" t="shared" si="0" ref="H5:H68">C5+E5+F5+G5+D5</f>
        <v>22301.73</v>
      </c>
    </row>
    <row r="6" spans="1:8" ht="13.5" thickBot="1">
      <c r="A6" s="16" t="s">
        <v>5</v>
      </c>
      <c r="B6" s="17" t="s">
        <v>6</v>
      </c>
      <c r="C6" s="14">
        <v>3233.12</v>
      </c>
      <c r="D6" s="14">
        <v>123.45</v>
      </c>
      <c r="E6" s="14">
        <v>0</v>
      </c>
      <c r="F6" s="14">
        <v>139.06</v>
      </c>
      <c r="G6" s="14">
        <v>1414.72</v>
      </c>
      <c r="H6" s="15">
        <f t="shared" si="0"/>
        <v>4910.349999999999</v>
      </c>
    </row>
    <row r="7" spans="1:8" ht="13.5" thickBot="1">
      <c r="A7" s="16" t="s">
        <v>7</v>
      </c>
      <c r="B7" s="17" t="s">
        <v>8</v>
      </c>
      <c r="C7" s="14">
        <v>45271.15</v>
      </c>
      <c r="D7" s="14">
        <v>2515.42</v>
      </c>
      <c r="E7" s="14">
        <v>326.78</v>
      </c>
      <c r="F7" s="14">
        <v>2435.89</v>
      </c>
      <c r="G7" s="14">
        <v>0</v>
      </c>
      <c r="H7" s="15">
        <f t="shared" si="0"/>
        <v>50549.24</v>
      </c>
    </row>
    <row r="8" spans="1:8" ht="13.5" thickBot="1">
      <c r="A8" s="16" t="s">
        <v>9</v>
      </c>
      <c r="B8" s="17" t="s">
        <v>10</v>
      </c>
      <c r="C8" s="14">
        <v>34434.65</v>
      </c>
      <c r="D8" s="14">
        <v>1536.27</v>
      </c>
      <c r="E8" s="14">
        <v>0</v>
      </c>
      <c r="F8" s="14">
        <v>1674.8500000000001</v>
      </c>
      <c r="G8" s="14">
        <v>0</v>
      </c>
      <c r="H8" s="15">
        <f t="shared" si="0"/>
        <v>37645.77</v>
      </c>
    </row>
    <row r="9" spans="1:8" ht="13.5" thickBot="1">
      <c r="A9" s="16" t="s">
        <v>11</v>
      </c>
      <c r="B9" s="17" t="s">
        <v>12</v>
      </c>
      <c r="C9" s="14">
        <v>504806.45</v>
      </c>
      <c r="D9" s="14">
        <v>16399.260000000002</v>
      </c>
      <c r="E9" s="14">
        <v>1633.9</v>
      </c>
      <c r="F9" s="14">
        <v>28554.58000000002</v>
      </c>
      <c r="G9" s="14">
        <v>30969.82</v>
      </c>
      <c r="H9" s="15">
        <f t="shared" si="0"/>
        <v>582364.01</v>
      </c>
    </row>
    <row r="10" spans="1:8" ht="13.5" thickBot="1">
      <c r="A10" s="16" t="s">
        <v>13</v>
      </c>
      <c r="B10" s="17" t="s">
        <v>14</v>
      </c>
      <c r="C10" s="14">
        <v>9199.96</v>
      </c>
      <c r="D10" s="14">
        <v>172.71</v>
      </c>
      <c r="E10" s="14">
        <v>0</v>
      </c>
      <c r="F10" s="14">
        <v>5799.23</v>
      </c>
      <c r="G10" s="14">
        <v>0</v>
      </c>
      <c r="H10" s="15">
        <f t="shared" si="0"/>
        <v>15171.899999999998</v>
      </c>
    </row>
    <row r="11" spans="1:8" ht="13.5" thickBot="1">
      <c r="A11" s="16" t="s">
        <v>15</v>
      </c>
      <c r="B11" s="17" t="s">
        <v>16</v>
      </c>
      <c r="C11" s="14">
        <v>33696.92</v>
      </c>
      <c r="D11" s="14">
        <v>792.74</v>
      </c>
      <c r="E11" s="14">
        <v>0</v>
      </c>
      <c r="F11" s="14">
        <v>1099.2700000000002</v>
      </c>
      <c r="G11" s="14">
        <v>0</v>
      </c>
      <c r="H11" s="15">
        <f t="shared" si="0"/>
        <v>35588.92999999999</v>
      </c>
    </row>
    <row r="12" spans="1:8" ht="13.5" thickBot="1">
      <c r="A12" s="16" t="s">
        <v>17</v>
      </c>
      <c r="B12" s="17" t="s">
        <v>18</v>
      </c>
      <c r="C12" s="14">
        <v>24109.99</v>
      </c>
      <c r="D12" s="14">
        <v>279.36</v>
      </c>
      <c r="E12" s="14">
        <v>0</v>
      </c>
      <c r="F12" s="14">
        <v>363.85</v>
      </c>
      <c r="G12" s="14">
        <v>0</v>
      </c>
      <c r="H12" s="15">
        <f t="shared" si="0"/>
        <v>24753.2</v>
      </c>
    </row>
    <row r="13" spans="1:8" ht="13.5" thickBot="1">
      <c r="A13" s="16" t="s">
        <v>19</v>
      </c>
      <c r="B13" s="17" t="s">
        <v>20</v>
      </c>
      <c r="C13" s="14">
        <v>45622.91</v>
      </c>
      <c r="D13" s="14">
        <v>492.36</v>
      </c>
      <c r="E13" s="14">
        <v>0</v>
      </c>
      <c r="F13" s="14">
        <v>4453.4000000000015</v>
      </c>
      <c r="G13" s="14">
        <v>0</v>
      </c>
      <c r="H13" s="15">
        <f t="shared" si="0"/>
        <v>50568.670000000006</v>
      </c>
    </row>
    <row r="14" spans="1:8" ht="13.5" thickBot="1">
      <c r="A14" s="16" t="s">
        <v>21</v>
      </c>
      <c r="B14" s="17" t="s">
        <v>22</v>
      </c>
      <c r="C14" s="14">
        <v>28797.03</v>
      </c>
      <c r="D14" s="14">
        <v>381.99</v>
      </c>
      <c r="E14" s="14">
        <v>0</v>
      </c>
      <c r="F14" s="14">
        <v>659.01</v>
      </c>
      <c r="G14" s="14">
        <v>0</v>
      </c>
      <c r="H14" s="15">
        <f t="shared" si="0"/>
        <v>29838.03</v>
      </c>
    </row>
    <row r="15" spans="1:8" ht="13.5" thickBot="1">
      <c r="A15" s="16" t="s">
        <v>23</v>
      </c>
      <c r="B15" s="17" t="s">
        <v>24</v>
      </c>
      <c r="C15" s="14">
        <v>190601.28</v>
      </c>
      <c r="D15" s="14">
        <v>1779.73</v>
      </c>
      <c r="E15" s="14">
        <v>653.56</v>
      </c>
      <c r="F15" s="14">
        <v>13794.510000000002</v>
      </c>
      <c r="G15" s="14">
        <v>54449.02</v>
      </c>
      <c r="H15" s="15">
        <f t="shared" si="0"/>
        <v>261278.1</v>
      </c>
    </row>
    <row r="16" spans="1:8" ht="13.5" thickBot="1">
      <c r="A16" s="16" t="s">
        <v>25</v>
      </c>
      <c r="B16" s="17" t="s">
        <v>26</v>
      </c>
      <c r="C16" s="14">
        <v>57221.21</v>
      </c>
      <c r="D16" s="14">
        <v>928.29</v>
      </c>
      <c r="E16" s="14">
        <v>0</v>
      </c>
      <c r="F16" s="14">
        <v>1892.5100000000002</v>
      </c>
      <c r="G16" s="14">
        <v>0</v>
      </c>
      <c r="H16" s="15">
        <f t="shared" si="0"/>
        <v>60042.01</v>
      </c>
    </row>
    <row r="17" spans="1:8" ht="13.5" thickBot="1">
      <c r="A17" s="16" t="s">
        <v>27</v>
      </c>
      <c r="B17" s="17" t="s">
        <v>28</v>
      </c>
      <c r="C17" s="14">
        <v>28100.06</v>
      </c>
      <c r="D17" s="14">
        <v>361.51</v>
      </c>
      <c r="E17" s="14">
        <v>653.56</v>
      </c>
      <c r="F17" s="14">
        <v>4306.96</v>
      </c>
      <c r="G17" s="14">
        <v>31721.58</v>
      </c>
      <c r="H17" s="15">
        <f t="shared" si="0"/>
        <v>65143.670000000006</v>
      </c>
    </row>
    <row r="18" spans="1:8" ht="13.5" thickBot="1">
      <c r="A18" s="16" t="s">
        <v>29</v>
      </c>
      <c r="B18" s="17" t="s">
        <v>30</v>
      </c>
      <c r="C18" s="14">
        <v>98520.55</v>
      </c>
      <c r="D18" s="14">
        <v>4813.4</v>
      </c>
      <c r="E18" s="14">
        <v>980.34</v>
      </c>
      <c r="F18" s="14">
        <v>3384.119999999999</v>
      </c>
      <c r="G18" s="14">
        <v>13556.96</v>
      </c>
      <c r="H18" s="15">
        <f t="shared" si="0"/>
        <v>121255.37</v>
      </c>
    </row>
    <row r="19" spans="1:8" s="55" customFormat="1" ht="13.5" thickBot="1">
      <c r="A19" s="51" t="s">
        <v>31</v>
      </c>
      <c r="B19" s="52" t="s">
        <v>32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15">
        <f t="shared" si="0"/>
        <v>0</v>
      </c>
    </row>
    <row r="20" spans="1:8" s="55" customFormat="1" ht="13.5" thickBot="1">
      <c r="A20" s="51" t="s">
        <v>33</v>
      </c>
      <c r="B20" s="52" t="s">
        <v>34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15">
        <f t="shared" si="0"/>
        <v>0</v>
      </c>
    </row>
    <row r="21" spans="1:8" ht="13.5" thickBot="1">
      <c r="A21" s="16" t="s">
        <v>35</v>
      </c>
      <c r="B21" s="17" t="s">
        <v>36</v>
      </c>
      <c r="C21" s="14">
        <v>44031.97</v>
      </c>
      <c r="D21" s="18">
        <v>534.45</v>
      </c>
      <c r="E21" s="14">
        <v>0</v>
      </c>
      <c r="F21" s="14">
        <v>5569.93</v>
      </c>
      <c r="G21" s="14">
        <v>10265.83</v>
      </c>
      <c r="H21" s="15">
        <f t="shared" si="0"/>
        <v>60402.18</v>
      </c>
    </row>
    <row r="22" spans="1:8" ht="13.5" thickBot="1">
      <c r="A22" s="16" t="s">
        <v>37</v>
      </c>
      <c r="B22" s="17" t="s">
        <v>38</v>
      </c>
      <c r="C22" s="14">
        <v>32937.71</v>
      </c>
      <c r="D22" s="18">
        <v>492.91</v>
      </c>
      <c r="E22" s="14">
        <v>0</v>
      </c>
      <c r="F22" s="14">
        <v>5566.580000000001</v>
      </c>
      <c r="G22" s="14">
        <v>8084.72</v>
      </c>
      <c r="H22" s="15">
        <f t="shared" si="0"/>
        <v>47081.920000000006</v>
      </c>
    </row>
    <row r="23" spans="1:8" ht="13.5" thickBot="1">
      <c r="A23" s="16" t="s">
        <v>39</v>
      </c>
      <c r="B23" s="17" t="s">
        <v>40</v>
      </c>
      <c r="C23" s="14">
        <v>244031.99</v>
      </c>
      <c r="D23" s="14">
        <v>1022.3399999999999</v>
      </c>
      <c r="E23" s="14">
        <v>0</v>
      </c>
      <c r="F23" s="14">
        <v>19310.15</v>
      </c>
      <c r="G23" s="14">
        <v>45406.56</v>
      </c>
      <c r="H23" s="15">
        <f t="shared" si="0"/>
        <v>309771.04000000004</v>
      </c>
    </row>
    <row r="24" spans="1:8" ht="13.5" thickBot="1">
      <c r="A24" s="16" t="s">
        <v>41</v>
      </c>
      <c r="B24" s="17" t="s">
        <v>42</v>
      </c>
      <c r="C24" s="14">
        <v>211635.35</v>
      </c>
      <c r="D24" s="14">
        <v>3489.5</v>
      </c>
      <c r="E24" s="14">
        <v>0</v>
      </c>
      <c r="F24" s="14">
        <v>23653.120000000017</v>
      </c>
      <c r="G24" s="14">
        <v>41419.51</v>
      </c>
      <c r="H24" s="15">
        <f t="shared" si="0"/>
        <v>280197.48000000004</v>
      </c>
    </row>
    <row r="25" spans="1:8" ht="13.5" thickBot="1">
      <c r="A25" s="16" t="s">
        <v>43</v>
      </c>
      <c r="B25" s="17" t="s">
        <v>44</v>
      </c>
      <c r="C25" s="14">
        <v>1468427.49</v>
      </c>
      <c r="D25" s="14">
        <v>39978.97</v>
      </c>
      <c r="E25" s="14">
        <v>11437.3</v>
      </c>
      <c r="F25" s="14">
        <v>311991.27999999793</v>
      </c>
      <c r="G25" s="14">
        <v>605388.29</v>
      </c>
      <c r="H25" s="15">
        <f t="shared" si="0"/>
        <v>2437223.329999998</v>
      </c>
    </row>
    <row r="26" spans="1:8" ht="13.5" thickBot="1">
      <c r="A26" s="16" t="s">
        <v>45</v>
      </c>
      <c r="B26" s="17" t="s">
        <v>46</v>
      </c>
      <c r="C26" s="14">
        <v>254592.78</v>
      </c>
      <c r="D26" s="14">
        <v>2355.3</v>
      </c>
      <c r="E26" s="14">
        <v>653.56</v>
      </c>
      <c r="F26" s="14">
        <v>28952.179999999997</v>
      </c>
      <c r="G26" s="14">
        <v>42957.26</v>
      </c>
      <c r="H26" s="15">
        <f t="shared" si="0"/>
        <v>329511.08</v>
      </c>
    </row>
    <row r="27" spans="1:8" ht="13.5" thickBot="1">
      <c r="A27" s="16" t="s">
        <v>47</v>
      </c>
      <c r="B27" s="17" t="s">
        <v>48</v>
      </c>
      <c r="C27" s="14">
        <v>88387.03</v>
      </c>
      <c r="D27" s="14">
        <v>7034.46</v>
      </c>
      <c r="E27" s="14">
        <v>326.78</v>
      </c>
      <c r="F27" s="14">
        <v>8770.140000000001</v>
      </c>
      <c r="G27" s="14">
        <v>2447.69</v>
      </c>
      <c r="H27" s="15">
        <f t="shared" si="0"/>
        <v>106966.1</v>
      </c>
    </row>
    <row r="28" spans="1:8" ht="13.5" thickBot="1">
      <c r="A28" s="16" t="s">
        <v>49</v>
      </c>
      <c r="B28" s="17" t="s">
        <v>50</v>
      </c>
      <c r="C28" s="14">
        <v>42531.04</v>
      </c>
      <c r="D28" s="14">
        <v>2112.69</v>
      </c>
      <c r="E28" s="14">
        <v>653.56</v>
      </c>
      <c r="F28" s="14">
        <v>932.49</v>
      </c>
      <c r="G28" s="14">
        <v>0</v>
      </c>
      <c r="H28" s="15">
        <f t="shared" si="0"/>
        <v>46229.78</v>
      </c>
    </row>
    <row r="29" spans="1:8" s="55" customFormat="1" ht="13.5" thickBot="1">
      <c r="A29" s="51" t="s">
        <v>51</v>
      </c>
      <c r="B29" s="52" t="s">
        <v>52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15">
        <f t="shared" si="0"/>
        <v>0</v>
      </c>
    </row>
    <row r="30" spans="1:8" ht="13.5" thickBot="1">
      <c r="A30" s="16" t="s">
        <v>53</v>
      </c>
      <c r="B30" s="17" t="s">
        <v>54</v>
      </c>
      <c r="C30" s="14">
        <v>46382.91</v>
      </c>
      <c r="D30" s="14">
        <v>2577.7799999999997</v>
      </c>
      <c r="E30" s="14">
        <v>653.56</v>
      </c>
      <c r="F30" s="14">
        <v>3265.7199999999984</v>
      </c>
      <c r="G30" s="14">
        <v>2690.42</v>
      </c>
      <c r="H30" s="15">
        <f t="shared" si="0"/>
        <v>55570.39</v>
      </c>
    </row>
    <row r="31" spans="1:8" ht="13.5" thickBot="1">
      <c r="A31" s="16" t="s">
        <v>55</v>
      </c>
      <c r="B31" s="17" t="s">
        <v>56</v>
      </c>
      <c r="C31" s="14">
        <v>31719.65</v>
      </c>
      <c r="D31" s="14">
        <v>412.45</v>
      </c>
      <c r="E31" s="14">
        <v>0</v>
      </c>
      <c r="F31" s="14">
        <v>1116.8400000000001</v>
      </c>
      <c r="G31" s="14">
        <v>6243.14</v>
      </c>
      <c r="H31" s="15">
        <f t="shared" si="0"/>
        <v>39492.08</v>
      </c>
    </row>
    <row r="32" spans="1:8" ht="13.5" thickBot="1">
      <c r="A32" s="16" t="s">
        <v>57</v>
      </c>
      <c r="B32" s="17" t="s">
        <v>58</v>
      </c>
      <c r="C32" s="14">
        <v>32388.43</v>
      </c>
      <c r="D32" s="18">
        <v>818.36</v>
      </c>
      <c r="E32" s="14">
        <v>0</v>
      </c>
      <c r="F32" s="14">
        <v>4678.9400000000005</v>
      </c>
      <c r="G32" s="14">
        <v>18703.38</v>
      </c>
      <c r="H32" s="15">
        <f t="shared" si="0"/>
        <v>56589.11</v>
      </c>
    </row>
    <row r="33" spans="1:8" ht="13.5" thickBot="1">
      <c r="A33" s="16" t="s">
        <v>59</v>
      </c>
      <c r="B33" s="17" t="s">
        <v>60</v>
      </c>
      <c r="C33" s="14">
        <v>78879.32</v>
      </c>
      <c r="D33" s="14">
        <v>1374.23</v>
      </c>
      <c r="E33" s="14">
        <v>980.34</v>
      </c>
      <c r="F33" s="14">
        <v>6101.159999999997</v>
      </c>
      <c r="G33" s="14">
        <v>14234.44</v>
      </c>
      <c r="H33" s="15">
        <f t="shared" si="0"/>
        <v>101569.49</v>
      </c>
    </row>
    <row r="34" spans="1:8" ht="13.5" thickBot="1">
      <c r="A34" s="16" t="s">
        <v>61</v>
      </c>
      <c r="B34" s="17" t="s">
        <v>62</v>
      </c>
      <c r="C34" s="14">
        <v>142155.69</v>
      </c>
      <c r="D34" s="14">
        <v>8849.039999999999</v>
      </c>
      <c r="E34" s="14">
        <v>0</v>
      </c>
      <c r="F34" s="14">
        <v>19463.100000000006</v>
      </c>
      <c r="G34" s="14">
        <v>14736.33</v>
      </c>
      <c r="H34" s="15">
        <f t="shared" si="0"/>
        <v>185204.16</v>
      </c>
    </row>
    <row r="35" spans="1:8" ht="13.5" thickBot="1">
      <c r="A35" s="16" t="s">
        <v>63</v>
      </c>
      <c r="B35" s="17" t="s">
        <v>64</v>
      </c>
      <c r="C35" s="14">
        <v>189315.8</v>
      </c>
      <c r="D35" s="14">
        <v>8323.08</v>
      </c>
      <c r="E35" s="14">
        <v>1960.68</v>
      </c>
      <c r="F35" s="14">
        <v>20762.12999999999</v>
      </c>
      <c r="G35" s="14">
        <v>38325.06</v>
      </c>
      <c r="H35" s="15">
        <f t="shared" si="0"/>
        <v>258686.74999999997</v>
      </c>
    </row>
    <row r="36" spans="1:8" ht="13.5" thickBot="1">
      <c r="A36" s="16" t="s">
        <v>65</v>
      </c>
      <c r="B36" s="17" t="s">
        <v>66</v>
      </c>
      <c r="C36" s="14">
        <v>25949.57</v>
      </c>
      <c r="D36" s="14">
        <v>1073.1100000000001</v>
      </c>
      <c r="E36" s="14">
        <v>0</v>
      </c>
      <c r="F36" s="14">
        <v>489.91</v>
      </c>
      <c r="G36" s="14">
        <v>0</v>
      </c>
      <c r="H36" s="15">
        <f t="shared" si="0"/>
        <v>27512.59</v>
      </c>
    </row>
    <row r="37" spans="1:8" ht="13.5" thickBot="1">
      <c r="A37" s="16" t="s">
        <v>67</v>
      </c>
      <c r="B37" s="17" t="s">
        <v>68</v>
      </c>
      <c r="C37" s="14">
        <v>91357.22</v>
      </c>
      <c r="D37" s="14">
        <v>4209.299999999999</v>
      </c>
      <c r="E37" s="14">
        <v>326.78</v>
      </c>
      <c r="F37" s="14">
        <v>3524.539999999998</v>
      </c>
      <c r="G37" s="14">
        <v>2540.1</v>
      </c>
      <c r="H37" s="15">
        <f t="shared" si="0"/>
        <v>101957.94</v>
      </c>
    </row>
    <row r="38" spans="1:8" ht="13.5" thickBot="1">
      <c r="A38" s="16" t="s">
        <v>69</v>
      </c>
      <c r="B38" s="17" t="s">
        <v>70</v>
      </c>
      <c r="C38" s="14">
        <v>66200.54</v>
      </c>
      <c r="D38" s="14">
        <v>5078.33</v>
      </c>
      <c r="E38" s="14">
        <v>0</v>
      </c>
      <c r="F38" s="14">
        <v>2035.5099999999995</v>
      </c>
      <c r="G38" s="14">
        <v>0</v>
      </c>
      <c r="H38" s="15">
        <f t="shared" si="0"/>
        <v>73314.37999999999</v>
      </c>
    </row>
    <row r="39" spans="1:8" ht="13.5" thickBot="1">
      <c r="A39" s="16" t="s">
        <v>71</v>
      </c>
      <c r="B39" s="17" t="s">
        <v>72</v>
      </c>
      <c r="C39" s="14">
        <v>466591.66</v>
      </c>
      <c r="D39" s="14">
        <v>9784.27</v>
      </c>
      <c r="E39" s="14">
        <v>0</v>
      </c>
      <c r="F39" s="14">
        <v>167610.87000000008</v>
      </c>
      <c r="G39" s="14">
        <v>514326.75</v>
      </c>
      <c r="H39" s="15">
        <f t="shared" si="0"/>
        <v>1158313.55</v>
      </c>
    </row>
    <row r="40" spans="1:8" ht="13.5" thickBot="1">
      <c r="A40" s="16" t="s">
        <v>73</v>
      </c>
      <c r="B40" s="17" t="s">
        <v>74</v>
      </c>
      <c r="C40" s="14">
        <v>8946.66</v>
      </c>
      <c r="D40" s="14">
        <v>492.5</v>
      </c>
      <c r="E40" s="14">
        <v>0</v>
      </c>
      <c r="F40" s="14">
        <v>503.09000000000003</v>
      </c>
      <c r="G40" s="14">
        <v>0</v>
      </c>
      <c r="H40" s="15">
        <f t="shared" si="0"/>
        <v>9942.25</v>
      </c>
    </row>
    <row r="41" spans="1:8" ht="13.5" thickBot="1">
      <c r="A41" s="16" t="s">
        <v>75</v>
      </c>
      <c r="B41" s="17" t="s">
        <v>76</v>
      </c>
      <c r="C41" s="14">
        <v>151075.3</v>
      </c>
      <c r="D41" s="14">
        <v>2086.79</v>
      </c>
      <c r="E41" s="14">
        <v>653.56</v>
      </c>
      <c r="F41" s="14">
        <v>9571.819999999998</v>
      </c>
      <c r="G41" s="14">
        <v>22659.85</v>
      </c>
      <c r="H41" s="15">
        <f t="shared" si="0"/>
        <v>186047.32</v>
      </c>
    </row>
    <row r="42" spans="1:8" ht="13.5" thickBot="1">
      <c r="A42" s="16" t="s">
        <v>77</v>
      </c>
      <c r="B42" s="17" t="s">
        <v>78</v>
      </c>
      <c r="C42" s="14">
        <v>226065.56</v>
      </c>
      <c r="D42" s="14">
        <v>11892.75</v>
      </c>
      <c r="E42" s="14">
        <v>1307.08</v>
      </c>
      <c r="F42" s="14">
        <v>8091.630000000001</v>
      </c>
      <c r="G42" s="14">
        <v>4104.53</v>
      </c>
      <c r="H42" s="15">
        <f t="shared" si="0"/>
        <v>251461.55</v>
      </c>
    </row>
    <row r="43" spans="1:8" ht="13.5" thickBot="1">
      <c r="A43" s="16" t="s">
        <v>79</v>
      </c>
      <c r="B43" s="17" t="s">
        <v>80</v>
      </c>
      <c r="C43" s="14">
        <v>88835.29</v>
      </c>
      <c r="D43" s="14">
        <v>3186.09</v>
      </c>
      <c r="E43" s="14">
        <v>1307.12</v>
      </c>
      <c r="F43" s="14">
        <v>7387.679999999998</v>
      </c>
      <c r="G43" s="14">
        <v>12271.68</v>
      </c>
      <c r="H43" s="15">
        <f t="shared" si="0"/>
        <v>112987.85999999999</v>
      </c>
    </row>
    <row r="44" spans="1:8" ht="13.5" thickBot="1">
      <c r="A44" s="16" t="s">
        <v>81</v>
      </c>
      <c r="B44" s="17" t="s">
        <v>82</v>
      </c>
      <c r="C44" s="14">
        <v>57229.9</v>
      </c>
      <c r="D44" s="14">
        <v>2924.68</v>
      </c>
      <c r="E44" s="14">
        <v>0</v>
      </c>
      <c r="F44" s="14">
        <v>1191.0599999999997</v>
      </c>
      <c r="G44" s="14">
        <v>0</v>
      </c>
      <c r="H44" s="15">
        <f t="shared" si="0"/>
        <v>61345.64</v>
      </c>
    </row>
    <row r="45" spans="1:8" ht="13.5" thickBot="1">
      <c r="A45" s="16" t="s">
        <v>83</v>
      </c>
      <c r="B45" s="17" t="s">
        <v>84</v>
      </c>
      <c r="C45" s="14">
        <v>101019.22</v>
      </c>
      <c r="D45" s="14">
        <v>3774.65</v>
      </c>
      <c r="E45" s="14">
        <v>326.78</v>
      </c>
      <c r="F45" s="14">
        <v>5965.670000000001</v>
      </c>
      <c r="G45" s="14">
        <v>4660.12</v>
      </c>
      <c r="H45" s="15">
        <f t="shared" si="0"/>
        <v>115746.43999999999</v>
      </c>
    </row>
    <row r="46" spans="1:8" ht="13.5" thickBot="1">
      <c r="A46" s="16" t="s">
        <v>85</v>
      </c>
      <c r="B46" s="17" t="s">
        <v>86</v>
      </c>
      <c r="C46" s="14">
        <v>43549.1</v>
      </c>
      <c r="D46" s="14">
        <v>2626.2599999999998</v>
      </c>
      <c r="E46" s="14">
        <v>326.78</v>
      </c>
      <c r="F46" s="14">
        <v>1154.8799999999997</v>
      </c>
      <c r="G46" s="14">
        <v>0</v>
      </c>
      <c r="H46" s="15">
        <f t="shared" si="0"/>
        <v>47657.02</v>
      </c>
    </row>
    <row r="47" spans="1:8" ht="13.5" thickBot="1">
      <c r="A47" s="16" t="s">
        <v>87</v>
      </c>
      <c r="B47" s="17" t="s">
        <v>88</v>
      </c>
      <c r="C47" s="18">
        <v>22112.64</v>
      </c>
      <c r="D47" s="14">
        <v>327.45000000000005</v>
      </c>
      <c r="E47" s="14">
        <v>0</v>
      </c>
      <c r="F47" s="14">
        <v>42.160000000000004</v>
      </c>
      <c r="G47" s="14">
        <v>0</v>
      </c>
      <c r="H47" s="15">
        <f t="shared" si="0"/>
        <v>22482.25</v>
      </c>
    </row>
    <row r="48" spans="1:8" ht="13.5" thickBot="1">
      <c r="A48" s="16" t="s">
        <v>89</v>
      </c>
      <c r="B48" s="17" t="s">
        <v>90</v>
      </c>
      <c r="C48" s="14">
        <v>14331.36</v>
      </c>
      <c r="D48" s="14">
        <v>1052.72</v>
      </c>
      <c r="E48" s="14">
        <v>326.78</v>
      </c>
      <c r="F48" s="14">
        <v>76.38</v>
      </c>
      <c r="G48" s="14">
        <v>0</v>
      </c>
      <c r="H48" s="15">
        <f t="shared" si="0"/>
        <v>15787.24</v>
      </c>
    </row>
    <row r="49" spans="1:8" ht="13.5" thickBot="1">
      <c r="A49" s="16" t="s">
        <v>91</v>
      </c>
      <c r="B49" s="17" t="s">
        <v>92</v>
      </c>
      <c r="C49" s="14">
        <v>14729.34</v>
      </c>
      <c r="D49" s="14">
        <v>536.99</v>
      </c>
      <c r="E49" s="14">
        <v>0</v>
      </c>
      <c r="F49" s="14">
        <v>0</v>
      </c>
      <c r="G49" s="14">
        <v>0</v>
      </c>
      <c r="H49" s="15">
        <f t="shared" si="0"/>
        <v>15266.33</v>
      </c>
    </row>
    <row r="50" spans="1:8" ht="13.5" thickBot="1">
      <c r="A50" s="16" t="s">
        <v>93</v>
      </c>
      <c r="B50" s="17" t="s">
        <v>94</v>
      </c>
      <c r="C50" s="14">
        <v>5021.25</v>
      </c>
      <c r="D50" s="18">
        <v>230</v>
      </c>
      <c r="E50" s="14">
        <v>0</v>
      </c>
      <c r="F50" s="14">
        <v>92.64</v>
      </c>
      <c r="G50" s="14">
        <v>0</v>
      </c>
      <c r="H50" s="15">
        <f t="shared" si="0"/>
        <v>5343.89</v>
      </c>
    </row>
    <row r="51" spans="1:8" ht="13.5" thickBot="1">
      <c r="A51" s="16" t="s">
        <v>95</v>
      </c>
      <c r="B51" s="17" t="s">
        <v>96</v>
      </c>
      <c r="C51" s="18">
        <v>244868.17</v>
      </c>
      <c r="D51" s="14">
        <v>5332.83</v>
      </c>
      <c r="E51" s="14">
        <v>1960.68</v>
      </c>
      <c r="F51" s="14">
        <v>40550.02000000004</v>
      </c>
      <c r="G51" s="14">
        <v>119476.48</v>
      </c>
      <c r="H51" s="15">
        <f t="shared" si="0"/>
        <v>412188.18000000005</v>
      </c>
    </row>
    <row r="52" spans="1:8" ht="13.5" thickBot="1">
      <c r="A52" s="16" t="s">
        <v>97</v>
      </c>
      <c r="B52" s="17" t="s">
        <v>98</v>
      </c>
      <c r="C52" s="18">
        <v>306965.22</v>
      </c>
      <c r="D52" s="14">
        <v>10913.19</v>
      </c>
      <c r="E52" s="14">
        <v>980.34</v>
      </c>
      <c r="F52" s="14">
        <v>18347.270000000026</v>
      </c>
      <c r="G52" s="14">
        <v>34813.56</v>
      </c>
      <c r="H52" s="15">
        <f t="shared" si="0"/>
        <v>372019.58</v>
      </c>
    </row>
    <row r="53" spans="1:8" ht="13.5" thickBot="1">
      <c r="A53" s="16" t="s">
        <v>99</v>
      </c>
      <c r="B53" s="17" t="s">
        <v>100</v>
      </c>
      <c r="C53" s="18">
        <v>388294.5</v>
      </c>
      <c r="D53" s="14">
        <v>12894.28</v>
      </c>
      <c r="E53" s="14">
        <v>2287.46</v>
      </c>
      <c r="F53" s="14">
        <v>70134.16999999987</v>
      </c>
      <c r="G53" s="14">
        <v>174152.72</v>
      </c>
      <c r="H53" s="15">
        <f t="shared" si="0"/>
        <v>647763.1299999999</v>
      </c>
    </row>
    <row r="54" spans="1:8" ht="13.5" thickBot="1">
      <c r="A54" s="16" t="s">
        <v>101</v>
      </c>
      <c r="B54" s="17" t="s">
        <v>102</v>
      </c>
      <c r="C54" s="14">
        <v>6893.77</v>
      </c>
      <c r="D54" s="18">
        <v>177.49</v>
      </c>
      <c r="E54" s="14">
        <v>653.56</v>
      </c>
      <c r="F54" s="14">
        <v>0</v>
      </c>
      <c r="G54" s="14">
        <v>0</v>
      </c>
      <c r="H54" s="15">
        <f t="shared" si="0"/>
        <v>7724.82</v>
      </c>
    </row>
    <row r="55" spans="1:8" ht="13.5" thickBot="1">
      <c r="A55" s="16" t="s">
        <v>103</v>
      </c>
      <c r="B55" s="17" t="s">
        <v>104</v>
      </c>
      <c r="C55" s="14">
        <v>263787.87</v>
      </c>
      <c r="D55" s="18">
        <v>5747.44</v>
      </c>
      <c r="E55" s="14">
        <v>326.78</v>
      </c>
      <c r="F55" s="14">
        <v>23150.960000000025</v>
      </c>
      <c r="G55" s="49">
        <v>165904.2</v>
      </c>
      <c r="H55" s="15">
        <f t="shared" si="0"/>
        <v>458917.25000000006</v>
      </c>
    </row>
    <row r="56" spans="1:8" ht="13.5" thickBot="1">
      <c r="A56" s="16" t="s">
        <v>105</v>
      </c>
      <c r="B56" s="17" t="s">
        <v>106</v>
      </c>
      <c r="C56" s="14">
        <v>128019.82</v>
      </c>
      <c r="D56" s="18">
        <v>2505.36</v>
      </c>
      <c r="E56" s="14">
        <v>1960.68</v>
      </c>
      <c r="F56" s="14">
        <v>41493.720000000045</v>
      </c>
      <c r="G56" s="14">
        <v>80016.73</v>
      </c>
      <c r="H56" s="15">
        <f t="shared" si="0"/>
        <v>253996.31</v>
      </c>
    </row>
    <row r="57" spans="1:8" s="55" customFormat="1" ht="13.5" thickBot="1">
      <c r="A57" s="51" t="s">
        <v>107</v>
      </c>
      <c r="B57" s="52" t="s">
        <v>108</v>
      </c>
      <c r="C57" s="53">
        <v>0</v>
      </c>
      <c r="D57" s="53">
        <v>0</v>
      </c>
      <c r="E57" s="53">
        <v>0</v>
      </c>
      <c r="F57" s="53">
        <v>0</v>
      </c>
      <c r="G57" s="53">
        <v>360</v>
      </c>
      <c r="H57" s="15">
        <f t="shared" si="0"/>
        <v>360</v>
      </c>
    </row>
    <row r="58" spans="1:8" ht="13.5" thickBot="1">
      <c r="A58" s="16" t="s">
        <v>109</v>
      </c>
      <c r="B58" s="17" t="s">
        <v>110</v>
      </c>
      <c r="C58" s="14">
        <v>32895.5</v>
      </c>
      <c r="D58" s="14">
        <v>938.1400000000001</v>
      </c>
      <c r="E58" s="14">
        <v>0</v>
      </c>
      <c r="F58" s="14">
        <v>11.68</v>
      </c>
      <c r="G58" s="14">
        <v>589.62</v>
      </c>
      <c r="H58" s="15">
        <f t="shared" si="0"/>
        <v>34434.94</v>
      </c>
    </row>
    <row r="59" spans="1:8" ht="13.5" thickBot="1">
      <c r="A59" s="19" t="s">
        <v>111</v>
      </c>
      <c r="B59" s="20" t="s">
        <v>112</v>
      </c>
      <c r="C59" s="14">
        <v>25664.12</v>
      </c>
      <c r="D59" s="14">
        <v>2256.21</v>
      </c>
      <c r="E59" s="14">
        <v>0</v>
      </c>
      <c r="F59" s="14">
        <v>2524.7899999999995</v>
      </c>
      <c r="G59" s="14">
        <v>0</v>
      </c>
      <c r="H59" s="15">
        <f t="shared" si="0"/>
        <v>30445.12</v>
      </c>
    </row>
    <row r="60" spans="1:8" ht="13.5" thickBot="1">
      <c r="A60" s="19" t="s">
        <v>113</v>
      </c>
      <c r="B60" s="20" t="s">
        <v>114</v>
      </c>
      <c r="C60" s="14">
        <v>6419.86</v>
      </c>
      <c r="D60" s="14">
        <v>572.92</v>
      </c>
      <c r="E60" s="14">
        <v>0</v>
      </c>
      <c r="F60" s="14">
        <v>45.98</v>
      </c>
      <c r="G60" s="14">
        <v>0</v>
      </c>
      <c r="H60" s="15">
        <f t="shared" si="0"/>
        <v>7038.759999999999</v>
      </c>
    </row>
    <row r="61" spans="1:8" ht="13.5" thickBot="1">
      <c r="A61" s="19" t="s">
        <v>115</v>
      </c>
      <c r="B61" s="20" t="s">
        <v>116</v>
      </c>
      <c r="C61" s="14">
        <v>6330.04</v>
      </c>
      <c r="D61" s="18">
        <v>1128.52</v>
      </c>
      <c r="E61" s="14">
        <v>0</v>
      </c>
      <c r="F61" s="14">
        <v>2796.24</v>
      </c>
      <c r="G61" s="14">
        <v>0</v>
      </c>
      <c r="H61" s="15">
        <f t="shared" si="0"/>
        <v>10254.8</v>
      </c>
    </row>
    <row r="62" spans="1:8" ht="13.5" thickBot="1">
      <c r="A62" s="19" t="s">
        <v>117</v>
      </c>
      <c r="B62" s="20" t="s">
        <v>118</v>
      </c>
      <c r="C62" s="14">
        <v>57666.94</v>
      </c>
      <c r="D62" s="14">
        <v>4182.4</v>
      </c>
      <c r="E62" s="14">
        <v>0</v>
      </c>
      <c r="F62" s="14">
        <v>1174.2600000000002</v>
      </c>
      <c r="G62" s="14">
        <v>1175.33</v>
      </c>
      <c r="H62" s="15">
        <f t="shared" si="0"/>
        <v>64198.93000000001</v>
      </c>
    </row>
    <row r="63" spans="1:8" ht="13.5" thickBot="1">
      <c r="A63" s="19" t="s">
        <v>119</v>
      </c>
      <c r="B63" s="20" t="s">
        <v>120</v>
      </c>
      <c r="C63" s="14">
        <v>29284.87</v>
      </c>
      <c r="D63" s="14">
        <v>50.81</v>
      </c>
      <c r="E63" s="14">
        <v>0</v>
      </c>
      <c r="F63" s="14">
        <v>0</v>
      </c>
      <c r="G63" s="14">
        <v>3053.47</v>
      </c>
      <c r="H63" s="15">
        <f t="shared" si="0"/>
        <v>32389.15</v>
      </c>
    </row>
    <row r="64" spans="1:8" ht="13.5" thickBot="1">
      <c r="A64" s="21" t="s">
        <v>121</v>
      </c>
      <c r="B64" s="22" t="s">
        <v>122</v>
      </c>
      <c r="C64" s="18">
        <v>15997.13</v>
      </c>
      <c r="D64" s="14">
        <v>1896.37</v>
      </c>
      <c r="E64" s="14">
        <v>0</v>
      </c>
      <c r="F64" s="14">
        <v>329.09</v>
      </c>
      <c r="G64" s="14">
        <v>0</v>
      </c>
      <c r="H64" s="15">
        <f t="shared" si="0"/>
        <v>18222.59</v>
      </c>
    </row>
    <row r="65" spans="1:8" ht="13.5" thickBot="1">
      <c r="A65" s="21" t="s">
        <v>123</v>
      </c>
      <c r="B65" s="23" t="s">
        <v>124</v>
      </c>
      <c r="C65" s="14">
        <v>29739.75</v>
      </c>
      <c r="D65" s="14">
        <v>459.65</v>
      </c>
      <c r="E65" s="14">
        <v>326.78</v>
      </c>
      <c r="F65" s="14">
        <v>404.42</v>
      </c>
      <c r="G65" s="14">
        <v>1059.69</v>
      </c>
      <c r="H65" s="15">
        <f t="shared" si="0"/>
        <v>31990.289999999997</v>
      </c>
    </row>
    <row r="66" spans="1:8" ht="13.5" thickBot="1">
      <c r="A66" s="19" t="s">
        <v>125</v>
      </c>
      <c r="B66" s="20" t="s">
        <v>126</v>
      </c>
      <c r="C66" s="14">
        <v>341.62</v>
      </c>
      <c r="D66" s="14">
        <v>378.77</v>
      </c>
      <c r="E66" s="14">
        <v>0</v>
      </c>
      <c r="F66" s="14">
        <v>139.06</v>
      </c>
      <c r="G66" s="49">
        <v>0</v>
      </c>
      <c r="H66" s="15">
        <f t="shared" si="0"/>
        <v>859.45</v>
      </c>
    </row>
    <row r="67" spans="1:8" ht="13.5" thickBot="1">
      <c r="A67" s="19" t="s">
        <v>127</v>
      </c>
      <c r="B67" s="20" t="s">
        <v>128</v>
      </c>
      <c r="C67" s="14">
        <v>32754.35</v>
      </c>
      <c r="D67" s="14">
        <v>218.38</v>
      </c>
      <c r="E67" s="14">
        <v>0</v>
      </c>
      <c r="F67" s="14">
        <v>635.8100000000001</v>
      </c>
      <c r="G67" s="14">
        <v>0</v>
      </c>
      <c r="H67" s="15">
        <f t="shared" si="0"/>
        <v>33608.53999999999</v>
      </c>
    </row>
    <row r="68" spans="1:8" ht="13.5" thickBot="1">
      <c r="A68" s="19" t="s">
        <v>129</v>
      </c>
      <c r="B68" s="20" t="s">
        <v>130</v>
      </c>
      <c r="C68" s="14">
        <v>60510.25</v>
      </c>
      <c r="D68" s="18">
        <v>1988.3300000000002</v>
      </c>
      <c r="E68" s="14">
        <v>0</v>
      </c>
      <c r="F68" s="14">
        <v>4169.6799999999985</v>
      </c>
      <c r="G68" s="14">
        <v>6236.67</v>
      </c>
      <c r="H68" s="15">
        <f t="shared" si="0"/>
        <v>72904.93000000001</v>
      </c>
    </row>
    <row r="69" spans="1:8" ht="13.5" thickBot="1">
      <c r="A69" s="19" t="s">
        <v>131</v>
      </c>
      <c r="B69" s="20" t="s">
        <v>132</v>
      </c>
      <c r="C69" s="14">
        <v>6250.07</v>
      </c>
      <c r="D69" s="14">
        <v>30.3</v>
      </c>
      <c r="E69" s="14">
        <v>0</v>
      </c>
      <c r="F69" s="14">
        <v>9913.17</v>
      </c>
      <c r="G69" s="14">
        <v>0</v>
      </c>
      <c r="H69" s="15">
        <f aca="true" t="shared" si="1" ref="H69:H83">C69+E69+F69+G69+D69</f>
        <v>16193.539999999999</v>
      </c>
    </row>
    <row r="70" spans="1:8" ht="13.5" thickBot="1">
      <c r="A70" s="19" t="s">
        <v>133</v>
      </c>
      <c r="B70" s="20" t="s">
        <v>134</v>
      </c>
      <c r="C70" s="14">
        <v>22933.35</v>
      </c>
      <c r="D70" s="14">
        <v>1219.33</v>
      </c>
      <c r="E70" s="14">
        <v>0</v>
      </c>
      <c r="F70" s="14">
        <v>305.58000000000004</v>
      </c>
      <c r="G70" s="14">
        <v>0</v>
      </c>
      <c r="H70" s="15">
        <f t="shared" si="1"/>
        <v>24458.260000000002</v>
      </c>
    </row>
    <row r="71" spans="1:8" ht="13.5" thickBot="1">
      <c r="A71" s="24" t="s">
        <v>135</v>
      </c>
      <c r="B71" s="25" t="s">
        <v>136</v>
      </c>
      <c r="C71" s="50">
        <v>29905.81</v>
      </c>
      <c r="D71" s="14">
        <v>2651.16</v>
      </c>
      <c r="E71" s="14">
        <v>0</v>
      </c>
      <c r="F71" s="14">
        <v>2542.7100000000005</v>
      </c>
      <c r="G71" s="14">
        <v>0</v>
      </c>
      <c r="H71" s="15">
        <f t="shared" si="1"/>
        <v>35099.68</v>
      </c>
    </row>
    <row r="72" spans="1:8" ht="13.5" thickBot="1">
      <c r="A72" s="24" t="s">
        <v>137</v>
      </c>
      <c r="B72" s="23" t="s">
        <v>138</v>
      </c>
      <c r="C72" s="14">
        <v>21135.12</v>
      </c>
      <c r="D72" s="14">
        <v>1618.81</v>
      </c>
      <c r="E72" s="14">
        <v>0</v>
      </c>
      <c r="F72" s="14">
        <v>440.4700000000001</v>
      </c>
      <c r="G72" s="49">
        <v>0</v>
      </c>
      <c r="H72" s="15">
        <f t="shared" si="1"/>
        <v>23194.4</v>
      </c>
    </row>
    <row r="73" spans="1:8" ht="13.5" thickBot="1">
      <c r="A73" s="26" t="s">
        <v>139</v>
      </c>
      <c r="B73" s="27" t="s">
        <v>140</v>
      </c>
      <c r="C73" s="14">
        <v>207634.97</v>
      </c>
      <c r="D73" s="14">
        <v>12305.18</v>
      </c>
      <c r="E73" s="14">
        <v>980.34</v>
      </c>
      <c r="F73" s="14">
        <v>4802.2800000000025</v>
      </c>
      <c r="G73" s="14">
        <v>5197.87</v>
      </c>
      <c r="H73" s="15">
        <f t="shared" si="1"/>
        <v>230920.63999999998</v>
      </c>
    </row>
    <row r="74" spans="1:8" ht="13.5" thickBot="1">
      <c r="A74" s="28" t="s">
        <v>141</v>
      </c>
      <c r="B74" s="29" t="s">
        <v>142</v>
      </c>
      <c r="C74" s="14">
        <v>34809.79</v>
      </c>
      <c r="D74" s="14">
        <v>2206.53</v>
      </c>
      <c r="E74" s="14">
        <v>0</v>
      </c>
      <c r="F74" s="14">
        <v>17.52</v>
      </c>
      <c r="G74" s="14">
        <v>0</v>
      </c>
      <c r="H74" s="15">
        <f t="shared" si="1"/>
        <v>37033.84</v>
      </c>
    </row>
    <row r="75" spans="1:8" ht="13.5" thickBot="1">
      <c r="A75" s="30" t="s">
        <v>143</v>
      </c>
      <c r="B75" s="22" t="s">
        <v>144</v>
      </c>
      <c r="C75" s="14">
        <v>80598.92</v>
      </c>
      <c r="D75" s="50">
        <v>5872.35</v>
      </c>
      <c r="E75" s="14">
        <v>653.56</v>
      </c>
      <c r="F75" s="14">
        <v>4821.510000000001</v>
      </c>
      <c r="G75" s="14">
        <v>8541.29</v>
      </c>
      <c r="H75" s="15">
        <f t="shared" si="1"/>
        <v>100487.63</v>
      </c>
    </row>
    <row r="76" spans="1:8" s="55" customFormat="1" ht="13.5" thickBot="1">
      <c r="A76" s="65" t="s">
        <v>145</v>
      </c>
      <c r="B76" s="66" t="s">
        <v>146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15">
        <f t="shared" si="1"/>
        <v>0</v>
      </c>
    </row>
    <row r="77" spans="1:8" ht="13.5" thickBot="1">
      <c r="A77" s="67" t="s">
        <v>147</v>
      </c>
      <c r="B77" s="68" t="s">
        <v>148</v>
      </c>
      <c r="C77" s="14">
        <v>15223.04</v>
      </c>
      <c r="D77" s="14">
        <v>841.02</v>
      </c>
      <c r="E77" s="14">
        <v>0</v>
      </c>
      <c r="F77" s="14">
        <v>2401.5799999999995</v>
      </c>
      <c r="G77" s="49">
        <v>3652.66</v>
      </c>
      <c r="H77" s="15">
        <f t="shared" si="1"/>
        <v>22118.3</v>
      </c>
    </row>
    <row r="78" spans="1:8" s="55" customFormat="1" ht="13.5" thickBot="1">
      <c r="A78" s="65" t="s">
        <v>149</v>
      </c>
      <c r="B78" s="69" t="s">
        <v>150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15">
        <f t="shared" si="1"/>
        <v>0</v>
      </c>
    </row>
    <row r="79" spans="1:8" s="55" customFormat="1" ht="13.5" thickBot="1">
      <c r="A79" s="65" t="s">
        <v>151</v>
      </c>
      <c r="B79" s="69" t="s">
        <v>152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15">
        <f t="shared" si="1"/>
        <v>0</v>
      </c>
    </row>
    <row r="80" spans="1:8" ht="13.5" thickBot="1">
      <c r="A80" s="67" t="s">
        <v>153</v>
      </c>
      <c r="B80" s="70" t="s">
        <v>154</v>
      </c>
      <c r="C80" s="14">
        <v>1313.92</v>
      </c>
      <c r="D80" s="14">
        <v>230.85</v>
      </c>
      <c r="E80" s="14">
        <v>0</v>
      </c>
      <c r="F80" s="14">
        <v>865.9</v>
      </c>
      <c r="G80" s="14">
        <v>0</v>
      </c>
      <c r="H80" s="15">
        <f t="shared" si="1"/>
        <v>2410.67</v>
      </c>
    </row>
    <row r="81" spans="1:8" ht="13.5" thickBot="1">
      <c r="A81" s="33" t="s">
        <v>156</v>
      </c>
      <c r="B81" s="64" t="s">
        <v>158</v>
      </c>
      <c r="C81" s="14">
        <v>745.72</v>
      </c>
      <c r="D81" s="14">
        <v>685.17</v>
      </c>
      <c r="E81" s="14">
        <v>0</v>
      </c>
      <c r="F81" s="14">
        <v>0</v>
      </c>
      <c r="G81" s="14">
        <v>0</v>
      </c>
      <c r="H81" s="15">
        <f t="shared" si="1"/>
        <v>1430.8899999999999</v>
      </c>
    </row>
    <row r="82" spans="1:8" ht="13.5" thickBot="1">
      <c r="A82" s="33" t="s">
        <v>157</v>
      </c>
      <c r="B82" s="22" t="s">
        <v>159</v>
      </c>
      <c r="C82" s="47">
        <v>1702.79</v>
      </c>
      <c r="D82" s="14">
        <v>20.95</v>
      </c>
      <c r="E82" s="2">
        <v>0</v>
      </c>
      <c r="F82" s="48">
        <v>0</v>
      </c>
      <c r="G82" s="47">
        <v>0</v>
      </c>
      <c r="H82" s="15">
        <f t="shared" si="1"/>
        <v>1723.74</v>
      </c>
    </row>
    <row r="83" spans="1:8" ht="13.5" thickBot="1">
      <c r="A83" s="37"/>
      <c r="B83" s="37" t="s">
        <v>155</v>
      </c>
      <c r="C83" s="42">
        <v>7470218.39</v>
      </c>
      <c r="D83" s="58">
        <v>239029.13</v>
      </c>
      <c r="E83" s="46">
        <v>35945.76</v>
      </c>
      <c r="F83" s="45">
        <v>969561.2199999986</v>
      </c>
      <c r="G83" s="46">
        <v>2150345.98</v>
      </c>
      <c r="H83" s="15">
        <f t="shared" si="1"/>
        <v>10865100.479999999</v>
      </c>
    </row>
    <row r="85" ht="12.75">
      <c r="H85" s="4"/>
    </row>
  </sheetData>
  <mergeCells count="1">
    <mergeCell ref="C3:H3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4"/>
  <sheetViews>
    <sheetView workbookViewId="0" topLeftCell="A49">
      <selection activeCell="D84" sqref="D84"/>
    </sheetView>
  </sheetViews>
  <sheetFormatPr defaultColWidth="9.140625" defaultRowHeight="12.75"/>
  <cols>
    <col min="1" max="1" width="4.7109375" style="1" customWidth="1"/>
    <col min="2" max="2" width="23.28125" style="1" customWidth="1"/>
    <col min="3" max="4" width="14.140625" style="2" customWidth="1"/>
    <col min="5" max="5" width="12.140625" style="2" customWidth="1"/>
    <col min="6" max="6" width="14.7109375" style="2" customWidth="1"/>
    <col min="7" max="7" width="11.7109375" style="2" customWidth="1"/>
    <col min="8" max="8" width="16.140625" style="2" customWidth="1"/>
    <col min="9" max="9" width="14.421875" style="3" customWidth="1"/>
    <col min="10" max="16384" width="9.140625" style="5" customWidth="1"/>
  </cols>
  <sheetData>
    <row r="2" spans="1:8" ht="13.5" thickBot="1">
      <c r="A2" s="1" t="s">
        <v>0</v>
      </c>
      <c r="F2" s="3" t="s">
        <v>195</v>
      </c>
      <c r="G2" s="3"/>
      <c r="H2" s="3"/>
    </row>
    <row r="3" spans="1:9" ht="13.5" thickBot="1">
      <c r="A3" s="6" t="s">
        <v>1</v>
      </c>
      <c r="B3" s="7" t="s">
        <v>2</v>
      </c>
      <c r="C3" s="97"/>
      <c r="D3" s="97"/>
      <c r="E3" s="97"/>
      <c r="F3" s="97"/>
      <c r="G3" s="98"/>
      <c r="H3" s="98"/>
      <c r="I3" s="99"/>
    </row>
    <row r="4" spans="1:9" s="11" customFormat="1" ht="74.25" customHeight="1" thickBot="1">
      <c r="A4" s="8"/>
      <c r="B4" s="9"/>
      <c r="C4" s="39" t="s">
        <v>196</v>
      </c>
      <c r="D4" s="39" t="s">
        <v>202</v>
      </c>
      <c r="E4" s="39" t="s">
        <v>197</v>
      </c>
      <c r="F4" s="40" t="s">
        <v>198</v>
      </c>
      <c r="G4" s="39" t="s">
        <v>199</v>
      </c>
      <c r="H4" s="39" t="s">
        <v>200</v>
      </c>
      <c r="I4" s="10" t="s">
        <v>201</v>
      </c>
    </row>
    <row r="5" spans="1:9" ht="13.5" thickBot="1">
      <c r="A5" s="12" t="s">
        <v>3</v>
      </c>
      <c r="B5" s="13" t="s">
        <v>4</v>
      </c>
      <c r="C5" s="38">
        <v>14587.76</v>
      </c>
      <c r="D5" s="38">
        <v>5526.82</v>
      </c>
      <c r="E5" s="38">
        <v>560.46</v>
      </c>
      <c r="F5" s="38">
        <v>653.56</v>
      </c>
      <c r="G5" s="38">
        <v>659.7500000000001</v>
      </c>
      <c r="H5" s="38">
        <v>943.85</v>
      </c>
      <c r="I5" s="15">
        <f aca="true" t="shared" si="0" ref="I5:I64">C5+F5+G5+H5+E5</f>
        <v>17405.379999999997</v>
      </c>
    </row>
    <row r="6" spans="1:9" ht="13.5" thickBot="1">
      <c r="A6" s="16" t="s">
        <v>5</v>
      </c>
      <c r="B6" s="17" t="s">
        <v>6</v>
      </c>
      <c r="C6" s="14">
        <v>4020.96</v>
      </c>
      <c r="D6" s="14">
        <v>1422.85</v>
      </c>
      <c r="E6" s="14">
        <v>188.13</v>
      </c>
      <c r="F6" s="14">
        <v>0</v>
      </c>
      <c r="G6" s="14">
        <v>804.8399999999999</v>
      </c>
      <c r="H6" s="14">
        <v>548.26</v>
      </c>
      <c r="I6" s="15">
        <f t="shared" si="0"/>
        <v>5562.1900000000005</v>
      </c>
    </row>
    <row r="7" spans="1:9" ht="13.5" thickBot="1">
      <c r="A7" s="16" t="s">
        <v>7</v>
      </c>
      <c r="B7" s="17" t="s">
        <v>8</v>
      </c>
      <c r="C7" s="14">
        <v>44761.75</v>
      </c>
      <c r="D7" s="14">
        <v>15500.79</v>
      </c>
      <c r="E7" s="14">
        <v>1619.96</v>
      </c>
      <c r="F7" s="14">
        <v>326.78</v>
      </c>
      <c r="G7" s="14">
        <v>1734.7000000000003</v>
      </c>
      <c r="H7" s="14">
        <v>8010.55</v>
      </c>
      <c r="I7" s="15">
        <f t="shared" si="0"/>
        <v>56453.74</v>
      </c>
    </row>
    <row r="8" spans="1:9" ht="13.5" thickBot="1">
      <c r="A8" s="16" t="s">
        <v>9</v>
      </c>
      <c r="B8" s="17" t="s">
        <v>10</v>
      </c>
      <c r="C8" s="14">
        <v>31444.64</v>
      </c>
      <c r="D8" s="14">
        <v>9514.47</v>
      </c>
      <c r="E8" s="14">
        <v>1415.6</v>
      </c>
      <c r="F8" s="14">
        <v>0</v>
      </c>
      <c r="G8" s="14">
        <v>554.5</v>
      </c>
      <c r="H8" s="14">
        <v>0</v>
      </c>
      <c r="I8" s="15">
        <f t="shared" si="0"/>
        <v>33414.74</v>
      </c>
    </row>
    <row r="9" spans="1:9" ht="13.5" thickBot="1">
      <c r="A9" s="16" t="s">
        <v>11</v>
      </c>
      <c r="B9" s="17" t="s">
        <v>12</v>
      </c>
      <c r="C9" s="14">
        <v>455956.62</v>
      </c>
      <c r="D9" s="14">
        <v>139517.14</v>
      </c>
      <c r="E9" s="14">
        <v>11508.990000000002</v>
      </c>
      <c r="F9" s="14">
        <v>1960.68</v>
      </c>
      <c r="G9" s="14">
        <v>27801.630000000037</v>
      </c>
      <c r="H9" s="14">
        <v>21924.32</v>
      </c>
      <c r="I9" s="15">
        <f t="shared" si="0"/>
        <v>519152.24000000005</v>
      </c>
    </row>
    <row r="10" spans="1:9" ht="13.5" thickBot="1">
      <c r="A10" s="16" t="s">
        <v>13</v>
      </c>
      <c r="B10" s="17" t="s">
        <v>14</v>
      </c>
      <c r="C10" s="14">
        <v>9298.63</v>
      </c>
      <c r="D10" s="14">
        <v>3553.11</v>
      </c>
      <c r="E10" s="14">
        <v>158.61</v>
      </c>
      <c r="F10" s="14">
        <v>0</v>
      </c>
      <c r="G10" s="14">
        <v>7085.849999999999</v>
      </c>
      <c r="H10" s="14">
        <v>965.59</v>
      </c>
      <c r="I10" s="15">
        <f t="shared" si="0"/>
        <v>17508.68</v>
      </c>
    </row>
    <row r="11" spans="1:9" ht="13.5" thickBot="1">
      <c r="A11" s="16" t="s">
        <v>15</v>
      </c>
      <c r="B11" s="17" t="s">
        <v>16</v>
      </c>
      <c r="C11" s="14">
        <v>33410.41</v>
      </c>
      <c r="D11" s="14">
        <v>11806.44</v>
      </c>
      <c r="E11" s="14">
        <v>743.79</v>
      </c>
      <c r="F11" s="14">
        <v>0</v>
      </c>
      <c r="G11" s="14">
        <v>1046.61</v>
      </c>
      <c r="H11" s="14">
        <v>0</v>
      </c>
      <c r="I11" s="15">
        <f t="shared" si="0"/>
        <v>35200.810000000005</v>
      </c>
    </row>
    <row r="12" spans="1:9" ht="13.5" thickBot="1">
      <c r="A12" s="16" t="s">
        <v>17</v>
      </c>
      <c r="B12" s="17" t="s">
        <v>18</v>
      </c>
      <c r="C12" s="14">
        <v>39551.38</v>
      </c>
      <c r="D12" s="14">
        <v>9272.45</v>
      </c>
      <c r="E12" s="14">
        <v>272.92</v>
      </c>
      <c r="F12" s="14">
        <v>0</v>
      </c>
      <c r="G12" s="14">
        <v>0</v>
      </c>
      <c r="H12" s="14">
        <v>0</v>
      </c>
      <c r="I12" s="15">
        <f t="shared" si="0"/>
        <v>39824.299999999996</v>
      </c>
    </row>
    <row r="13" spans="1:9" ht="13.5" thickBot="1">
      <c r="A13" s="16" t="s">
        <v>19</v>
      </c>
      <c r="B13" s="17" t="s">
        <v>20</v>
      </c>
      <c r="C13" s="14">
        <v>45425.73</v>
      </c>
      <c r="D13" s="14">
        <v>14091.53</v>
      </c>
      <c r="E13" s="14">
        <v>269.65</v>
      </c>
      <c r="F13" s="14">
        <v>653.56</v>
      </c>
      <c r="G13" s="14">
        <v>1657.6900000000003</v>
      </c>
      <c r="H13" s="14">
        <v>0</v>
      </c>
      <c r="I13" s="15">
        <f t="shared" si="0"/>
        <v>48006.630000000005</v>
      </c>
    </row>
    <row r="14" spans="1:9" ht="13.5" thickBot="1">
      <c r="A14" s="16" t="s">
        <v>21</v>
      </c>
      <c r="B14" s="17" t="s">
        <v>22</v>
      </c>
      <c r="C14" s="14">
        <v>28223.27</v>
      </c>
      <c r="D14" s="14">
        <v>9657.73</v>
      </c>
      <c r="E14" s="14">
        <v>168.95</v>
      </c>
      <c r="F14" s="14">
        <v>0</v>
      </c>
      <c r="G14" s="14">
        <v>667.43</v>
      </c>
      <c r="H14" s="14">
        <v>0</v>
      </c>
      <c r="I14" s="15">
        <f t="shared" si="0"/>
        <v>29059.65</v>
      </c>
    </row>
    <row r="15" spans="1:9" ht="13.5" thickBot="1">
      <c r="A15" s="16" t="s">
        <v>23</v>
      </c>
      <c r="B15" s="17" t="s">
        <v>24</v>
      </c>
      <c r="C15" s="14">
        <v>183858.46</v>
      </c>
      <c r="D15" s="14">
        <v>61284.16</v>
      </c>
      <c r="E15" s="14">
        <v>1540.69</v>
      </c>
      <c r="F15" s="14">
        <v>1307.12</v>
      </c>
      <c r="G15" s="14">
        <v>12512.589999999998</v>
      </c>
      <c r="H15" s="14">
        <v>48855.87</v>
      </c>
      <c r="I15" s="15">
        <f t="shared" si="0"/>
        <v>248074.72999999998</v>
      </c>
    </row>
    <row r="16" spans="1:9" ht="13.5" thickBot="1">
      <c r="A16" s="16" t="s">
        <v>25</v>
      </c>
      <c r="B16" s="17" t="s">
        <v>26</v>
      </c>
      <c r="C16" s="14">
        <v>60815.25</v>
      </c>
      <c r="D16" s="14">
        <v>20794.18</v>
      </c>
      <c r="E16" s="14">
        <v>880.08</v>
      </c>
      <c r="F16" s="14">
        <v>0</v>
      </c>
      <c r="G16" s="14">
        <v>1062.88</v>
      </c>
      <c r="H16" s="14">
        <v>0</v>
      </c>
      <c r="I16" s="15">
        <f t="shared" si="0"/>
        <v>62758.21</v>
      </c>
    </row>
    <row r="17" spans="1:9" ht="13.5" thickBot="1">
      <c r="A17" s="16" t="s">
        <v>27</v>
      </c>
      <c r="B17" s="17" t="s">
        <v>28</v>
      </c>
      <c r="C17" s="14">
        <v>40868.93</v>
      </c>
      <c r="D17" s="14">
        <v>9996.85</v>
      </c>
      <c r="E17" s="14">
        <v>340.24</v>
      </c>
      <c r="F17" s="14">
        <v>326.78</v>
      </c>
      <c r="G17" s="14">
        <v>6902.38</v>
      </c>
      <c r="H17" s="14">
        <v>9876.65</v>
      </c>
      <c r="I17" s="15">
        <f t="shared" si="0"/>
        <v>58314.979999999996</v>
      </c>
    </row>
    <row r="18" spans="1:9" ht="13.5" thickBot="1">
      <c r="A18" s="16" t="s">
        <v>29</v>
      </c>
      <c r="B18" s="17" t="s">
        <v>30</v>
      </c>
      <c r="C18" s="14">
        <v>94965.18</v>
      </c>
      <c r="D18" s="14">
        <v>33957.03</v>
      </c>
      <c r="E18" s="14">
        <v>5168.200000000001</v>
      </c>
      <c r="F18" s="14">
        <v>653.56</v>
      </c>
      <c r="G18" s="14">
        <v>1566.5600000000002</v>
      </c>
      <c r="H18" s="14">
        <v>13556.96</v>
      </c>
      <c r="I18" s="15">
        <f t="shared" si="0"/>
        <v>115910.45999999998</v>
      </c>
    </row>
    <row r="19" spans="1:9" ht="13.5" thickBot="1">
      <c r="A19" s="16" t="s">
        <v>35</v>
      </c>
      <c r="B19" s="17" t="s">
        <v>36</v>
      </c>
      <c r="C19" s="14">
        <v>45407.35</v>
      </c>
      <c r="D19" s="14">
        <v>14274.94</v>
      </c>
      <c r="E19" s="53">
        <v>602.53</v>
      </c>
      <c r="F19" s="53">
        <v>326.78</v>
      </c>
      <c r="G19" s="14">
        <v>1903.7700000000002</v>
      </c>
      <c r="H19" s="53">
        <v>12348.83</v>
      </c>
      <c r="I19" s="15">
        <f t="shared" si="0"/>
        <v>60589.259999999995</v>
      </c>
    </row>
    <row r="20" spans="1:9" ht="13.5" thickBot="1">
      <c r="A20" s="16" t="s">
        <v>37</v>
      </c>
      <c r="B20" s="17" t="s">
        <v>38</v>
      </c>
      <c r="C20" s="14">
        <v>34348.7</v>
      </c>
      <c r="D20" s="14">
        <v>12869.5</v>
      </c>
      <c r="E20" s="53">
        <v>715.6099999999999</v>
      </c>
      <c r="F20" s="53">
        <v>0</v>
      </c>
      <c r="G20" s="14">
        <v>2982.129999999999</v>
      </c>
      <c r="H20" s="53">
        <v>4404.58</v>
      </c>
      <c r="I20" s="15">
        <f t="shared" si="0"/>
        <v>42451.02</v>
      </c>
    </row>
    <row r="21" spans="1:9" ht="13.5" thickBot="1">
      <c r="A21" s="16" t="s">
        <v>39</v>
      </c>
      <c r="B21" s="17" t="s">
        <v>40</v>
      </c>
      <c r="C21" s="14">
        <v>233323</v>
      </c>
      <c r="D21" s="14">
        <v>62804.09</v>
      </c>
      <c r="E21" s="18">
        <v>605.6500000000001</v>
      </c>
      <c r="F21" s="14">
        <v>0</v>
      </c>
      <c r="G21" s="14">
        <v>20674.77</v>
      </c>
      <c r="H21" s="14">
        <v>31138.95</v>
      </c>
      <c r="I21" s="15">
        <f t="shared" si="0"/>
        <v>285742.37</v>
      </c>
    </row>
    <row r="22" spans="1:9" ht="13.5" thickBot="1">
      <c r="A22" s="16" t="s">
        <v>41</v>
      </c>
      <c r="B22" s="17" t="s">
        <v>42</v>
      </c>
      <c r="C22" s="14">
        <v>218348.43</v>
      </c>
      <c r="D22" s="14">
        <v>61367.93</v>
      </c>
      <c r="E22" s="18">
        <v>4092.15</v>
      </c>
      <c r="F22" s="14">
        <v>0</v>
      </c>
      <c r="G22" s="14">
        <v>17712.860000000004</v>
      </c>
      <c r="H22" s="14">
        <v>36377.98</v>
      </c>
      <c r="I22" s="15">
        <f t="shared" si="0"/>
        <v>276531.42000000004</v>
      </c>
    </row>
    <row r="23" spans="1:9" ht="13.5" thickBot="1">
      <c r="A23" s="16" t="s">
        <v>43</v>
      </c>
      <c r="B23" s="17" t="s">
        <v>44</v>
      </c>
      <c r="C23" s="14">
        <v>1542661.92</v>
      </c>
      <c r="D23" s="14">
        <v>506015.32</v>
      </c>
      <c r="E23" s="14">
        <f>32089.57-3730.36</f>
        <v>28359.21</v>
      </c>
      <c r="F23" s="14">
        <v>12090.86</v>
      </c>
      <c r="G23" s="14">
        <v>426008.0699999979</v>
      </c>
      <c r="H23" s="14">
        <f>672657.61-11129.82</f>
        <v>661527.79</v>
      </c>
      <c r="I23" s="15">
        <f t="shared" si="0"/>
        <v>2670647.8499999978</v>
      </c>
    </row>
    <row r="24" spans="1:9" ht="13.5" thickBot="1">
      <c r="A24" s="16" t="s">
        <v>45</v>
      </c>
      <c r="B24" s="17" t="s">
        <v>46</v>
      </c>
      <c r="C24" s="14">
        <v>270469.79</v>
      </c>
      <c r="D24" s="14">
        <v>81865.44</v>
      </c>
      <c r="E24" s="14">
        <v>2613.95</v>
      </c>
      <c r="F24" s="14">
        <v>0</v>
      </c>
      <c r="G24" s="14">
        <v>20095.34</v>
      </c>
      <c r="H24" s="14">
        <v>40745.4</v>
      </c>
      <c r="I24" s="15">
        <f t="shared" si="0"/>
        <v>333924.48000000004</v>
      </c>
    </row>
    <row r="25" spans="1:9" ht="13.5" thickBot="1">
      <c r="A25" s="16" t="s">
        <v>47</v>
      </c>
      <c r="B25" s="17" t="s">
        <v>48</v>
      </c>
      <c r="C25" s="14">
        <v>92765.83</v>
      </c>
      <c r="D25" s="14">
        <v>31784.91</v>
      </c>
      <c r="E25" s="14">
        <v>7091.68</v>
      </c>
      <c r="F25" s="14">
        <v>326.78</v>
      </c>
      <c r="G25" s="14">
        <v>5885.599999999998</v>
      </c>
      <c r="H25" s="14">
        <v>1651.58</v>
      </c>
      <c r="I25" s="15">
        <f t="shared" si="0"/>
        <v>107721.47</v>
      </c>
    </row>
    <row r="26" spans="1:9" ht="13.5" thickBot="1">
      <c r="A26" s="16" t="s">
        <v>49</v>
      </c>
      <c r="B26" s="17" t="s">
        <v>50</v>
      </c>
      <c r="C26" s="14">
        <v>37410.72</v>
      </c>
      <c r="D26" s="14">
        <v>14962</v>
      </c>
      <c r="E26" s="14">
        <v>1571.47</v>
      </c>
      <c r="F26" s="14">
        <v>326.78</v>
      </c>
      <c r="G26" s="14">
        <v>346.24</v>
      </c>
      <c r="H26" s="14">
        <v>0</v>
      </c>
      <c r="I26" s="15">
        <f t="shared" si="0"/>
        <v>39655.21</v>
      </c>
    </row>
    <row r="27" spans="1:9" ht="13.5" thickBot="1">
      <c r="A27" s="16" t="s">
        <v>53</v>
      </c>
      <c r="B27" s="17" t="s">
        <v>54</v>
      </c>
      <c r="C27" s="14">
        <v>47526.17</v>
      </c>
      <c r="D27" s="14">
        <v>13643.39</v>
      </c>
      <c r="E27" s="14">
        <v>2952.63</v>
      </c>
      <c r="F27" s="14">
        <v>326.78</v>
      </c>
      <c r="G27" s="14">
        <v>1037.1499999999999</v>
      </c>
      <c r="H27" s="14">
        <v>3622.81</v>
      </c>
      <c r="I27" s="15">
        <f t="shared" si="0"/>
        <v>55465.53999999999</v>
      </c>
    </row>
    <row r="28" spans="1:9" ht="13.5" thickBot="1">
      <c r="A28" s="16" t="s">
        <v>55</v>
      </c>
      <c r="B28" s="17" t="s">
        <v>56</v>
      </c>
      <c r="C28" s="14">
        <v>34807.38</v>
      </c>
      <c r="D28" s="14">
        <v>9796.58</v>
      </c>
      <c r="E28" s="14">
        <v>681.19</v>
      </c>
      <c r="F28" s="14">
        <v>326.78</v>
      </c>
      <c r="G28" s="14">
        <v>3976.7299999999996</v>
      </c>
      <c r="H28" s="14">
        <v>1703.25</v>
      </c>
      <c r="I28" s="15">
        <f t="shared" si="0"/>
        <v>41495.33</v>
      </c>
    </row>
    <row r="29" spans="1:9" ht="13.5" thickBot="1">
      <c r="A29" s="16" t="s">
        <v>57</v>
      </c>
      <c r="B29" s="17" t="s">
        <v>58</v>
      </c>
      <c r="C29" s="14">
        <v>25682.21</v>
      </c>
      <c r="D29" s="14">
        <v>10628.68</v>
      </c>
      <c r="E29" s="18">
        <v>889.71</v>
      </c>
      <c r="F29" s="18">
        <v>0</v>
      </c>
      <c r="G29" s="18">
        <v>1910.56</v>
      </c>
      <c r="H29" s="18">
        <v>14095.77</v>
      </c>
      <c r="I29" s="15">
        <f t="shared" si="0"/>
        <v>42578.25</v>
      </c>
    </row>
    <row r="30" spans="1:9" ht="13.5" thickBot="1">
      <c r="A30" s="16" t="s">
        <v>59</v>
      </c>
      <c r="B30" s="17" t="s">
        <v>60</v>
      </c>
      <c r="C30" s="14">
        <v>80025.57</v>
      </c>
      <c r="D30" s="14">
        <v>21781.75</v>
      </c>
      <c r="E30" s="14">
        <v>1175.1</v>
      </c>
      <c r="F30" s="14">
        <v>1307.12</v>
      </c>
      <c r="G30" s="14">
        <v>5434.7300000000005</v>
      </c>
      <c r="H30" s="14">
        <v>7944.45</v>
      </c>
      <c r="I30" s="15">
        <f t="shared" si="0"/>
        <v>95886.97</v>
      </c>
    </row>
    <row r="31" spans="1:9" ht="13.5" thickBot="1">
      <c r="A31" s="16" t="s">
        <v>61</v>
      </c>
      <c r="B31" s="17" t="s">
        <v>62</v>
      </c>
      <c r="C31" s="14">
        <v>138674.67</v>
      </c>
      <c r="D31" s="14">
        <v>51787.73</v>
      </c>
      <c r="E31" s="14">
        <v>7738.549999999999</v>
      </c>
      <c r="F31" s="14">
        <v>0</v>
      </c>
      <c r="G31" s="14">
        <v>30284.73000000001</v>
      </c>
      <c r="H31" s="14">
        <v>71185.28</v>
      </c>
      <c r="I31" s="15">
        <f t="shared" si="0"/>
        <v>247883.23</v>
      </c>
    </row>
    <row r="32" spans="1:9" ht="13.5" thickBot="1">
      <c r="A32" s="16" t="s">
        <v>63</v>
      </c>
      <c r="B32" s="17" t="s">
        <v>64</v>
      </c>
      <c r="C32" s="14">
        <v>195842.43</v>
      </c>
      <c r="D32" s="14">
        <v>74711.67</v>
      </c>
      <c r="E32" s="18">
        <v>8239.900000000001</v>
      </c>
      <c r="F32" s="14">
        <v>2287.46</v>
      </c>
      <c r="G32" s="14">
        <v>21837.220000000023</v>
      </c>
      <c r="H32" s="14">
        <v>45559.97</v>
      </c>
      <c r="I32" s="15">
        <f t="shared" si="0"/>
        <v>273766.98000000004</v>
      </c>
    </row>
    <row r="33" spans="1:9" ht="13.5" thickBot="1">
      <c r="A33" s="16" t="s">
        <v>65</v>
      </c>
      <c r="B33" s="17" t="s">
        <v>66</v>
      </c>
      <c r="C33" s="14">
        <v>29345.66</v>
      </c>
      <c r="D33" s="14">
        <v>9330.34</v>
      </c>
      <c r="E33" s="14">
        <v>1434.5900000000001</v>
      </c>
      <c r="F33" s="14">
        <v>326.78</v>
      </c>
      <c r="G33" s="14">
        <v>190.89</v>
      </c>
      <c r="H33" s="14">
        <v>0</v>
      </c>
      <c r="I33" s="15">
        <f t="shared" si="0"/>
        <v>31297.92</v>
      </c>
    </row>
    <row r="34" spans="1:9" ht="13.5" thickBot="1">
      <c r="A34" s="16" t="s">
        <v>67</v>
      </c>
      <c r="B34" s="17" t="s">
        <v>68</v>
      </c>
      <c r="C34" s="14">
        <v>97198.13</v>
      </c>
      <c r="D34" s="14">
        <v>32421.5</v>
      </c>
      <c r="E34" s="14">
        <v>3770.19</v>
      </c>
      <c r="F34" s="14">
        <v>0</v>
      </c>
      <c r="G34" s="14">
        <v>7960.399999999998</v>
      </c>
      <c r="H34" s="14">
        <v>3605.36</v>
      </c>
      <c r="I34" s="15">
        <f t="shared" si="0"/>
        <v>112534.08</v>
      </c>
    </row>
    <row r="35" spans="1:9" ht="13.5" thickBot="1">
      <c r="A35" s="16" t="s">
        <v>69</v>
      </c>
      <c r="B35" s="17" t="s">
        <v>70</v>
      </c>
      <c r="C35" s="14">
        <v>63690.94</v>
      </c>
      <c r="D35" s="14">
        <v>18743.52</v>
      </c>
      <c r="E35" s="14">
        <v>5535.67</v>
      </c>
      <c r="F35" s="14">
        <v>0</v>
      </c>
      <c r="G35" s="14">
        <v>2283.8999999999996</v>
      </c>
      <c r="H35" s="14">
        <v>0</v>
      </c>
      <c r="I35" s="15">
        <f t="shared" si="0"/>
        <v>71510.51</v>
      </c>
    </row>
    <row r="36" spans="1:9" ht="13.5" thickBot="1">
      <c r="A36" s="16" t="s">
        <v>71</v>
      </c>
      <c r="B36" s="17" t="s">
        <v>72</v>
      </c>
      <c r="C36" s="14">
        <v>427611.04</v>
      </c>
      <c r="D36" s="14">
        <v>130210.21</v>
      </c>
      <c r="E36" s="14">
        <v>7548.58</v>
      </c>
      <c r="F36" s="14">
        <v>653.54</v>
      </c>
      <c r="G36" s="14">
        <v>247912.35999999926</v>
      </c>
      <c r="H36" s="14">
        <v>480264.03</v>
      </c>
      <c r="I36" s="15">
        <f t="shared" si="0"/>
        <v>1163989.5499999993</v>
      </c>
    </row>
    <row r="37" spans="1:9" ht="13.5" thickBot="1">
      <c r="A37" s="16" t="s">
        <v>73</v>
      </c>
      <c r="B37" s="17" t="s">
        <v>74</v>
      </c>
      <c r="C37" s="14">
        <v>12505.69</v>
      </c>
      <c r="D37" s="14">
        <v>2758.12</v>
      </c>
      <c r="E37" s="14">
        <v>738.87</v>
      </c>
      <c r="F37" s="14">
        <v>0</v>
      </c>
      <c r="G37" s="14">
        <v>589.57</v>
      </c>
      <c r="H37" s="14">
        <v>1387.4</v>
      </c>
      <c r="I37" s="15">
        <f t="shared" si="0"/>
        <v>15221.53</v>
      </c>
    </row>
    <row r="38" spans="1:9" ht="13.5" thickBot="1">
      <c r="A38" s="16" t="s">
        <v>75</v>
      </c>
      <c r="B38" s="17" t="s">
        <v>76</v>
      </c>
      <c r="C38" s="14">
        <v>120963.81</v>
      </c>
      <c r="D38" s="14">
        <v>40078.36</v>
      </c>
      <c r="E38" s="14">
        <v>2416.63</v>
      </c>
      <c r="F38" s="14">
        <v>0</v>
      </c>
      <c r="G38" s="14">
        <v>10063.570000000005</v>
      </c>
      <c r="H38" s="14">
        <v>23065.61</v>
      </c>
      <c r="I38" s="15">
        <f t="shared" si="0"/>
        <v>156509.62</v>
      </c>
    </row>
    <row r="39" spans="1:9" ht="13.5" thickBot="1">
      <c r="A39" s="16" t="s">
        <v>77</v>
      </c>
      <c r="B39" s="17" t="s">
        <v>78</v>
      </c>
      <c r="C39" s="14">
        <v>211277.38</v>
      </c>
      <c r="D39" s="14">
        <v>74445.66</v>
      </c>
      <c r="E39" s="14">
        <v>11222.96</v>
      </c>
      <c r="F39" s="14">
        <v>980.31</v>
      </c>
      <c r="G39" s="14">
        <v>11852.420000000006</v>
      </c>
      <c r="H39" s="14">
        <v>5884.01</v>
      </c>
      <c r="I39" s="15">
        <f t="shared" si="0"/>
        <v>241217.08000000002</v>
      </c>
    </row>
    <row r="40" spans="1:9" ht="13.5" thickBot="1">
      <c r="A40" s="16" t="s">
        <v>79</v>
      </c>
      <c r="B40" s="17" t="s">
        <v>80</v>
      </c>
      <c r="C40" s="14">
        <v>81796.94</v>
      </c>
      <c r="D40" s="14">
        <v>27484.12</v>
      </c>
      <c r="E40" s="14">
        <v>3097.94</v>
      </c>
      <c r="F40" s="14">
        <v>1307.12</v>
      </c>
      <c r="G40" s="14">
        <v>12109.730000000001</v>
      </c>
      <c r="H40" s="14">
        <v>10468.46</v>
      </c>
      <c r="I40" s="15">
        <f t="shared" si="0"/>
        <v>108780.19</v>
      </c>
    </row>
    <row r="41" spans="1:9" ht="13.5" thickBot="1">
      <c r="A41" s="16" t="s">
        <v>81</v>
      </c>
      <c r="B41" s="17" t="s">
        <v>82</v>
      </c>
      <c r="C41" s="14">
        <v>61101.49</v>
      </c>
      <c r="D41" s="14">
        <v>19622.16</v>
      </c>
      <c r="E41" s="14">
        <v>2766.77</v>
      </c>
      <c r="F41" s="14">
        <v>0</v>
      </c>
      <c r="G41" s="14">
        <v>290.81</v>
      </c>
      <c r="H41" s="14">
        <v>0</v>
      </c>
      <c r="I41" s="15">
        <f t="shared" si="0"/>
        <v>64159.06999999999</v>
      </c>
    </row>
    <row r="42" spans="1:9" ht="13.5" thickBot="1">
      <c r="A42" s="16" t="s">
        <v>83</v>
      </c>
      <c r="B42" s="17" t="s">
        <v>84</v>
      </c>
      <c r="C42" s="14">
        <v>89432.71</v>
      </c>
      <c r="D42" s="14">
        <v>28546.38</v>
      </c>
      <c r="E42" s="14">
        <v>3181.95</v>
      </c>
      <c r="F42" s="14">
        <v>0</v>
      </c>
      <c r="G42" s="14">
        <v>8525.99</v>
      </c>
      <c r="H42" s="14">
        <v>9205.68</v>
      </c>
      <c r="I42" s="15">
        <f t="shared" si="0"/>
        <v>110346.33</v>
      </c>
    </row>
    <row r="43" spans="1:9" ht="13.5" thickBot="1">
      <c r="A43" s="16" t="s">
        <v>85</v>
      </c>
      <c r="B43" s="17" t="s">
        <v>86</v>
      </c>
      <c r="C43" s="14">
        <v>41475.49</v>
      </c>
      <c r="D43" s="14">
        <v>14017.74</v>
      </c>
      <c r="E43" s="14">
        <v>2984.78</v>
      </c>
      <c r="F43" s="14">
        <v>326.78</v>
      </c>
      <c r="G43" s="14">
        <v>939.1899999999998</v>
      </c>
      <c r="H43" s="14">
        <v>0</v>
      </c>
      <c r="I43" s="15">
        <f t="shared" si="0"/>
        <v>45726.24</v>
      </c>
    </row>
    <row r="44" spans="1:9" ht="13.5" thickBot="1">
      <c r="A44" s="16" t="s">
        <v>87</v>
      </c>
      <c r="B44" s="17" t="s">
        <v>88</v>
      </c>
      <c r="C44" s="18">
        <v>21854.48</v>
      </c>
      <c r="D44" s="18">
        <v>7571.87</v>
      </c>
      <c r="E44" s="14">
        <v>402.79</v>
      </c>
      <c r="F44" s="14">
        <v>0</v>
      </c>
      <c r="G44" s="14">
        <v>0</v>
      </c>
      <c r="H44" s="14">
        <v>0</v>
      </c>
      <c r="I44" s="15">
        <f t="shared" si="0"/>
        <v>22257.27</v>
      </c>
    </row>
    <row r="45" spans="1:9" ht="13.5" thickBot="1">
      <c r="A45" s="16" t="s">
        <v>89</v>
      </c>
      <c r="B45" s="17" t="s">
        <v>90</v>
      </c>
      <c r="C45" s="14">
        <v>13135.83</v>
      </c>
      <c r="D45" s="14">
        <v>4914.92</v>
      </c>
      <c r="E45" s="14">
        <v>1111.99</v>
      </c>
      <c r="F45" s="14">
        <v>0</v>
      </c>
      <c r="G45" s="14">
        <v>2431.81</v>
      </c>
      <c r="H45" s="14">
        <v>0</v>
      </c>
      <c r="I45" s="15">
        <f t="shared" si="0"/>
        <v>16679.63</v>
      </c>
    </row>
    <row r="46" spans="1:9" ht="13.5" thickBot="1">
      <c r="A46" s="16" t="s">
        <v>91</v>
      </c>
      <c r="B46" s="17" t="s">
        <v>92</v>
      </c>
      <c r="C46" s="14">
        <v>14965.92</v>
      </c>
      <c r="D46" s="14">
        <v>4916.65</v>
      </c>
      <c r="E46" s="14">
        <v>699.97</v>
      </c>
      <c r="F46" s="14">
        <v>0</v>
      </c>
      <c r="G46" s="14">
        <v>22.99</v>
      </c>
      <c r="H46" s="14">
        <v>0</v>
      </c>
      <c r="I46" s="15">
        <f t="shared" si="0"/>
        <v>15688.88</v>
      </c>
    </row>
    <row r="47" spans="1:9" ht="13.5" thickBot="1">
      <c r="A47" s="16" t="s">
        <v>93</v>
      </c>
      <c r="B47" s="17" t="s">
        <v>94</v>
      </c>
      <c r="C47" s="14">
        <v>4712.75</v>
      </c>
      <c r="D47" s="14">
        <v>1978.58</v>
      </c>
      <c r="E47" s="14">
        <v>211.51</v>
      </c>
      <c r="F47" s="14">
        <v>0</v>
      </c>
      <c r="G47" s="14">
        <v>23.18</v>
      </c>
      <c r="H47" s="14">
        <v>0</v>
      </c>
      <c r="I47" s="15">
        <f t="shared" si="0"/>
        <v>4947.4400000000005</v>
      </c>
    </row>
    <row r="48" spans="1:9" ht="13.5" thickBot="1">
      <c r="A48" s="16" t="s">
        <v>95</v>
      </c>
      <c r="B48" s="17" t="s">
        <v>96</v>
      </c>
      <c r="C48" s="18">
        <v>226910.91</v>
      </c>
      <c r="D48" s="18">
        <v>78081.08</v>
      </c>
      <c r="E48" s="14">
        <v>4542.4</v>
      </c>
      <c r="F48" s="14">
        <v>1633.9</v>
      </c>
      <c r="G48" s="14">
        <v>52619.95000000003</v>
      </c>
      <c r="H48" s="14">
        <v>152354.62</v>
      </c>
      <c r="I48" s="15">
        <f t="shared" si="0"/>
        <v>438061.78</v>
      </c>
    </row>
    <row r="49" spans="1:9" ht="13.5" thickBot="1">
      <c r="A49" s="16" t="s">
        <v>97</v>
      </c>
      <c r="B49" s="17" t="s">
        <v>98</v>
      </c>
      <c r="C49" s="18">
        <v>284260.1</v>
      </c>
      <c r="D49" s="18">
        <v>100432.16</v>
      </c>
      <c r="E49" s="14">
        <v>9042.55</v>
      </c>
      <c r="F49" s="14">
        <v>980.34</v>
      </c>
      <c r="G49" s="14">
        <v>23912.50000000005</v>
      </c>
      <c r="H49" s="14">
        <v>27411.6</v>
      </c>
      <c r="I49" s="15">
        <f t="shared" si="0"/>
        <v>345607.09</v>
      </c>
    </row>
    <row r="50" spans="1:9" ht="13.5" thickBot="1">
      <c r="A50" s="16" t="s">
        <v>99</v>
      </c>
      <c r="B50" s="17" t="s">
        <v>100</v>
      </c>
      <c r="C50" s="18">
        <v>388677.88</v>
      </c>
      <c r="D50" s="18">
        <v>136672.25</v>
      </c>
      <c r="E50" s="18">
        <v>9883.61</v>
      </c>
      <c r="F50" s="14">
        <v>2287.46</v>
      </c>
      <c r="G50" s="14">
        <v>66943.17999999998</v>
      </c>
      <c r="H50" s="14">
        <v>131464.07</v>
      </c>
      <c r="I50" s="15">
        <f t="shared" si="0"/>
        <v>599256.2000000001</v>
      </c>
    </row>
    <row r="51" spans="1:9" ht="13.5" thickBot="1">
      <c r="A51" s="16" t="s">
        <v>101</v>
      </c>
      <c r="B51" s="17" t="s">
        <v>102</v>
      </c>
      <c r="C51" s="14">
        <v>6520.77</v>
      </c>
      <c r="D51" s="14">
        <v>4967.45</v>
      </c>
      <c r="E51" s="14">
        <v>48.269999999999996</v>
      </c>
      <c r="F51" s="14">
        <v>326.78</v>
      </c>
      <c r="G51" s="14">
        <v>507.77</v>
      </c>
      <c r="H51" s="14">
        <v>0</v>
      </c>
      <c r="I51" s="15">
        <f t="shared" si="0"/>
        <v>7403.59</v>
      </c>
    </row>
    <row r="52" spans="1:9" ht="13.5" thickBot="1">
      <c r="A52" s="16" t="s">
        <v>103</v>
      </c>
      <c r="B52" s="17" t="s">
        <v>104</v>
      </c>
      <c r="C52" s="14">
        <v>232387.19</v>
      </c>
      <c r="D52" s="14">
        <v>62817.63</v>
      </c>
      <c r="E52" s="14">
        <v>4130.45</v>
      </c>
      <c r="F52" s="14">
        <v>326.78</v>
      </c>
      <c r="G52" s="14">
        <v>30103.73000000003</v>
      </c>
      <c r="H52" s="14">
        <v>170204.79</v>
      </c>
      <c r="I52" s="15">
        <f t="shared" si="0"/>
        <v>437152.94</v>
      </c>
    </row>
    <row r="53" spans="1:9" ht="13.5" thickBot="1">
      <c r="A53" s="16" t="s">
        <v>105</v>
      </c>
      <c r="B53" s="17" t="s">
        <v>106</v>
      </c>
      <c r="C53" s="14">
        <v>111868.54</v>
      </c>
      <c r="D53" s="14">
        <v>35589.15</v>
      </c>
      <c r="E53" s="14">
        <v>2193.43</v>
      </c>
      <c r="F53" s="14">
        <v>1307.12</v>
      </c>
      <c r="G53" s="14">
        <v>63399.37000000006</v>
      </c>
      <c r="H53" s="14">
        <v>69189.16</v>
      </c>
      <c r="I53" s="15">
        <f t="shared" si="0"/>
        <v>247957.62000000005</v>
      </c>
    </row>
    <row r="54" spans="1:9" ht="13.5" thickBot="1">
      <c r="A54" s="16" t="s">
        <v>109</v>
      </c>
      <c r="B54" s="17" t="s">
        <v>110</v>
      </c>
      <c r="C54" s="14">
        <v>26173.86</v>
      </c>
      <c r="D54" s="14">
        <v>14101.74</v>
      </c>
      <c r="E54" s="18">
        <v>356.77</v>
      </c>
      <c r="F54" s="14">
        <v>0</v>
      </c>
      <c r="G54" s="14">
        <v>1159.2199999999998</v>
      </c>
      <c r="H54" s="14">
        <v>0</v>
      </c>
      <c r="I54" s="15">
        <f t="shared" si="0"/>
        <v>27689.850000000002</v>
      </c>
    </row>
    <row r="55" spans="1:9" ht="13.5" thickBot="1">
      <c r="A55" s="19" t="s">
        <v>111</v>
      </c>
      <c r="B55" s="20" t="s">
        <v>112</v>
      </c>
      <c r="C55" s="14">
        <v>23920.37</v>
      </c>
      <c r="D55" s="14">
        <v>8291.96</v>
      </c>
      <c r="E55" s="18">
        <v>1996.89</v>
      </c>
      <c r="F55" s="14">
        <v>0</v>
      </c>
      <c r="G55" s="14">
        <v>2367.44</v>
      </c>
      <c r="H55" s="14">
        <v>0</v>
      </c>
      <c r="I55" s="15">
        <f t="shared" si="0"/>
        <v>28284.699999999997</v>
      </c>
    </row>
    <row r="56" spans="1:9" ht="13.5" thickBot="1">
      <c r="A56" s="19" t="s">
        <v>113</v>
      </c>
      <c r="B56" s="20" t="s">
        <v>114</v>
      </c>
      <c r="C56" s="14">
        <v>6617.93</v>
      </c>
      <c r="D56" s="14">
        <v>1901.45</v>
      </c>
      <c r="E56" s="18">
        <v>467.29</v>
      </c>
      <c r="F56" s="14">
        <v>0</v>
      </c>
      <c r="G56" s="14">
        <v>0</v>
      </c>
      <c r="H56" s="14">
        <v>0</v>
      </c>
      <c r="I56" s="15">
        <f t="shared" si="0"/>
        <v>7085.22</v>
      </c>
    </row>
    <row r="57" spans="1:9" ht="13.5" thickBot="1">
      <c r="A57" s="19" t="s">
        <v>115</v>
      </c>
      <c r="B57" s="20" t="s">
        <v>116</v>
      </c>
      <c r="C57" s="14">
        <v>7749.58</v>
      </c>
      <c r="D57" s="14">
        <v>3205.42</v>
      </c>
      <c r="E57" s="18">
        <v>724.75</v>
      </c>
      <c r="F57" s="18">
        <v>0</v>
      </c>
      <c r="G57" s="14">
        <v>495.93000000000006</v>
      </c>
      <c r="H57" s="18">
        <v>0</v>
      </c>
      <c r="I57" s="15">
        <f t="shared" si="0"/>
        <v>8970.26</v>
      </c>
    </row>
    <row r="58" spans="1:9" ht="13.5" thickBot="1">
      <c r="A58" s="19" t="s">
        <v>117</v>
      </c>
      <c r="B58" s="20" t="s">
        <v>118</v>
      </c>
      <c r="C58" s="14">
        <v>53870.82</v>
      </c>
      <c r="D58" s="14">
        <v>18978.97</v>
      </c>
      <c r="E58" s="14">
        <v>3797.51</v>
      </c>
      <c r="F58" s="14">
        <v>0</v>
      </c>
      <c r="G58" s="14">
        <v>2304.46</v>
      </c>
      <c r="H58" s="14">
        <v>1162.34</v>
      </c>
      <c r="I58" s="15">
        <f t="shared" si="0"/>
        <v>61135.13</v>
      </c>
    </row>
    <row r="59" spans="1:9" ht="13.5" thickBot="1">
      <c r="A59" s="19" t="s">
        <v>119</v>
      </c>
      <c r="B59" s="20" t="s">
        <v>120</v>
      </c>
      <c r="C59" s="14">
        <v>41236.04</v>
      </c>
      <c r="D59" s="14">
        <v>6051.65</v>
      </c>
      <c r="E59" s="14">
        <v>0</v>
      </c>
      <c r="F59" s="14">
        <v>0</v>
      </c>
      <c r="G59" s="14">
        <v>0</v>
      </c>
      <c r="H59" s="14">
        <v>5562.98</v>
      </c>
      <c r="I59" s="15">
        <f t="shared" si="0"/>
        <v>46799.020000000004</v>
      </c>
    </row>
    <row r="60" spans="1:9" ht="13.5" thickBot="1">
      <c r="A60" s="21" t="s">
        <v>121</v>
      </c>
      <c r="B60" s="22" t="s">
        <v>122</v>
      </c>
      <c r="C60" s="18">
        <v>16978.2</v>
      </c>
      <c r="D60" s="18">
        <v>5377.24</v>
      </c>
      <c r="E60" s="14">
        <v>1737.19</v>
      </c>
      <c r="F60" s="14">
        <v>0</v>
      </c>
      <c r="G60" s="14">
        <v>43.44</v>
      </c>
      <c r="H60" s="14">
        <v>0</v>
      </c>
      <c r="I60" s="15">
        <f t="shared" si="0"/>
        <v>18758.829999999998</v>
      </c>
    </row>
    <row r="61" spans="1:9" ht="13.5" thickBot="1">
      <c r="A61" s="21" t="s">
        <v>123</v>
      </c>
      <c r="B61" s="23" t="s">
        <v>124</v>
      </c>
      <c r="C61" s="14">
        <v>25479.59</v>
      </c>
      <c r="D61" s="14">
        <v>11313.56</v>
      </c>
      <c r="E61" s="18">
        <v>398.63</v>
      </c>
      <c r="F61" s="14">
        <v>326.78</v>
      </c>
      <c r="G61" s="14">
        <v>3185.1400000000003</v>
      </c>
      <c r="H61" s="14">
        <v>1605.71</v>
      </c>
      <c r="I61" s="15">
        <f t="shared" si="0"/>
        <v>30995.85</v>
      </c>
    </row>
    <row r="62" spans="1:9" ht="13.5" thickBot="1">
      <c r="A62" s="19" t="s">
        <v>125</v>
      </c>
      <c r="B62" s="20" t="s">
        <v>126</v>
      </c>
      <c r="C62" s="14">
        <v>2803.19</v>
      </c>
      <c r="D62" s="14">
        <v>3042.01</v>
      </c>
      <c r="E62" s="14">
        <v>740.99</v>
      </c>
      <c r="F62" s="14">
        <v>0</v>
      </c>
      <c r="G62" s="14">
        <v>506.41</v>
      </c>
      <c r="H62" s="14">
        <v>770.81</v>
      </c>
      <c r="I62" s="15">
        <f t="shared" si="0"/>
        <v>4821.4</v>
      </c>
    </row>
    <row r="63" spans="1:9" ht="13.5" thickBot="1">
      <c r="A63" s="19" t="s">
        <v>127</v>
      </c>
      <c r="B63" s="20" t="s">
        <v>128</v>
      </c>
      <c r="C63" s="14">
        <v>32866.05</v>
      </c>
      <c r="D63" s="14">
        <v>13970.98</v>
      </c>
      <c r="E63" s="14">
        <v>249.31</v>
      </c>
      <c r="F63" s="14">
        <v>0</v>
      </c>
      <c r="G63" s="14">
        <v>784.8399999999999</v>
      </c>
      <c r="H63" s="14">
        <v>0</v>
      </c>
      <c r="I63" s="15">
        <f t="shared" si="0"/>
        <v>33900.2</v>
      </c>
    </row>
    <row r="64" spans="1:9" ht="13.5" thickBot="1">
      <c r="A64" s="19" t="s">
        <v>129</v>
      </c>
      <c r="B64" s="20" t="s">
        <v>130</v>
      </c>
      <c r="C64" s="14">
        <v>60363.37</v>
      </c>
      <c r="D64" s="14">
        <v>20384.63</v>
      </c>
      <c r="E64" s="14">
        <v>1821.36</v>
      </c>
      <c r="F64" s="14">
        <v>0</v>
      </c>
      <c r="G64" s="14">
        <v>2556.339999999998</v>
      </c>
      <c r="H64" s="14">
        <v>9367.58</v>
      </c>
      <c r="I64" s="15">
        <f t="shared" si="0"/>
        <v>74108.65</v>
      </c>
    </row>
    <row r="65" spans="1:9" ht="13.5" thickBot="1">
      <c r="A65" s="19" t="s">
        <v>131</v>
      </c>
      <c r="B65" s="20" t="s">
        <v>132</v>
      </c>
      <c r="C65" s="14">
        <v>3333.13</v>
      </c>
      <c r="D65" s="14">
        <v>992.37</v>
      </c>
      <c r="E65" s="14">
        <v>31.14</v>
      </c>
      <c r="F65" s="14">
        <v>0</v>
      </c>
      <c r="G65" s="14">
        <v>5311.25</v>
      </c>
      <c r="H65" s="14">
        <v>0</v>
      </c>
      <c r="I65" s="15">
        <f aca="true" t="shared" si="1" ref="I65:I76">C65+F65+G65+H65+E65</f>
        <v>8675.52</v>
      </c>
    </row>
    <row r="66" spans="1:9" ht="13.5" thickBot="1">
      <c r="A66" s="19" t="s">
        <v>133</v>
      </c>
      <c r="B66" s="20" t="s">
        <v>134</v>
      </c>
      <c r="C66" s="14">
        <v>22314.1</v>
      </c>
      <c r="D66" s="14">
        <v>6228.84</v>
      </c>
      <c r="E66" s="14">
        <v>1296.75</v>
      </c>
      <c r="F66" s="14">
        <v>0</v>
      </c>
      <c r="G66" s="14">
        <v>659.7900000000001</v>
      </c>
      <c r="H66" s="14">
        <v>0</v>
      </c>
      <c r="I66" s="15">
        <f t="shared" si="1"/>
        <v>24270.64</v>
      </c>
    </row>
    <row r="67" spans="1:9" ht="13.5" thickBot="1">
      <c r="A67" s="24" t="s">
        <v>135</v>
      </c>
      <c r="B67" s="25" t="s">
        <v>136</v>
      </c>
      <c r="C67" s="50">
        <v>18271.02</v>
      </c>
      <c r="D67" s="50">
        <v>9186.46</v>
      </c>
      <c r="E67" s="14">
        <v>1597.66</v>
      </c>
      <c r="F67" s="14">
        <v>0</v>
      </c>
      <c r="G67" s="14">
        <v>1451.7099999999998</v>
      </c>
      <c r="H67" s="14">
        <v>0</v>
      </c>
      <c r="I67" s="15">
        <f t="shared" si="1"/>
        <v>21320.39</v>
      </c>
    </row>
    <row r="68" spans="1:9" ht="13.5" thickBot="1">
      <c r="A68" s="24" t="s">
        <v>137</v>
      </c>
      <c r="B68" s="23" t="s">
        <v>138</v>
      </c>
      <c r="C68" s="14">
        <v>21614.53</v>
      </c>
      <c r="D68" s="14">
        <v>6367.68</v>
      </c>
      <c r="E68" s="18">
        <v>1076.87</v>
      </c>
      <c r="F68" s="14">
        <v>0</v>
      </c>
      <c r="G68" s="14">
        <v>269.54</v>
      </c>
      <c r="H68" s="14">
        <v>0</v>
      </c>
      <c r="I68" s="15">
        <f t="shared" si="1"/>
        <v>22960.94</v>
      </c>
    </row>
    <row r="69" spans="1:9" ht="13.5" thickBot="1">
      <c r="A69" s="26" t="s">
        <v>139</v>
      </c>
      <c r="B69" s="27" t="s">
        <v>140</v>
      </c>
      <c r="C69" s="14">
        <v>196421.32</v>
      </c>
      <c r="D69" s="14">
        <v>62969.39</v>
      </c>
      <c r="E69" s="14">
        <v>9830.7</v>
      </c>
      <c r="F69" s="14">
        <v>1307.12</v>
      </c>
      <c r="G69" s="14">
        <v>6804.599999999997</v>
      </c>
      <c r="H69" s="14">
        <v>4492.52</v>
      </c>
      <c r="I69" s="15">
        <f t="shared" si="1"/>
        <v>218856.26</v>
      </c>
    </row>
    <row r="70" spans="1:9" ht="13.5" thickBot="1">
      <c r="A70" s="28" t="s">
        <v>141</v>
      </c>
      <c r="B70" s="29" t="s">
        <v>142</v>
      </c>
      <c r="C70" s="14">
        <v>11678.77</v>
      </c>
      <c r="D70" s="14">
        <v>9037.39</v>
      </c>
      <c r="E70" s="14">
        <v>1891.8</v>
      </c>
      <c r="F70" s="14">
        <v>0</v>
      </c>
      <c r="G70" s="14">
        <v>112.38</v>
      </c>
      <c r="H70" s="14">
        <v>0</v>
      </c>
      <c r="I70" s="15">
        <f t="shared" si="1"/>
        <v>13682.949999999999</v>
      </c>
    </row>
    <row r="71" spans="1:9" ht="13.5" thickBot="1">
      <c r="A71" s="30" t="s">
        <v>143</v>
      </c>
      <c r="B71" s="22" t="s">
        <v>144</v>
      </c>
      <c r="C71" s="14">
        <v>79651.95</v>
      </c>
      <c r="D71" s="14">
        <v>28684.35</v>
      </c>
      <c r="E71" s="14">
        <v>4415.469999999999</v>
      </c>
      <c r="F71" s="14">
        <v>980.34</v>
      </c>
      <c r="G71" s="14">
        <v>3918.639999999999</v>
      </c>
      <c r="H71" s="14">
        <v>5624.41</v>
      </c>
      <c r="I71" s="15">
        <f t="shared" si="1"/>
        <v>94590.81</v>
      </c>
    </row>
    <row r="72" spans="1:9" ht="13.5" thickBot="1">
      <c r="A72" s="67" t="s">
        <v>147</v>
      </c>
      <c r="B72" s="68" t="s">
        <v>148</v>
      </c>
      <c r="C72" s="14">
        <v>18567.24</v>
      </c>
      <c r="D72" s="14">
        <v>4937.11</v>
      </c>
      <c r="E72" s="14">
        <v>1231.88</v>
      </c>
      <c r="F72" s="14">
        <v>0</v>
      </c>
      <c r="G72" s="14">
        <v>5902.380000000001</v>
      </c>
      <c r="H72" s="14">
        <v>6168.73</v>
      </c>
      <c r="I72" s="15">
        <f t="shared" si="1"/>
        <v>31870.230000000003</v>
      </c>
    </row>
    <row r="73" spans="1:9" ht="13.5" thickBot="1">
      <c r="A73" s="67" t="s">
        <v>153</v>
      </c>
      <c r="B73" s="70" t="s">
        <v>154</v>
      </c>
      <c r="C73" s="14">
        <v>1663.79</v>
      </c>
      <c r="D73" s="14">
        <v>338.85</v>
      </c>
      <c r="E73" s="14">
        <v>202.53</v>
      </c>
      <c r="F73" s="14">
        <v>0</v>
      </c>
      <c r="G73" s="14">
        <v>0</v>
      </c>
      <c r="H73" s="14">
        <v>0</v>
      </c>
      <c r="I73" s="15">
        <f t="shared" si="1"/>
        <v>1866.32</v>
      </c>
    </row>
    <row r="74" spans="1:9" ht="13.5" thickBot="1">
      <c r="A74" s="33" t="s">
        <v>156</v>
      </c>
      <c r="B74" s="64" t="s">
        <v>158</v>
      </c>
      <c r="C74" s="14">
        <v>775.95</v>
      </c>
      <c r="D74" s="14">
        <v>1381.36</v>
      </c>
      <c r="E74" s="14">
        <v>253.01</v>
      </c>
      <c r="F74" s="14">
        <v>0</v>
      </c>
      <c r="G74" s="14">
        <v>0</v>
      </c>
      <c r="H74" s="14">
        <v>0</v>
      </c>
      <c r="I74" s="15">
        <f t="shared" si="1"/>
        <v>1028.96</v>
      </c>
    </row>
    <row r="75" spans="1:9" ht="13.5" thickBot="1">
      <c r="A75" s="33" t="s">
        <v>157</v>
      </c>
      <c r="B75" s="22" t="s">
        <v>159</v>
      </c>
      <c r="C75" s="47">
        <v>1445.61</v>
      </c>
      <c r="D75" s="47">
        <v>427.26</v>
      </c>
      <c r="E75" s="72">
        <v>0</v>
      </c>
      <c r="F75" s="71">
        <v>0</v>
      </c>
      <c r="G75" s="48">
        <v>22.99</v>
      </c>
      <c r="H75" s="71">
        <v>0</v>
      </c>
      <c r="I75" s="15">
        <f t="shared" si="1"/>
        <v>1468.6</v>
      </c>
    </row>
    <row r="76" spans="1:9" ht="13.5" thickBot="1">
      <c r="A76" s="37"/>
      <c r="B76" s="37" t="s">
        <v>155</v>
      </c>
      <c r="C76" s="44">
        <f>SUM(C5:C75)</f>
        <v>7299973.200000003</v>
      </c>
      <c r="D76" s="44">
        <v>2386960</v>
      </c>
      <c r="E76" s="42">
        <f>SUM(E5:E75)</f>
        <v>203250.00000000006</v>
      </c>
      <c r="F76" s="73">
        <v>36272.53</v>
      </c>
      <c r="G76" s="45">
        <f>SUM(G5:G75)</f>
        <v>1204687.1199999969</v>
      </c>
      <c r="H76" s="46">
        <f>SUM(H5:H75)</f>
        <v>2156248.56</v>
      </c>
      <c r="I76" s="15">
        <f t="shared" si="1"/>
        <v>10900431.41</v>
      </c>
    </row>
    <row r="78" ht="12.75">
      <c r="I78" s="4"/>
    </row>
    <row r="84" ht="12.75">
      <c r="D84" s="2">
        <f>C76+D76+E76+F76+G76+H76</f>
        <v>13287391.41</v>
      </c>
    </row>
  </sheetData>
  <mergeCells count="1">
    <mergeCell ref="C3:I3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8"/>
  <sheetViews>
    <sheetView workbookViewId="0" topLeftCell="A1">
      <selection activeCell="L20" sqref="L20"/>
    </sheetView>
  </sheetViews>
  <sheetFormatPr defaultColWidth="9.140625" defaultRowHeight="12.75"/>
  <cols>
    <col min="1" max="1" width="4.7109375" style="1" customWidth="1"/>
    <col min="2" max="2" width="23.28125" style="1" customWidth="1"/>
    <col min="3" max="3" width="14.140625" style="2" customWidth="1"/>
    <col min="4" max="4" width="12.140625" style="2" customWidth="1"/>
    <col min="5" max="5" width="14.7109375" style="2" customWidth="1"/>
    <col min="6" max="6" width="11.7109375" style="2" customWidth="1"/>
    <col min="7" max="7" width="16.140625" style="2" customWidth="1"/>
    <col min="8" max="8" width="14.421875" style="3" customWidth="1"/>
    <col min="9" max="16384" width="9.140625" style="5" customWidth="1"/>
  </cols>
  <sheetData>
    <row r="2" spans="1:7" ht="13.5" thickBot="1">
      <c r="A2" s="1" t="s">
        <v>0</v>
      </c>
      <c r="E2" s="3" t="s">
        <v>203</v>
      </c>
      <c r="F2" s="3"/>
      <c r="G2" s="3"/>
    </row>
    <row r="3" spans="1:8" ht="13.5" thickBot="1">
      <c r="A3" s="6" t="s">
        <v>1</v>
      </c>
      <c r="B3" s="7" t="s">
        <v>2</v>
      </c>
      <c r="C3" s="97"/>
      <c r="D3" s="97"/>
      <c r="E3" s="97"/>
      <c r="F3" s="98"/>
      <c r="G3" s="98"/>
      <c r="H3" s="99"/>
    </row>
    <row r="4" spans="1:8" s="11" customFormat="1" ht="74.25" customHeight="1" thickBot="1">
      <c r="A4" s="8"/>
      <c r="B4" s="9"/>
      <c r="C4" s="39" t="s">
        <v>209</v>
      </c>
      <c r="D4" s="39" t="s">
        <v>205</v>
      </c>
      <c r="E4" s="40" t="s">
        <v>206</v>
      </c>
      <c r="F4" s="39" t="s">
        <v>207</v>
      </c>
      <c r="G4" s="39" t="s">
        <v>208</v>
      </c>
      <c r="H4" s="10" t="s">
        <v>204</v>
      </c>
    </row>
    <row r="5" spans="1:8" ht="13.5" thickBot="1">
      <c r="A5" s="12" t="s">
        <v>3</v>
      </c>
      <c r="B5" s="13" t="s">
        <v>4</v>
      </c>
      <c r="C5" s="38">
        <v>12301.63</v>
      </c>
      <c r="D5" s="38">
        <v>415.59</v>
      </c>
      <c r="E5" s="38">
        <v>653.56</v>
      </c>
      <c r="F5" s="38">
        <v>947.2999999999997</v>
      </c>
      <c r="G5" s="38">
        <v>1818.26</v>
      </c>
      <c r="H5" s="15">
        <f>C5+D5+E5+F5+G5</f>
        <v>16136.339999999998</v>
      </c>
    </row>
    <row r="6" spans="1:8" ht="13.5" thickBot="1">
      <c r="A6" s="16" t="s">
        <v>5</v>
      </c>
      <c r="B6" s="17" t="s">
        <v>6</v>
      </c>
      <c r="C6" s="14">
        <v>3166.99</v>
      </c>
      <c r="D6" s="14">
        <v>142.31</v>
      </c>
      <c r="E6" s="14">
        <v>0</v>
      </c>
      <c r="F6" s="14">
        <v>153.5</v>
      </c>
      <c r="G6" s="14">
        <v>0</v>
      </c>
      <c r="H6" s="15">
        <f aca="true" t="shared" si="0" ref="H6:H69">C6+D6+E6+F6+G6</f>
        <v>3462.7999999999997</v>
      </c>
    </row>
    <row r="7" spans="1:8" ht="13.5" thickBot="1">
      <c r="A7" s="16" t="s">
        <v>7</v>
      </c>
      <c r="B7" s="17" t="s">
        <v>8</v>
      </c>
      <c r="C7" s="14">
        <v>34501.76</v>
      </c>
      <c r="D7" s="14">
        <v>1908.92</v>
      </c>
      <c r="E7" s="14">
        <v>326.78</v>
      </c>
      <c r="F7" s="14">
        <v>1797.12</v>
      </c>
      <c r="G7" s="14">
        <v>6690.67</v>
      </c>
      <c r="H7" s="15">
        <f t="shared" si="0"/>
        <v>45225.25</v>
      </c>
    </row>
    <row r="8" spans="1:8" ht="13.5" thickBot="1">
      <c r="A8" s="16" t="s">
        <v>9</v>
      </c>
      <c r="B8" s="17" t="s">
        <v>10</v>
      </c>
      <c r="C8" s="14">
        <v>21177.38</v>
      </c>
      <c r="D8" s="14">
        <v>1508.21</v>
      </c>
      <c r="E8" s="14">
        <v>0</v>
      </c>
      <c r="F8" s="14">
        <v>232.68</v>
      </c>
      <c r="G8" s="14">
        <v>976.34</v>
      </c>
      <c r="H8" s="15">
        <f t="shared" si="0"/>
        <v>23894.61</v>
      </c>
    </row>
    <row r="9" spans="1:8" ht="13.5" thickBot="1">
      <c r="A9" s="16" t="s">
        <v>11</v>
      </c>
      <c r="B9" s="17" t="s">
        <v>12</v>
      </c>
      <c r="C9" s="14">
        <v>310538.16</v>
      </c>
      <c r="D9" s="14">
        <v>11665.080000000002</v>
      </c>
      <c r="E9" s="14">
        <v>2614.24</v>
      </c>
      <c r="F9" s="14">
        <v>34612.33000000007</v>
      </c>
      <c r="G9" s="14">
        <v>26322.88</v>
      </c>
      <c r="H9" s="15">
        <f t="shared" si="0"/>
        <v>385752.69000000006</v>
      </c>
    </row>
    <row r="10" spans="1:8" ht="13.5" thickBot="1">
      <c r="A10" s="16" t="s">
        <v>13</v>
      </c>
      <c r="B10" s="17" t="s">
        <v>14</v>
      </c>
      <c r="C10" s="14">
        <v>7908.53</v>
      </c>
      <c r="D10" s="14">
        <v>172.6</v>
      </c>
      <c r="E10" s="14">
        <v>0</v>
      </c>
      <c r="F10" s="14">
        <v>9409.940000000004</v>
      </c>
      <c r="G10" s="14">
        <v>3979.24</v>
      </c>
      <c r="H10" s="15">
        <f t="shared" si="0"/>
        <v>21470.310000000005</v>
      </c>
    </row>
    <row r="11" spans="1:8" ht="13.5" thickBot="1">
      <c r="A11" s="16" t="s">
        <v>15</v>
      </c>
      <c r="B11" s="17" t="s">
        <v>16</v>
      </c>
      <c r="C11" s="14">
        <v>26278.84</v>
      </c>
      <c r="D11" s="14">
        <v>719.31</v>
      </c>
      <c r="E11" s="14">
        <v>0</v>
      </c>
      <c r="F11" s="14">
        <v>1745.63</v>
      </c>
      <c r="G11" s="14">
        <v>0</v>
      </c>
      <c r="H11" s="15">
        <f t="shared" si="0"/>
        <v>28743.780000000002</v>
      </c>
    </row>
    <row r="12" spans="1:8" ht="13.5" thickBot="1">
      <c r="A12" s="16" t="s">
        <v>17</v>
      </c>
      <c r="B12" s="17" t="s">
        <v>18</v>
      </c>
      <c r="C12" s="14">
        <v>20638.68</v>
      </c>
      <c r="D12" s="14">
        <v>416.52</v>
      </c>
      <c r="E12" s="14">
        <v>0</v>
      </c>
      <c r="F12" s="14">
        <v>1026.45</v>
      </c>
      <c r="G12" s="14">
        <v>0</v>
      </c>
      <c r="H12" s="15">
        <f t="shared" si="0"/>
        <v>22081.65</v>
      </c>
    </row>
    <row r="13" spans="1:8" ht="13.5" thickBot="1">
      <c r="A13" s="16" t="s">
        <v>19</v>
      </c>
      <c r="B13" s="17" t="s">
        <v>20</v>
      </c>
      <c r="C13" s="14">
        <v>31365.03</v>
      </c>
      <c r="D13" s="14">
        <v>202.99</v>
      </c>
      <c r="E13" s="14">
        <v>0</v>
      </c>
      <c r="F13" s="14">
        <v>6316.4400000000005</v>
      </c>
      <c r="G13" s="14">
        <v>0</v>
      </c>
      <c r="H13" s="15">
        <f t="shared" si="0"/>
        <v>37884.46</v>
      </c>
    </row>
    <row r="14" spans="1:8" ht="13.5" thickBot="1">
      <c r="A14" s="16" t="s">
        <v>21</v>
      </c>
      <c r="B14" s="17" t="s">
        <v>22</v>
      </c>
      <c r="C14" s="14">
        <v>21496.23</v>
      </c>
      <c r="D14" s="14">
        <v>205.36</v>
      </c>
      <c r="E14" s="14">
        <v>0</v>
      </c>
      <c r="F14" s="14">
        <v>828.6999999999998</v>
      </c>
      <c r="G14" s="14">
        <v>0</v>
      </c>
      <c r="H14" s="15">
        <f t="shared" si="0"/>
        <v>22530.29</v>
      </c>
    </row>
    <row r="15" spans="1:8" ht="13.5" thickBot="1">
      <c r="A15" s="16" t="s">
        <v>23</v>
      </c>
      <c r="B15" s="17" t="s">
        <v>24</v>
      </c>
      <c r="C15" s="14">
        <v>136406.67</v>
      </c>
      <c r="D15" s="14">
        <v>1404.94</v>
      </c>
      <c r="E15" s="14">
        <v>653.56</v>
      </c>
      <c r="F15" s="14">
        <v>23137.180000000026</v>
      </c>
      <c r="G15" s="14">
        <v>36262.27</v>
      </c>
      <c r="H15" s="15">
        <f t="shared" si="0"/>
        <v>197864.62000000002</v>
      </c>
    </row>
    <row r="16" spans="1:8" ht="13.5" thickBot="1">
      <c r="A16" s="16" t="s">
        <v>25</v>
      </c>
      <c r="B16" s="17" t="s">
        <v>26</v>
      </c>
      <c r="C16" s="14">
        <v>46283.83</v>
      </c>
      <c r="D16" s="14">
        <v>1038.02</v>
      </c>
      <c r="E16" s="14">
        <v>0</v>
      </c>
      <c r="F16" s="14">
        <v>3198.4500000000003</v>
      </c>
      <c r="G16" s="14">
        <v>0</v>
      </c>
      <c r="H16" s="15">
        <f t="shared" si="0"/>
        <v>50520.299999999996</v>
      </c>
    </row>
    <row r="17" spans="1:8" ht="13.5" thickBot="1">
      <c r="A17" s="16" t="s">
        <v>27</v>
      </c>
      <c r="B17" s="17" t="s">
        <v>28</v>
      </c>
      <c r="C17" s="14">
        <v>22251.05</v>
      </c>
      <c r="D17" s="14">
        <v>168.71</v>
      </c>
      <c r="E17" s="14">
        <v>653.56</v>
      </c>
      <c r="F17" s="14">
        <v>1965.1999999999998</v>
      </c>
      <c r="G17" s="14">
        <v>40399</v>
      </c>
      <c r="H17" s="15">
        <f t="shared" si="0"/>
        <v>65437.520000000004</v>
      </c>
    </row>
    <row r="18" spans="1:8" ht="13.5" thickBot="1">
      <c r="A18" s="16" t="s">
        <v>29</v>
      </c>
      <c r="B18" s="17" t="s">
        <v>30</v>
      </c>
      <c r="C18" s="14">
        <v>75581.78</v>
      </c>
      <c r="D18" s="14">
        <v>4259.29</v>
      </c>
      <c r="E18" s="14">
        <v>1633.9</v>
      </c>
      <c r="F18" s="14">
        <v>4418.549999999999</v>
      </c>
      <c r="G18" s="14">
        <v>14213.87</v>
      </c>
      <c r="H18" s="15">
        <f t="shared" si="0"/>
        <v>100107.38999999998</v>
      </c>
    </row>
    <row r="19" spans="1:8" ht="13.5" thickBot="1">
      <c r="A19" s="16" t="s">
        <v>35</v>
      </c>
      <c r="B19" s="17" t="s">
        <v>36</v>
      </c>
      <c r="C19" s="14">
        <v>31773.25</v>
      </c>
      <c r="D19" s="18">
        <v>714.98</v>
      </c>
      <c r="E19" s="18">
        <v>326.78</v>
      </c>
      <c r="F19" s="18">
        <v>1871.2799999999997</v>
      </c>
      <c r="G19" s="18">
        <v>6451.71</v>
      </c>
      <c r="H19" s="15">
        <f t="shared" si="0"/>
        <v>41138</v>
      </c>
    </row>
    <row r="20" spans="1:8" ht="13.5" thickBot="1">
      <c r="A20" s="16" t="s">
        <v>37</v>
      </c>
      <c r="B20" s="17" t="s">
        <v>38</v>
      </c>
      <c r="C20" s="14">
        <v>28645.02</v>
      </c>
      <c r="D20" s="18">
        <v>968.6999999999999</v>
      </c>
      <c r="E20" s="18">
        <v>326.78</v>
      </c>
      <c r="F20" s="18">
        <v>3446.5099999999998</v>
      </c>
      <c r="G20" s="18">
        <v>7678.62</v>
      </c>
      <c r="H20" s="15">
        <f t="shared" si="0"/>
        <v>41065.630000000005</v>
      </c>
    </row>
    <row r="21" spans="1:8" ht="13.5" thickBot="1">
      <c r="A21" s="16" t="s">
        <v>39</v>
      </c>
      <c r="B21" s="17" t="s">
        <v>40</v>
      </c>
      <c r="C21" s="14">
        <v>139789.74</v>
      </c>
      <c r="D21" s="18">
        <v>774.78</v>
      </c>
      <c r="E21" s="14">
        <v>0</v>
      </c>
      <c r="F21" s="14">
        <v>16241.080000000002</v>
      </c>
      <c r="G21" s="14">
        <v>27209.28</v>
      </c>
      <c r="H21" s="15">
        <f t="shared" si="0"/>
        <v>184014.87999999998</v>
      </c>
    </row>
    <row r="22" spans="1:8" ht="13.5" thickBot="1">
      <c r="A22" s="16" t="s">
        <v>41</v>
      </c>
      <c r="B22" s="17" t="s">
        <v>42</v>
      </c>
      <c r="C22" s="14">
        <v>136593.14</v>
      </c>
      <c r="D22" s="18">
        <v>3188.13</v>
      </c>
      <c r="E22" s="14">
        <v>0</v>
      </c>
      <c r="F22" s="14">
        <v>26728.77000000003</v>
      </c>
      <c r="G22" s="14">
        <v>37937.6</v>
      </c>
      <c r="H22" s="15">
        <f t="shared" si="0"/>
        <v>204447.64000000004</v>
      </c>
    </row>
    <row r="23" spans="1:8" ht="13.5" thickBot="1">
      <c r="A23" s="16" t="s">
        <v>43</v>
      </c>
      <c r="B23" s="17" t="s">
        <v>44</v>
      </c>
      <c r="C23" s="14">
        <v>1029488.88</v>
      </c>
      <c r="D23" s="14">
        <f>34182.43+3730.36</f>
        <v>37912.79</v>
      </c>
      <c r="E23" s="14">
        <v>11764.08</v>
      </c>
      <c r="F23" s="14">
        <v>415672.20999999554</v>
      </c>
      <c r="G23" s="14">
        <v>635196.38</v>
      </c>
      <c r="H23" s="15">
        <f t="shared" si="0"/>
        <v>2130034.3399999957</v>
      </c>
    </row>
    <row r="24" spans="1:8" ht="13.5" thickBot="1">
      <c r="A24" s="16" t="s">
        <v>45</v>
      </c>
      <c r="B24" s="17" t="s">
        <v>46</v>
      </c>
      <c r="C24" s="14">
        <v>182216.64</v>
      </c>
      <c r="D24" s="14">
        <v>2362.89</v>
      </c>
      <c r="E24" s="14">
        <v>0</v>
      </c>
      <c r="F24" s="14">
        <v>16316.130000000001</v>
      </c>
      <c r="G24" s="14">
        <v>49947.15</v>
      </c>
      <c r="H24" s="15">
        <f t="shared" si="0"/>
        <v>250842.81000000003</v>
      </c>
    </row>
    <row r="25" spans="1:8" ht="13.5" thickBot="1">
      <c r="A25" s="16" t="s">
        <v>47</v>
      </c>
      <c r="B25" s="17" t="s">
        <v>48</v>
      </c>
      <c r="C25" s="14">
        <v>70747.05</v>
      </c>
      <c r="D25" s="14">
        <v>6302.700000000001</v>
      </c>
      <c r="E25" s="14">
        <v>0</v>
      </c>
      <c r="F25" s="14">
        <v>6254.709999999999</v>
      </c>
      <c r="G25" s="14">
        <v>3843.84</v>
      </c>
      <c r="H25" s="15">
        <f t="shared" si="0"/>
        <v>87148.29999999999</v>
      </c>
    </row>
    <row r="26" spans="1:8" ht="13.5" thickBot="1">
      <c r="A26" s="16" t="s">
        <v>49</v>
      </c>
      <c r="B26" s="17" t="s">
        <v>50</v>
      </c>
      <c r="C26" s="14">
        <v>33302.52</v>
      </c>
      <c r="D26" s="14">
        <v>1655.24</v>
      </c>
      <c r="E26" s="14">
        <v>653.56</v>
      </c>
      <c r="F26" s="14">
        <v>1334.1900000000003</v>
      </c>
      <c r="G26" s="14">
        <v>0</v>
      </c>
      <c r="H26" s="15">
        <f t="shared" si="0"/>
        <v>36945.509999999995</v>
      </c>
    </row>
    <row r="27" spans="1:8" ht="13.5" thickBot="1">
      <c r="A27" s="16" t="s">
        <v>53</v>
      </c>
      <c r="B27" s="17" t="s">
        <v>54</v>
      </c>
      <c r="C27" s="14">
        <v>30367.55</v>
      </c>
      <c r="D27" s="14">
        <v>2517.3100000000004</v>
      </c>
      <c r="E27" s="14">
        <v>326.78</v>
      </c>
      <c r="F27" s="14">
        <v>1991.3199999999995</v>
      </c>
      <c r="G27" s="14">
        <v>0</v>
      </c>
      <c r="H27" s="15">
        <f t="shared" si="0"/>
        <v>35202.96</v>
      </c>
    </row>
    <row r="28" spans="1:8" ht="13.5" thickBot="1">
      <c r="A28" s="16" t="s">
        <v>55</v>
      </c>
      <c r="B28" s="17" t="s">
        <v>56</v>
      </c>
      <c r="C28" s="14">
        <v>21805.28</v>
      </c>
      <c r="D28" s="14">
        <v>334.73</v>
      </c>
      <c r="E28" s="14">
        <v>326.78</v>
      </c>
      <c r="F28" s="14">
        <v>3017.0899999999997</v>
      </c>
      <c r="G28" s="14">
        <v>1493.56</v>
      </c>
      <c r="H28" s="15">
        <f t="shared" si="0"/>
        <v>26977.44</v>
      </c>
    </row>
    <row r="29" spans="1:8" ht="13.5" thickBot="1">
      <c r="A29" s="16" t="s">
        <v>57</v>
      </c>
      <c r="B29" s="17" t="s">
        <v>58</v>
      </c>
      <c r="C29" s="14">
        <v>23657.39</v>
      </c>
      <c r="D29" s="18">
        <v>357.38</v>
      </c>
      <c r="E29" s="18">
        <v>0</v>
      </c>
      <c r="F29" s="18">
        <v>3769.6200000000003</v>
      </c>
      <c r="G29" s="18">
        <v>8232.88</v>
      </c>
      <c r="H29" s="15">
        <f t="shared" si="0"/>
        <v>36017.27</v>
      </c>
    </row>
    <row r="30" spans="1:8" ht="13.5" thickBot="1">
      <c r="A30" s="16" t="s">
        <v>59</v>
      </c>
      <c r="B30" s="17" t="s">
        <v>60</v>
      </c>
      <c r="C30" s="14">
        <v>48481.96</v>
      </c>
      <c r="D30" s="14">
        <v>1377.37</v>
      </c>
      <c r="E30" s="14">
        <v>653.56</v>
      </c>
      <c r="F30" s="14">
        <v>6488.64</v>
      </c>
      <c r="G30" s="14">
        <v>10808.83</v>
      </c>
      <c r="H30" s="15">
        <f t="shared" si="0"/>
        <v>67810.36</v>
      </c>
    </row>
    <row r="31" spans="1:8" ht="13.5" thickBot="1">
      <c r="A31" s="16" t="s">
        <v>61</v>
      </c>
      <c r="B31" s="17" t="s">
        <v>62</v>
      </c>
      <c r="C31" s="14">
        <v>115269.45</v>
      </c>
      <c r="D31" s="14">
        <v>6948.67</v>
      </c>
      <c r="E31" s="14">
        <v>0</v>
      </c>
      <c r="F31" s="14">
        <v>37025.509999999966</v>
      </c>
      <c r="G31" s="14">
        <v>101407.13</v>
      </c>
      <c r="H31" s="15">
        <f t="shared" si="0"/>
        <v>260650.75999999995</v>
      </c>
    </row>
    <row r="32" spans="1:8" ht="13.5" thickBot="1">
      <c r="A32" s="16" t="s">
        <v>63</v>
      </c>
      <c r="B32" s="17" t="s">
        <v>64</v>
      </c>
      <c r="C32" s="14">
        <v>166293.7</v>
      </c>
      <c r="D32" s="18">
        <v>8608.529999999999</v>
      </c>
      <c r="E32" s="14">
        <v>2614.24</v>
      </c>
      <c r="F32" s="14">
        <v>20414.890000000032</v>
      </c>
      <c r="G32" s="14">
        <v>72475.2</v>
      </c>
      <c r="H32" s="15">
        <f t="shared" si="0"/>
        <v>270406.56000000006</v>
      </c>
    </row>
    <row r="33" spans="1:8" ht="13.5" thickBot="1">
      <c r="A33" s="16" t="s">
        <v>65</v>
      </c>
      <c r="B33" s="17" t="s">
        <v>66</v>
      </c>
      <c r="C33" s="14">
        <v>20767.53</v>
      </c>
      <c r="D33" s="14">
        <v>1459.05</v>
      </c>
      <c r="E33" s="14">
        <v>0</v>
      </c>
      <c r="F33" s="14">
        <v>197.97</v>
      </c>
      <c r="G33" s="14">
        <v>0</v>
      </c>
      <c r="H33" s="15">
        <f t="shared" si="0"/>
        <v>22424.55</v>
      </c>
    </row>
    <row r="34" spans="1:8" ht="13.5" thickBot="1">
      <c r="A34" s="16" t="s">
        <v>67</v>
      </c>
      <c r="B34" s="17" t="s">
        <v>68</v>
      </c>
      <c r="C34" s="14">
        <v>72163.98</v>
      </c>
      <c r="D34" s="14">
        <v>3088.85</v>
      </c>
      <c r="E34" s="14">
        <v>326.78</v>
      </c>
      <c r="F34" s="14">
        <v>5384.080000000002</v>
      </c>
      <c r="G34" s="14">
        <v>2039.57</v>
      </c>
      <c r="H34" s="15">
        <f t="shared" si="0"/>
        <v>83003.26000000001</v>
      </c>
    </row>
    <row r="35" spans="1:8" ht="13.5" thickBot="1">
      <c r="A35" s="16" t="s">
        <v>69</v>
      </c>
      <c r="B35" s="17" t="s">
        <v>70</v>
      </c>
      <c r="C35" s="14">
        <v>41719.44</v>
      </c>
      <c r="D35" s="14">
        <v>4640.110000000001</v>
      </c>
      <c r="E35" s="14">
        <v>0</v>
      </c>
      <c r="F35" s="14">
        <v>2312.229999999999</v>
      </c>
      <c r="G35" s="14">
        <v>112.51</v>
      </c>
      <c r="H35" s="15">
        <f t="shared" si="0"/>
        <v>48784.29</v>
      </c>
    </row>
    <row r="36" spans="1:8" ht="13.5" thickBot="1">
      <c r="A36" s="16" t="s">
        <v>71</v>
      </c>
      <c r="B36" s="17" t="s">
        <v>72</v>
      </c>
      <c r="C36" s="14">
        <v>289822.72</v>
      </c>
      <c r="D36" s="14">
        <v>7962.34</v>
      </c>
      <c r="E36" s="14">
        <v>1307.08</v>
      </c>
      <c r="F36" s="14">
        <v>249607.90999999834</v>
      </c>
      <c r="G36" s="14">
        <v>454422.14</v>
      </c>
      <c r="H36" s="15">
        <f t="shared" si="0"/>
        <v>1003122.1899999984</v>
      </c>
    </row>
    <row r="37" spans="1:8" ht="13.5" thickBot="1">
      <c r="A37" s="16" t="s">
        <v>73</v>
      </c>
      <c r="B37" s="17" t="s">
        <v>74</v>
      </c>
      <c r="C37" s="14">
        <v>6139.04</v>
      </c>
      <c r="D37" s="14">
        <v>759.58</v>
      </c>
      <c r="E37" s="14">
        <v>0</v>
      </c>
      <c r="F37" s="14">
        <v>457.4200000000001</v>
      </c>
      <c r="G37" s="14">
        <v>3491.7</v>
      </c>
      <c r="H37" s="15">
        <f t="shared" si="0"/>
        <v>10847.74</v>
      </c>
    </row>
    <row r="38" spans="1:8" ht="13.5" thickBot="1">
      <c r="A38" s="16" t="s">
        <v>75</v>
      </c>
      <c r="B38" s="17" t="s">
        <v>76</v>
      </c>
      <c r="C38" s="14">
        <v>89206.66</v>
      </c>
      <c r="D38" s="14">
        <v>2078.7799999999997</v>
      </c>
      <c r="E38" s="14">
        <v>326.78</v>
      </c>
      <c r="F38" s="14">
        <v>12264.880000000003</v>
      </c>
      <c r="G38" s="14">
        <v>22000.04</v>
      </c>
      <c r="H38" s="15">
        <f t="shared" si="0"/>
        <v>125877.14000000001</v>
      </c>
    </row>
    <row r="39" spans="1:8" ht="13.5" thickBot="1">
      <c r="A39" s="16" t="s">
        <v>77</v>
      </c>
      <c r="B39" s="17" t="s">
        <v>78</v>
      </c>
      <c r="C39" s="14">
        <v>165701.62</v>
      </c>
      <c r="D39" s="14">
        <v>11298.699999999999</v>
      </c>
      <c r="E39" s="14">
        <v>1307.08</v>
      </c>
      <c r="F39" s="14">
        <v>9166.009999999998</v>
      </c>
      <c r="G39" s="14">
        <v>14449.71</v>
      </c>
      <c r="H39" s="15">
        <f t="shared" si="0"/>
        <v>201923.12</v>
      </c>
    </row>
    <row r="40" spans="1:8" ht="13.5" thickBot="1">
      <c r="A40" s="16" t="s">
        <v>79</v>
      </c>
      <c r="B40" s="17" t="s">
        <v>80</v>
      </c>
      <c r="C40" s="14">
        <v>61174.32</v>
      </c>
      <c r="D40" s="14">
        <v>2744.21</v>
      </c>
      <c r="E40" s="14">
        <v>1633.9</v>
      </c>
      <c r="F40" s="14">
        <v>9972.570000000003</v>
      </c>
      <c r="G40" s="14">
        <v>16715.12</v>
      </c>
      <c r="H40" s="15">
        <f t="shared" si="0"/>
        <v>92240.12</v>
      </c>
    </row>
    <row r="41" spans="1:8" ht="13.5" thickBot="1">
      <c r="A41" s="16" t="s">
        <v>81</v>
      </c>
      <c r="B41" s="17" t="s">
        <v>82</v>
      </c>
      <c r="C41" s="14">
        <v>43675.14</v>
      </c>
      <c r="D41" s="14">
        <v>2585.97</v>
      </c>
      <c r="E41" s="14">
        <v>653.56</v>
      </c>
      <c r="F41" s="14">
        <v>2667.880000000001</v>
      </c>
      <c r="G41" s="14">
        <v>0</v>
      </c>
      <c r="H41" s="15">
        <f t="shared" si="0"/>
        <v>49582.55</v>
      </c>
    </row>
    <row r="42" spans="1:8" ht="13.5" thickBot="1">
      <c r="A42" s="16" t="s">
        <v>83</v>
      </c>
      <c r="B42" s="17" t="s">
        <v>84</v>
      </c>
      <c r="C42" s="14">
        <v>63538.71</v>
      </c>
      <c r="D42" s="14">
        <v>2885.58</v>
      </c>
      <c r="E42" s="14">
        <v>0</v>
      </c>
      <c r="F42" s="14">
        <v>8004.160000000001</v>
      </c>
      <c r="G42" s="14">
        <v>6640.15</v>
      </c>
      <c r="H42" s="15">
        <f t="shared" si="0"/>
        <v>81068.59999999999</v>
      </c>
    </row>
    <row r="43" spans="1:8" ht="13.5" thickBot="1">
      <c r="A43" s="16" t="s">
        <v>85</v>
      </c>
      <c r="B43" s="17" t="s">
        <v>86</v>
      </c>
      <c r="C43" s="14">
        <v>31200.79</v>
      </c>
      <c r="D43" s="14">
        <v>2434.8100000000004</v>
      </c>
      <c r="E43" s="14">
        <v>326.78</v>
      </c>
      <c r="F43" s="14">
        <v>1450.4699999999996</v>
      </c>
      <c r="G43" s="14">
        <v>0</v>
      </c>
      <c r="H43" s="15">
        <f t="shared" si="0"/>
        <v>35412.85</v>
      </c>
    </row>
    <row r="44" spans="1:8" ht="13.5" thickBot="1">
      <c r="A44" s="16" t="s">
        <v>87</v>
      </c>
      <c r="B44" s="17" t="s">
        <v>88</v>
      </c>
      <c r="C44" s="18">
        <v>16853.53</v>
      </c>
      <c r="D44" s="14">
        <v>230.26000000000002</v>
      </c>
      <c r="E44" s="14">
        <v>0</v>
      </c>
      <c r="F44" s="14">
        <v>52.379999999999995</v>
      </c>
      <c r="G44" s="14">
        <v>0</v>
      </c>
      <c r="H44" s="15">
        <f t="shared" si="0"/>
        <v>17136.17</v>
      </c>
    </row>
    <row r="45" spans="1:8" ht="13.5" thickBot="1">
      <c r="A45" s="16" t="s">
        <v>89</v>
      </c>
      <c r="B45" s="17" t="s">
        <v>90</v>
      </c>
      <c r="C45" s="14">
        <v>10939.65</v>
      </c>
      <c r="D45" s="14">
        <v>842.71</v>
      </c>
      <c r="E45" s="14">
        <v>326.78</v>
      </c>
      <c r="F45" s="14">
        <v>11.69</v>
      </c>
      <c r="G45" s="14">
        <v>0</v>
      </c>
      <c r="H45" s="15">
        <f t="shared" si="0"/>
        <v>12120.830000000002</v>
      </c>
    </row>
    <row r="46" spans="1:8" ht="13.5" thickBot="1">
      <c r="A46" s="16" t="s">
        <v>91</v>
      </c>
      <c r="B46" s="17" t="s">
        <v>92</v>
      </c>
      <c r="C46" s="14">
        <v>10943.5</v>
      </c>
      <c r="D46" s="14">
        <v>463.62</v>
      </c>
      <c r="E46" s="14">
        <v>0</v>
      </c>
      <c r="F46" s="14">
        <v>633.97</v>
      </c>
      <c r="G46" s="14">
        <v>0</v>
      </c>
      <c r="H46" s="15">
        <f t="shared" si="0"/>
        <v>12041.09</v>
      </c>
    </row>
    <row r="47" spans="1:8" ht="13.5" thickBot="1">
      <c r="A47" s="16" t="s">
        <v>93</v>
      </c>
      <c r="B47" s="17" t="s">
        <v>94</v>
      </c>
      <c r="C47" s="14">
        <v>4403.94</v>
      </c>
      <c r="D47" s="14">
        <v>239.73</v>
      </c>
      <c r="E47" s="14">
        <v>0</v>
      </c>
      <c r="F47" s="14">
        <v>29.020000000000003</v>
      </c>
      <c r="G47" s="14">
        <v>0</v>
      </c>
      <c r="H47" s="15">
        <f t="shared" si="0"/>
        <v>4672.69</v>
      </c>
    </row>
    <row r="48" spans="1:8" ht="13.5" thickBot="1">
      <c r="A48" s="16" t="s">
        <v>95</v>
      </c>
      <c r="B48" s="17" t="s">
        <v>96</v>
      </c>
      <c r="C48" s="18">
        <v>173793.37</v>
      </c>
      <c r="D48" s="14">
        <v>4576.67</v>
      </c>
      <c r="E48" s="14">
        <v>1633.9</v>
      </c>
      <c r="F48" s="14">
        <v>45307.500000000095</v>
      </c>
      <c r="G48" s="14">
        <v>167385.03</v>
      </c>
      <c r="H48" s="15">
        <f t="shared" si="0"/>
        <v>392696.4700000001</v>
      </c>
    </row>
    <row r="49" spans="1:8" ht="13.5" thickBot="1">
      <c r="A49" s="16" t="s">
        <v>97</v>
      </c>
      <c r="B49" s="17" t="s">
        <v>98</v>
      </c>
      <c r="C49" s="18">
        <v>223542.56</v>
      </c>
      <c r="D49" s="14">
        <v>9923.54</v>
      </c>
      <c r="E49" s="14">
        <v>326.78</v>
      </c>
      <c r="F49" s="14">
        <v>27545.71000000004</v>
      </c>
      <c r="G49" s="14">
        <v>39152.11</v>
      </c>
      <c r="H49" s="15">
        <f t="shared" si="0"/>
        <v>300490.70000000007</v>
      </c>
    </row>
    <row r="50" spans="1:8" ht="13.5" thickBot="1">
      <c r="A50" s="16" t="s">
        <v>99</v>
      </c>
      <c r="B50" s="17" t="s">
        <v>100</v>
      </c>
      <c r="C50" s="18">
        <v>304205.99</v>
      </c>
      <c r="D50" s="18">
        <v>9554.470000000001</v>
      </c>
      <c r="E50" s="14">
        <v>2614.24</v>
      </c>
      <c r="F50" s="14">
        <v>83834.06999999972</v>
      </c>
      <c r="G50" s="14">
        <v>123100.37</v>
      </c>
      <c r="H50" s="15">
        <f t="shared" si="0"/>
        <v>523309.13999999966</v>
      </c>
    </row>
    <row r="51" spans="1:8" ht="13.5" thickBot="1">
      <c r="A51" s="16" t="s">
        <v>101</v>
      </c>
      <c r="B51" s="17" t="s">
        <v>102</v>
      </c>
      <c r="C51" s="14">
        <v>11056.57</v>
      </c>
      <c r="D51" s="14">
        <v>232.1</v>
      </c>
      <c r="E51" s="14">
        <v>326.78</v>
      </c>
      <c r="F51" s="14">
        <v>69.53</v>
      </c>
      <c r="G51" s="14">
        <v>1436.87</v>
      </c>
      <c r="H51" s="15">
        <f t="shared" si="0"/>
        <v>13121.850000000002</v>
      </c>
    </row>
    <row r="52" spans="1:8" ht="13.5" thickBot="1">
      <c r="A52" s="16" t="s">
        <v>103</v>
      </c>
      <c r="B52" s="17" t="s">
        <v>104</v>
      </c>
      <c r="C52" s="14">
        <v>139819.88</v>
      </c>
      <c r="D52" s="14">
        <v>4218.36</v>
      </c>
      <c r="E52" s="14">
        <v>326.78</v>
      </c>
      <c r="F52" s="14">
        <v>39779.92000000004</v>
      </c>
      <c r="G52" s="14">
        <v>322671.1</v>
      </c>
      <c r="H52" s="15">
        <f t="shared" si="0"/>
        <v>506816.04000000004</v>
      </c>
    </row>
    <row r="53" spans="1:8" ht="13.5" thickBot="1">
      <c r="A53" s="16" t="s">
        <v>105</v>
      </c>
      <c r="B53" s="17" t="s">
        <v>106</v>
      </c>
      <c r="C53" s="14">
        <v>79214.56</v>
      </c>
      <c r="D53" s="14">
        <v>1297.2800000000002</v>
      </c>
      <c r="E53" s="14">
        <v>2287.46</v>
      </c>
      <c r="F53" s="14">
        <v>45271.27000000005</v>
      </c>
      <c r="G53" s="14">
        <v>44760.78</v>
      </c>
      <c r="H53" s="15">
        <f t="shared" si="0"/>
        <v>172831.35000000003</v>
      </c>
    </row>
    <row r="54" spans="1:8" ht="13.5" thickBot="1">
      <c r="A54" s="16" t="s">
        <v>109</v>
      </c>
      <c r="B54" s="17" t="s">
        <v>110</v>
      </c>
      <c r="C54" s="14">
        <v>31387.73</v>
      </c>
      <c r="D54" s="18">
        <v>1052.71</v>
      </c>
      <c r="E54" s="14">
        <v>0</v>
      </c>
      <c r="F54" s="14">
        <v>162.78</v>
      </c>
      <c r="G54" s="14">
        <v>0</v>
      </c>
      <c r="H54" s="15">
        <f t="shared" si="0"/>
        <v>32603.219999999998</v>
      </c>
    </row>
    <row r="55" spans="1:8" ht="13.5" thickBot="1">
      <c r="A55" s="19" t="s">
        <v>111</v>
      </c>
      <c r="B55" s="20" t="s">
        <v>112</v>
      </c>
      <c r="C55" s="14">
        <v>18456.29</v>
      </c>
      <c r="D55" s="18">
        <v>1748.23</v>
      </c>
      <c r="E55" s="14">
        <v>0</v>
      </c>
      <c r="F55" s="14">
        <v>2730.2099999999996</v>
      </c>
      <c r="G55" s="14">
        <v>2891.73</v>
      </c>
      <c r="H55" s="15">
        <f t="shared" si="0"/>
        <v>25826.46</v>
      </c>
    </row>
    <row r="56" spans="1:8" ht="13.5" thickBot="1">
      <c r="A56" s="19" t="s">
        <v>113</v>
      </c>
      <c r="B56" s="20" t="s">
        <v>114</v>
      </c>
      <c r="C56" s="14">
        <v>4232.25</v>
      </c>
      <c r="D56" s="18">
        <v>518.29</v>
      </c>
      <c r="E56" s="14">
        <v>0</v>
      </c>
      <c r="F56" s="14">
        <v>60.650000000000006</v>
      </c>
      <c r="G56" s="14">
        <v>0</v>
      </c>
      <c r="H56" s="15">
        <f t="shared" si="0"/>
        <v>4811.19</v>
      </c>
    </row>
    <row r="57" spans="1:8" ht="13.5" thickBot="1">
      <c r="A57" s="19" t="s">
        <v>115</v>
      </c>
      <c r="B57" s="20" t="s">
        <v>116</v>
      </c>
      <c r="C57" s="14">
        <v>7134.65</v>
      </c>
      <c r="D57" s="18">
        <v>854.72</v>
      </c>
      <c r="E57" s="18">
        <v>0</v>
      </c>
      <c r="F57" s="14">
        <v>406.79</v>
      </c>
      <c r="G57" s="18">
        <v>0</v>
      </c>
      <c r="H57" s="15">
        <f t="shared" si="0"/>
        <v>8396.16</v>
      </c>
    </row>
    <row r="58" spans="1:8" ht="13.5" thickBot="1">
      <c r="A58" s="19" t="s">
        <v>117</v>
      </c>
      <c r="B58" s="20" t="s">
        <v>118</v>
      </c>
      <c r="C58" s="14">
        <v>42243.51</v>
      </c>
      <c r="D58" s="14">
        <v>2923.78</v>
      </c>
      <c r="E58" s="14">
        <v>0</v>
      </c>
      <c r="F58" s="14">
        <v>1520.8799999999999</v>
      </c>
      <c r="G58" s="14">
        <v>134.87</v>
      </c>
      <c r="H58" s="15">
        <f t="shared" si="0"/>
        <v>46823.04</v>
      </c>
    </row>
    <row r="59" spans="1:8" ht="13.5" thickBot="1">
      <c r="A59" s="19" t="s">
        <v>119</v>
      </c>
      <c r="B59" s="20" t="s">
        <v>120</v>
      </c>
      <c r="C59" s="14">
        <v>13469.79</v>
      </c>
      <c r="D59" s="14">
        <v>0</v>
      </c>
      <c r="E59" s="14">
        <v>0</v>
      </c>
      <c r="F59" s="14">
        <v>0</v>
      </c>
      <c r="G59" s="14">
        <v>4165.88</v>
      </c>
      <c r="H59" s="15">
        <f t="shared" si="0"/>
        <v>17635.670000000002</v>
      </c>
    </row>
    <row r="60" spans="1:8" ht="13.5" thickBot="1">
      <c r="A60" s="21" t="s">
        <v>121</v>
      </c>
      <c r="B60" s="22" t="s">
        <v>122</v>
      </c>
      <c r="C60" s="18">
        <v>11968.71</v>
      </c>
      <c r="D60" s="14">
        <v>1615.93</v>
      </c>
      <c r="E60" s="14">
        <v>0</v>
      </c>
      <c r="F60" s="14">
        <v>290.08000000000004</v>
      </c>
      <c r="G60" s="14">
        <v>0</v>
      </c>
      <c r="H60" s="15">
        <f t="shared" si="0"/>
        <v>13874.72</v>
      </c>
    </row>
    <row r="61" spans="1:8" ht="13.5" thickBot="1">
      <c r="A61" s="21" t="s">
        <v>123</v>
      </c>
      <c r="B61" s="23" t="s">
        <v>124</v>
      </c>
      <c r="C61" s="14">
        <v>25181.81</v>
      </c>
      <c r="D61" s="18">
        <v>436.35</v>
      </c>
      <c r="E61" s="14">
        <v>0</v>
      </c>
      <c r="F61" s="14">
        <v>4857.3099999999995</v>
      </c>
      <c r="G61" s="14">
        <v>4823.38</v>
      </c>
      <c r="H61" s="15">
        <f t="shared" si="0"/>
        <v>35298.85</v>
      </c>
    </row>
    <row r="62" spans="1:8" ht="13.5" thickBot="1">
      <c r="A62" s="19" t="s">
        <v>125</v>
      </c>
      <c r="B62" s="20" t="s">
        <v>126</v>
      </c>
      <c r="C62" s="14">
        <v>6770.91</v>
      </c>
      <c r="D62" s="14">
        <v>843.6999999999999</v>
      </c>
      <c r="E62" s="14">
        <v>0</v>
      </c>
      <c r="F62" s="14">
        <v>108.65</v>
      </c>
      <c r="G62" s="14">
        <v>2490.61</v>
      </c>
      <c r="H62" s="15">
        <f t="shared" si="0"/>
        <v>10213.869999999999</v>
      </c>
    </row>
    <row r="63" spans="1:8" ht="13.5" thickBot="1">
      <c r="A63" s="19" t="s">
        <v>127</v>
      </c>
      <c r="B63" s="20" t="s">
        <v>128</v>
      </c>
      <c r="C63" s="14">
        <v>31096.7</v>
      </c>
      <c r="D63" s="14">
        <v>236.48000000000002</v>
      </c>
      <c r="E63" s="14">
        <v>0</v>
      </c>
      <c r="F63" s="14">
        <v>798.55</v>
      </c>
      <c r="G63" s="14">
        <v>44.96</v>
      </c>
      <c r="H63" s="15">
        <f t="shared" si="0"/>
        <v>32176.69</v>
      </c>
    </row>
    <row r="64" spans="1:8" ht="13.5" thickBot="1">
      <c r="A64" s="19" t="s">
        <v>129</v>
      </c>
      <c r="B64" s="20" t="s">
        <v>130</v>
      </c>
      <c r="C64" s="14">
        <v>45372.24</v>
      </c>
      <c r="D64" s="14">
        <v>1797.0099999999998</v>
      </c>
      <c r="E64" s="14">
        <v>0</v>
      </c>
      <c r="F64" s="14">
        <v>3541.149999999999</v>
      </c>
      <c r="G64" s="14">
        <v>13608.95</v>
      </c>
      <c r="H64" s="15">
        <f t="shared" si="0"/>
        <v>64319.350000000006</v>
      </c>
    </row>
    <row r="65" spans="1:8" ht="13.5" thickBot="1">
      <c r="A65" s="19" t="s">
        <v>131</v>
      </c>
      <c r="B65" s="20" t="s">
        <v>132</v>
      </c>
      <c r="C65" s="14">
        <v>2208.81</v>
      </c>
      <c r="D65" s="14">
        <v>0</v>
      </c>
      <c r="E65" s="14">
        <v>0</v>
      </c>
      <c r="F65" s="14">
        <v>16907.840000000007</v>
      </c>
      <c r="G65" s="14">
        <v>0</v>
      </c>
      <c r="H65" s="15">
        <f t="shared" si="0"/>
        <v>19116.65000000001</v>
      </c>
    </row>
    <row r="66" spans="1:8" ht="13.5" thickBot="1">
      <c r="A66" s="19" t="s">
        <v>133</v>
      </c>
      <c r="B66" s="20" t="s">
        <v>134</v>
      </c>
      <c r="C66" s="14">
        <v>13864.2</v>
      </c>
      <c r="D66" s="14">
        <v>1092.1</v>
      </c>
      <c r="E66" s="14">
        <v>0</v>
      </c>
      <c r="F66" s="14">
        <v>1323.94</v>
      </c>
      <c r="G66" s="14">
        <v>0</v>
      </c>
      <c r="H66" s="15">
        <f t="shared" si="0"/>
        <v>16280.240000000002</v>
      </c>
    </row>
    <row r="67" spans="1:8" ht="13.5" thickBot="1">
      <c r="A67" s="24" t="s">
        <v>135</v>
      </c>
      <c r="B67" s="25" t="s">
        <v>136</v>
      </c>
      <c r="C67" s="50">
        <v>20447.28</v>
      </c>
      <c r="D67" s="14">
        <v>1697.9</v>
      </c>
      <c r="E67" s="14">
        <v>0</v>
      </c>
      <c r="F67" s="14">
        <v>1016.8399999999999</v>
      </c>
      <c r="G67" s="14">
        <v>0</v>
      </c>
      <c r="H67" s="15">
        <f t="shared" si="0"/>
        <v>23162.02</v>
      </c>
    </row>
    <row r="68" spans="1:8" ht="13.5" thickBot="1">
      <c r="A68" s="24" t="s">
        <v>137</v>
      </c>
      <c r="B68" s="23" t="s">
        <v>138</v>
      </c>
      <c r="C68" s="14">
        <v>14173.22</v>
      </c>
      <c r="D68" s="18">
        <v>1186.1</v>
      </c>
      <c r="E68" s="14">
        <v>0</v>
      </c>
      <c r="F68" s="14">
        <v>488.98</v>
      </c>
      <c r="G68" s="14">
        <v>0</v>
      </c>
      <c r="H68" s="15">
        <f t="shared" si="0"/>
        <v>15848.3</v>
      </c>
    </row>
    <row r="69" spans="1:8" ht="13.5" thickBot="1">
      <c r="A69" s="26" t="s">
        <v>139</v>
      </c>
      <c r="B69" s="27" t="s">
        <v>140</v>
      </c>
      <c r="C69" s="14">
        <v>140157.69</v>
      </c>
      <c r="D69" s="14">
        <v>10803.289999999999</v>
      </c>
      <c r="E69" s="14">
        <v>1307.12</v>
      </c>
      <c r="F69" s="14">
        <v>7076.969999999998</v>
      </c>
      <c r="G69" s="14">
        <v>17141.51</v>
      </c>
      <c r="H69" s="15">
        <f t="shared" si="0"/>
        <v>176486.58000000002</v>
      </c>
    </row>
    <row r="70" spans="1:8" ht="13.5" thickBot="1">
      <c r="A70" s="28" t="s">
        <v>141</v>
      </c>
      <c r="B70" s="29" t="s">
        <v>142</v>
      </c>
      <c r="C70" s="14">
        <v>20115.49</v>
      </c>
      <c r="D70" s="14">
        <v>1590.64</v>
      </c>
      <c r="E70" s="14">
        <v>0</v>
      </c>
      <c r="F70" s="14">
        <v>265.02</v>
      </c>
      <c r="G70" s="14">
        <v>456.29</v>
      </c>
      <c r="H70" s="15">
        <f aca="true" t="shared" si="1" ref="H70:H76">C70+D70+E70+F70+G70</f>
        <v>22427.440000000002</v>
      </c>
    </row>
    <row r="71" spans="1:8" ht="13.5" thickBot="1">
      <c r="A71" s="30" t="s">
        <v>143</v>
      </c>
      <c r="B71" s="22" t="s">
        <v>144</v>
      </c>
      <c r="C71" s="14">
        <v>63845.81</v>
      </c>
      <c r="D71" s="14">
        <v>4832.15</v>
      </c>
      <c r="E71" s="14">
        <v>980.34</v>
      </c>
      <c r="F71" s="14">
        <v>8356.920000000007</v>
      </c>
      <c r="G71" s="14">
        <v>4893.45</v>
      </c>
      <c r="H71" s="15">
        <f t="shared" si="1"/>
        <v>82908.67</v>
      </c>
    </row>
    <row r="72" spans="1:8" ht="13.5" thickBot="1">
      <c r="A72" s="67" t="s">
        <v>147</v>
      </c>
      <c r="B72" s="68" t="s">
        <v>148</v>
      </c>
      <c r="C72" s="14">
        <v>10989.04</v>
      </c>
      <c r="D72" s="14">
        <v>927.18</v>
      </c>
      <c r="E72" s="14">
        <v>0</v>
      </c>
      <c r="F72" s="14">
        <v>6705.500000000001</v>
      </c>
      <c r="G72" s="14">
        <v>9801.84</v>
      </c>
      <c r="H72" s="15">
        <f t="shared" si="1"/>
        <v>28423.56</v>
      </c>
    </row>
    <row r="73" spans="1:8" ht="13.5" thickBot="1">
      <c r="A73" s="67" t="s">
        <v>153</v>
      </c>
      <c r="B73" s="70" t="s">
        <v>154</v>
      </c>
      <c r="C73" s="14">
        <v>754.22</v>
      </c>
      <c r="D73" s="14">
        <v>200.41</v>
      </c>
      <c r="E73" s="14">
        <v>0</v>
      </c>
      <c r="F73" s="14">
        <v>638.43</v>
      </c>
      <c r="G73" s="14">
        <v>786.04</v>
      </c>
      <c r="H73" s="15">
        <f t="shared" si="1"/>
        <v>2379.1</v>
      </c>
    </row>
    <row r="74" spans="1:8" ht="13.5" thickBot="1">
      <c r="A74" s="33" t="s">
        <v>156</v>
      </c>
      <c r="B74" s="64" t="s">
        <v>158</v>
      </c>
      <c r="C74" s="14">
        <v>3074.64</v>
      </c>
      <c r="D74" s="14">
        <v>189.3</v>
      </c>
      <c r="E74" s="14">
        <v>0</v>
      </c>
      <c r="F74" s="14">
        <v>0</v>
      </c>
      <c r="G74" s="14">
        <v>0</v>
      </c>
      <c r="H74" s="15">
        <f t="shared" si="1"/>
        <v>3263.94</v>
      </c>
    </row>
    <row r="75" spans="1:8" ht="13.5" thickBot="1">
      <c r="A75" s="33" t="s">
        <v>157</v>
      </c>
      <c r="B75" s="22" t="s">
        <v>159</v>
      </c>
      <c r="C75" s="47">
        <v>951.01</v>
      </c>
      <c r="D75" s="72">
        <v>0</v>
      </c>
      <c r="E75" s="71">
        <v>0</v>
      </c>
      <c r="F75" s="48">
        <v>0</v>
      </c>
      <c r="G75" s="71">
        <v>0</v>
      </c>
      <c r="H75" s="15">
        <f t="shared" si="1"/>
        <v>951.01</v>
      </c>
    </row>
    <row r="76" spans="1:8" ht="13.5" thickBot="1">
      <c r="A76" s="37"/>
      <c r="B76" s="37" t="s">
        <v>155</v>
      </c>
      <c r="C76" s="44">
        <v>5216107.63</v>
      </c>
      <c r="D76" s="42">
        <f>SUM(D5:D75)</f>
        <v>206315.04000000007</v>
      </c>
      <c r="E76" s="73">
        <v>39540.3</v>
      </c>
      <c r="F76" s="45">
        <v>1251639.5499999938</v>
      </c>
      <c r="G76" s="46">
        <v>2372961.42</v>
      </c>
      <c r="H76" s="15">
        <f t="shared" si="1"/>
        <v>9086563.939999994</v>
      </c>
    </row>
    <row r="78" ht="12.75">
      <c r="H78" s="4"/>
    </row>
  </sheetData>
  <mergeCells count="1">
    <mergeCell ref="C3:H3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8"/>
  <sheetViews>
    <sheetView workbookViewId="0" topLeftCell="A34">
      <selection activeCell="K63" sqref="K63"/>
    </sheetView>
  </sheetViews>
  <sheetFormatPr defaultColWidth="9.140625" defaultRowHeight="12.75"/>
  <cols>
    <col min="1" max="1" width="4.7109375" style="1" customWidth="1"/>
    <col min="2" max="2" width="23.28125" style="1" customWidth="1"/>
    <col min="3" max="3" width="14.140625" style="2" customWidth="1"/>
    <col min="4" max="4" width="12.140625" style="2" customWidth="1"/>
    <col min="5" max="5" width="14.7109375" style="2" customWidth="1"/>
    <col min="6" max="6" width="11.7109375" style="2" customWidth="1"/>
    <col min="7" max="7" width="16.140625" style="2" customWidth="1"/>
    <col min="8" max="8" width="14.421875" style="3" customWidth="1"/>
    <col min="9" max="16384" width="9.140625" style="5" customWidth="1"/>
  </cols>
  <sheetData>
    <row r="2" spans="1:7" ht="13.5" thickBot="1">
      <c r="A2" s="1" t="s">
        <v>0</v>
      </c>
      <c r="E2" s="3" t="s">
        <v>210</v>
      </c>
      <c r="F2" s="3"/>
      <c r="G2" s="3"/>
    </row>
    <row r="3" spans="1:8" ht="13.5" thickBot="1">
      <c r="A3" s="6" t="s">
        <v>1</v>
      </c>
      <c r="B3" s="7" t="s">
        <v>2</v>
      </c>
      <c r="C3" s="97"/>
      <c r="D3" s="97"/>
      <c r="E3" s="97"/>
      <c r="F3" s="98"/>
      <c r="G3" s="98"/>
      <c r="H3" s="99"/>
    </row>
    <row r="4" spans="1:8" s="11" customFormat="1" ht="74.25" customHeight="1" thickBot="1">
      <c r="A4" s="8"/>
      <c r="B4" s="9"/>
      <c r="C4" s="39" t="s">
        <v>211</v>
      </c>
      <c r="D4" s="39" t="s">
        <v>212</v>
      </c>
      <c r="E4" s="40" t="s">
        <v>213</v>
      </c>
      <c r="F4" s="39" t="s">
        <v>214</v>
      </c>
      <c r="G4" s="39" t="s">
        <v>215</v>
      </c>
      <c r="H4" s="10" t="s">
        <v>216</v>
      </c>
    </row>
    <row r="5" spans="1:8" ht="13.5" thickBot="1">
      <c r="A5" s="12" t="s">
        <v>3</v>
      </c>
      <c r="B5" s="13" t="s">
        <v>4</v>
      </c>
      <c r="C5" s="38">
        <v>15796.17</v>
      </c>
      <c r="D5" s="38">
        <v>446.53</v>
      </c>
      <c r="E5" s="38">
        <v>326.78</v>
      </c>
      <c r="F5" s="38">
        <v>1025.1599999999999</v>
      </c>
      <c r="G5" s="38">
        <v>4181.51</v>
      </c>
      <c r="H5" s="15">
        <f aca="true" t="shared" si="0" ref="H5:H36">C5+D5+E5+F5+G5</f>
        <v>21776.15</v>
      </c>
    </row>
    <row r="6" spans="1:8" ht="13.5" thickBot="1">
      <c r="A6" s="16" t="s">
        <v>5</v>
      </c>
      <c r="B6" s="17" t="s">
        <v>6</v>
      </c>
      <c r="C6" s="14">
        <v>4591.47</v>
      </c>
      <c r="D6" s="14">
        <v>101.01</v>
      </c>
      <c r="E6" s="14">
        <v>0</v>
      </c>
      <c r="F6" s="14">
        <v>0</v>
      </c>
      <c r="G6" s="14">
        <v>2901.36</v>
      </c>
      <c r="H6" s="15">
        <f t="shared" si="0"/>
        <v>7593.84</v>
      </c>
    </row>
    <row r="7" spans="1:8" ht="13.5" thickBot="1">
      <c r="A7" s="16" t="s">
        <v>7</v>
      </c>
      <c r="B7" s="17" t="s">
        <v>8</v>
      </c>
      <c r="C7" s="14">
        <v>41541.82</v>
      </c>
      <c r="D7" s="14">
        <v>1865.03</v>
      </c>
      <c r="E7" s="14">
        <v>0</v>
      </c>
      <c r="F7" s="14">
        <v>5014.880000000002</v>
      </c>
      <c r="G7" s="14">
        <v>3718.62</v>
      </c>
      <c r="H7" s="15">
        <f t="shared" si="0"/>
        <v>52140.350000000006</v>
      </c>
    </row>
    <row r="8" spans="1:8" ht="13.5" thickBot="1">
      <c r="A8" s="16" t="s">
        <v>9</v>
      </c>
      <c r="B8" s="17" t="s">
        <v>10</v>
      </c>
      <c r="C8" s="14">
        <v>25126.9</v>
      </c>
      <c r="D8" s="14">
        <v>1305.27</v>
      </c>
      <c r="E8" s="14">
        <v>0</v>
      </c>
      <c r="F8" s="14">
        <v>2110.0600000000004</v>
      </c>
      <c r="G8" s="14">
        <v>0</v>
      </c>
      <c r="H8" s="15">
        <f t="shared" si="0"/>
        <v>28542.230000000003</v>
      </c>
    </row>
    <row r="9" spans="1:8" ht="13.5" thickBot="1">
      <c r="A9" s="16" t="s">
        <v>11</v>
      </c>
      <c r="B9" s="17" t="s">
        <v>12</v>
      </c>
      <c r="C9" s="14">
        <v>369476.9</v>
      </c>
      <c r="D9" s="14">
        <v>12800.31</v>
      </c>
      <c r="E9" s="14">
        <v>1633.9</v>
      </c>
      <c r="F9" s="14">
        <v>26903.070000000025</v>
      </c>
      <c r="G9" s="14">
        <v>40771.37</v>
      </c>
      <c r="H9" s="15">
        <f t="shared" si="0"/>
        <v>451585.55000000005</v>
      </c>
    </row>
    <row r="10" spans="1:8" ht="13.5" thickBot="1">
      <c r="A10" s="16" t="s">
        <v>13</v>
      </c>
      <c r="B10" s="17" t="s">
        <v>14</v>
      </c>
      <c r="C10" s="14">
        <v>9002.77</v>
      </c>
      <c r="D10" s="14">
        <v>76.72</v>
      </c>
      <c r="E10" s="14">
        <v>0</v>
      </c>
      <c r="F10" s="14">
        <v>4190.9</v>
      </c>
      <c r="G10" s="14">
        <v>1544.77</v>
      </c>
      <c r="H10" s="15">
        <f t="shared" si="0"/>
        <v>14815.16</v>
      </c>
    </row>
    <row r="11" spans="1:8" ht="13.5" thickBot="1">
      <c r="A11" s="16" t="s">
        <v>15</v>
      </c>
      <c r="B11" s="17" t="s">
        <v>16</v>
      </c>
      <c r="C11" s="14">
        <v>34504.31</v>
      </c>
      <c r="D11" s="14">
        <v>700.42</v>
      </c>
      <c r="E11" s="14">
        <v>0</v>
      </c>
      <c r="F11" s="14">
        <v>924.6900000000002</v>
      </c>
      <c r="G11" s="14">
        <v>0</v>
      </c>
      <c r="H11" s="15">
        <f t="shared" si="0"/>
        <v>36129.42</v>
      </c>
    </row>
    <row r="12" spans="1:8" ht="13.5" thickBot="1">
      <c r="A12" s="16" t="s">
        <v>17</v>
      </c>
      <c r="B12" s="17" t="s">
        <v>18</v>
      </c>
      <c r="C12" s="14">
        <v>23562.52</v>
      </c>
      <c r="D12" s="14">
        <v>85.16</v>
      </c>
      <c r="E12" s="14">
        <v>0</v>
      </c>
      <c r="F12" s="14">
        <v>398.89000000000004</v>
      </c>
      <c r="G12" s="14">
        <v>0</v>
      </c>
      <c r="H12" s="15">
        <f t="shared" si="0"/>
        <v>24046.57</v>
      </c>
    </row>
    <row r="13" spans="1:8" ht="13.5" thickBot="1">
      <c r="A13" s="16" t="s">
        <v>19</v>
      </c>
      <c r="B13" s="17" t="s">
        <v>20</v>
      </c>
      <c r="C13" s="14">
        <v>40584.16</v>
      </c>
      <c r="D13" s="14">
        <v>328.02</v>
      </c>
      <c r="E13" s="14">
        <v>0</v>
      </c>
      <c r="F13" s="14">
        <v>1095.5800000000002</v>
      </c>
      <c r="G13" s="14">
        <v>0</v>
      </c>
      <c r="H13" s="15">
        <f t="shared" si="0"/>
        <v>42007.76</v>
      </c>
    </row>
    <row r="14" spans="1:8" ht="13.5" thickBot="1">
      <c r="A14" s="16" t="s">
        <v>21</v>
      </c>
      <c r="B14" s="17" t="s">
        <v>22</v>
      </c>
      <c r="C14" s="14">
        <v>26671.69</v>
      </c>
      <c r="D14" s="14">
        <v>123.06</v>
      </c>
      <c r="E14" s="14">
        <v>0</v>
      </c>
      <c r="F14" s="14">
        <v>728.7899999999998</v>
      </c>
      <c r="G14" s="14">
        <v>0</v>
      </c>
      <c r="H14" s="15">
        <f t="shared" si="0"/>
        <v>27523.54</v>
      </c>
    </row>
    <row r="15" spans="1:8" ht="13.5" thickBot="1">
      <c r="A15" s="16" t="s">
        <v>23</v>
      </c>
      <c r="B15" s="17" t="s">
        <v>24</v>
      </c>
      <c r="C15" s="14">
        <v>137840.9</v>
      </c>
      <c r="D15" s="14">
        <v>1644.84</v>
      </c>
      <c r="E15" s="14">
        <v>326.78</v>
      </c>
      <c r="F15" s="14">
        <v>9903.440000000002</v>
      </c>
      <c r="G15" s="14">
        <v>37413.38</v>
      </c>
      <c r="H15" s="15">
        <f t="shared" si="0"/>
        <v>187129.34</v>
      </c>
    </row>
    <row r="16" spans="1:8" ht="13.5" thickBot="1">
      <c r="A16" s="16" t="s">
        <v>25</v>
      </c>
      <c r="B16" s="17" t="s">
        <v>26</v>
      </c>
      <c r="C16" s="14">
        <v>60062.29</v>
      </c>
      <c r="D16" s="14">
        <v>773.28</v>
      </c>
      <c r="E16" s="14">
        <v>0</v>
      </c>
      <c r="F16" s="14">
        <v>2393.15</v>
      </c>
      <c r="G16" s="14">
        <v>0</v>
      </c>
      <c r="H16" s="15">
        <f t="shared" si="0"/>
        <v>63228.72</v>
      </c>
    </row>
    <row r="17" spans="1:8" ht="13.5" thickBot="1">
      <c r="A17" s="16" t="s">
        <v>27</v>
      </c>
      <c r="B17" s="17" t="s">
        <v>28</v>
      </c>
      <c r="C17" s="14">
        <v>19005.13</v>
      </c>
      <c r="D17" s="14">
        <v>320.18</v>
      </c>
      <c r="E17" s="14">
        <v>326.78</v>
      </c>
      <c r="F17" s="14">
        <v>4800.48</v>
      </c>
      <c r="G17" s="14">
        <v>22159.34</v>
      </c>
      <c r="H17" s="15">
        <f t="shared" si="0"/>
        <v>46611.91</v>
      </c>
    </row>
    <row r="18" spans="1:8" ht="13.5" thickBot="1">
      <c r="A18" s="16" t="s">
        <v>29</v>
      </c>
      <c r="B18" s="17" t="s">
        <v>30</v>
      </c>
      <c r="C18" s="14">
        <v>103247.65</v>
      </c>
      <c r="D18" s="14">
        <v>4113.32</v>
      </c>
      <c r="E18" s="14">
        <v>980.34</v>
      </c>
      <c r="F18" s="14">
        <v>2711.9899999999993</v>
      </c>
      <c r="G18" s="14">
        <v>15662.14</v>
      </c>
      <c r="H18" s="15">
        <f t="shared" si="0"/>
        <v>126715.44</v>
      </c>
    </row>
    <row r="19" spans="1:8" ht="13.5" thickBot="1">
      <c r="A19" s="16" t="s">
        <v>35</v>
      </c>
      <c r="B19" s="17" t="s">
        <v>36</v>
      </c>
      <c r="C19" s="14">
        <v>57015.82</v>
      </c>
      <c r="D19" s="18">
        <v>685.79</v>
      </c>
      <c r="E19" s="18">
        <v>0</v>
      </c>
      <c r="F19" s="18">
        <v>6094.689999999997</v>
      </c>
      <c r="G19" s="18">
        <v>9752.66</v>
      </c>
      <c r="H19" s="15">
        <f t="shared" si="0"/>
        <v>73548.95999999999</v>
      </c>
    </row>
    <row r="20" spans="1:8" ht="13.5" thickBot="1">
      <c r="A20" s="16" t="s">
        <v>37</v>
      </c>
      <c r="B20" s="17" t="s">
        <v>38</v>
      </c>
      <c r="C20" s="14">
        <v>36794.97</v>
      </c>
      <c r="D20" s="18">
        <v>661.78</v>
      </c>
      <c r="E20" s="18">
        <v>0</v>
      </c>
      <c r="F20" s="18">
        <v>5516.310000000002</v>
      </c>
      <c r="G20" s="18">
        <v>7255.19</v>
      </c>
      <c r="H20" s="15">
        <f t="shared" si="0"/>
        <v>50228.25000000001</v>
      </c>
    </row>
    <row r="21" spans="1:8" ht="13.5" thickBot="1">
      <c r="A21" s="16" t="s">
        <v>39</v>
      </c>
      <c r="B21" s="17" t="s">
        <v>40</v>
      </c>
      <c r="C21" s="14">
        <v>202018.59</v>
      </c>
      <c r="D21" s="18">
        <v>327.15</v>
      </c>
      <c r="E21" s="14">
        <v>0</v>
      </c>
      <c r="F21" s="14">
        <v>18996.800000000003</v>
      </c>
      <c r="G21" s="14">
        <v>35887.09</v>
      </c>
      <c r="H21" s="15">
        <f t="shared" si="0"/>
        <v>257229.62999999998</v>
      </c>
    </row>
    <row r="22" spans="1:8" ht="13.5" thickBot="1">
      <c r="A22" s="16" t="s">
        <v>41</v>
      </c>
      <c r="B22" s="17" t="s">
        <v>42</v>
      </c>
      <c r="C22" s="14">
        <v>189045.8</v>
      </c>
      <c r="D22" s="18">
        <v>4206.92</v>
      </c>
      <c r="E22" s="14">
        <v>0</v>
      </c>
      <c r="F22" s="14">
        <v>20183.13000000001</v>
      </c>
      <c r="G22" s="14">
        <v>32733.39</v>
      </c>
      <c r="H22" s="15">
        <f t="shared" si="0"/>
        <v>246169.24</v>
      </c>
    </row>
    <row r="23" spans="1:8" ht="13.5" thickBot="1">
      <c r="A23" s="16" t="s">
        <v>43</v>
      </c>
      <c r="B23" s="17" t="s">
        <v>44</v>
      </c>
      <c r="C23" s="14">
        <v>1453656.06</v>
      </c>
      <c r="D23" s="14">
        <v>33573.06</v>
      </c>
      <c r="E23" s="14">
        <v>11110.52</v>
      </c>
      <c r="F23" s="14">
        <v>343541.6499999973</v>
      </c>
      <c r="G23" s="14">
        <v>623662.36</v>
      </c>
      <c r="H23" s="15">
        <f t="shared" si="0"/>
        <v>2465543.6499999976</v>
      </c>
    </row>
    <row r="24" spans="1:8" ht="13.5" thickBot="1">
      <c r="A24" s="16" t="s">
        <v>45</v>
      </c>
      <c r="B24" s="17" t="s">
        <v>46</v>
      </c>
      <c r="C24" s="14">
        <v>234512.73</v>
      </c>
      <c r="D24" s="14">
        <v>2359.4</v>
      </c>
      <c r="E24" s="14">
        <v>326.78</v>
      </c>
      <c r="F24" s="14">
        <v>12353.669999999996</v>
      </c>
      <c r="G24" s="14">
        <v>26932.42</v>
      </c>
      <c r="H24" s="15">
        <f t="shared" si="0"/>
        <v>276485</v>
      </c>
    </row>
    <row r="25" spans="1:8" ht="13.5" thickBot="1">
      <c r="A25" s="16" t="s">
        <v>47</v>
      </c>
      <c r="B25" s="17" t="s">
        <v>48</v>
      </c>
      <c r="C25" s="14">
        <v>105901.15</v>
      </c>
      <c r="D25" s="14">
        <v>6799.89</v>
      </c>
      <c r="E25" s="14">
        <v>0</v>
      </c>
      <c r="F25" s="14">
        <v>7660.8099999999995</v>
      </c>
      <c r="G25" s="14">
        <v>1862.42</v>
      </c>
      <c r="H25" s="15">
        <f t="shared" si="0"/>
        <v>122224.26999999999</v>
      </c>
    </row>
    <row r="26" spans="1:8" ht="13.5" thickBot="1">
      <c r="A26" s="16" t="s">
        <v>49</v>
      </c>
      <c r="B26" s="17" t="s">
        <v>50</v>
      </c>
      <c r="C26" s="14">
        <v>38431.88</v>
      </c>
      <c r="D26" s="14">
        <v>1884.27</v>
      </c>
      <c r="E26" s="14">
        <v>326.78</v>
      </c>
      <c r="F26" s="14">
        <v>878.41</v>
      </c>
      <c r="G26" s="14">
        <v>0</v>
      </c>
      <c r="H26" s="15">
        <f t="shared" si="0"/>
        <v>41521.34</v>
      </c>
    </row>
    <row r="27" spans="1:8" ht="13.5" thickBot="1">
      <c r="A27" s="16" t="s">
        <v>53</v>
      </c>
      <c r="B27" s="17" t="s">
        <v>54</v>
      </c>
      <c r="C27" s="14">
        <v>39041.07</v>
      </c>
      <c r="D27" s="14">
        <v>2524.41</v>
      </c>
      <c r="E27" s="14">
        <v>326.78</v>
      </c>
      <c r="F27" s="14">
        <v>1980.1699999999998</v>
      </c>
      <c r="G27" s="14">
        <v>1395.6</v>
      </c>
      <c r="H27" s="15">
        <f t="shared" si="0"/>
        <v>45268.02999999999</v>
      </c>
    </row>
    <row r="28" spans="1:8" ht="13.5" thickBot="1">
      <c r="A28" s="16" t="s">
        <v>55</v>
      </c>
      <c r="B28" s="17" t="s">
        <v>56</v>
      </c>
      <c r="C28" s="14">
        <v>33287.12</v>
      </c>
      <c r="D28" s="14">
        <v>220.93</v>
      </c>
      <c r="E28" s="14">
        <v>0</v>
      </c>
      <c r="F28" s="14">
        <v>2386.8199999999997</v>
      </c>
      <c r="G28" s="14">
        <v>8464.47</v>
      </c>
      <c r="H28" s="15">
        <f t="shared" si="0"/>
        <v>44359.340000000004</v>
      </c>
    </row>
    <row r="29" spans="1:8" ht="13.5" thickBot="1">
      <c r="A29" s="16" t="s">
        <v>57</v>
      </c>
      <c r="B29" s="17" t="s">
        <v>58</v>
      </c>
      <c r="C29" s="14">
        <v>25630.88</v>
      </c>
      <c r="D29" s="18">
        <v>493.26</v>
      </c>
      <c r="E29" s="18">
        <v>0</v>
      </c>
      <c r="F29" s="18">
        <v>2697.5699999999997</v>
      </c>
      <c r="G29" s="18">
        <v>8135.35</v>
      </c>
      <c r="H29" s="15">
        <f t="shared" si="0"/>
        <v>36957.06</v>
      </c>
    </row>
    <row r="30" spans="1:8" ht="13.5" thickBot="1">
      <c r="A30" s="16" t="s">
        <v>59</v>
      </c>
      <c r="B30" s="17" t="s">
        <v>60</v>
      </c>
      <c r="C30" s="14">
        <v>62129.22</v>
      </c>
      <c r="D30" s="14">
        <v>1435.65</v>
      </c>
      <c r="E30" s="14">
        <v>1307.12</v>
      </c>
      <c r="F30" s="14">
        <v>6374.1</v>
      </c>
      <c r="G30" s="14">
        <v>7503.73</v>
      </c>
      <c r="H30" s="15">
        <f t="shared" si="0"/>
        <v>78749.82</v>
      </c>
    </row>
    <row r="31" spans="1:8" ht="13.5" thickBot="1">
      <c r="A31" s="16" t="s">
        <v>61</v>
      </c>
      <c r="B31" s="17" t="s">
        <v>62</v>
      </c>
      <c r="C31" s="14">
        <v>141406.78</v>
      </c>
      <c r="D31" s="14">
        <v>7266.79</v>
      </c>
      <c r="E31" s="14">
        <v>326.77</v>
      </c>
      <c r="F31" s="14">
        <v>17064.980000000007</v>
      </c>
      <c r="G31" s="14">
        <v>67415.84</v>
      </c>
      <c r="H31" s="15">
        <f t="shared" si="0"/>
        <v>233481.16</v>
      </c>
    </row>
    <row r="32" spans="1:8" ht="13.5" thickBot="1">
      <c r="A32" s="16" t="s">
        <v>63</v>
      </c>
      <c r="B32" s="17" t="s">
        <v>64</v>
      </c>
      <c r="C32" s="14">
        <v>173704.9</v>
      </c>
      <c r="D32" s="18">
        <v>7974.11</v>
      </c>
      <c r="E32" s="14">
        <v>2614.24</v>
      </c>
      <c r="F32" s="14">
        <v>18221.90000000002</v>
      </c>
      <c r="G32" s="14">
        <v>49044.69</v>
      </c>
      <c r="H32" s="15">
        <f t="shared" si="0"/>
        <v>251559.84</v>
      </c>
    </row>
    <row r="33" spans="1:8" ht="13.5" thickBot="1">
      <c r="A33" s="16" t="s">
        <v>65</v>
      </c>
      <c r="B33" s="17" t="s">
        <v>66</v>
      </c>
      <c r="C33" s="14">
        <v>26802.08</v>
      </c>
      <c r="D33" s="14">
        <v>1146.54</v>
      </c>
      <c r="E33" s="14">
        <v>0</v>
      </c>
      <c r="F33" s="14">
        <v>684.66</v>
      </c>
      <c r="G33" s="14">
        <v>0</v>
      </c>
      <c r="H33" s="15">
        <f t="shared" si="0"/>
        <v>28633.280000000002</v>
      </c>
    </row>
    <row r="34" spans="1:8" ht="13.5" thickBot="1">
      <c r="A34" s="16" t="s">
        <v>67</v>
      </c>
      <c r="B34" s="17" t="s">
        <v>68</v>
      </c>
      <c r="C34" s="14">
        <v>97876.95</v>
      </c>
      <c r="D34" s="14">
        <v>3666.91</v>
      </c>
      <c r="E34" s="14">
        <v>0</v>
      </c>
      <c r="F34" s="14">
        <v>4485.369999999999</v>
      </c>
      <c r="G34" s="14">
        <v>0</v>
      </c>
      <c r="H34" s="15">
        <f t="shared" si="0"/>
        <v>106029.23</v>
      </c>
    </row>
    <row r="35" spans="1:8" ht="13.5" thickBot="1">
      <c r="A35" s="16" t="s">
        <v>69</v>
      </c>
      <c r="B35" s="17" t="s">
        <v>70</v>
      </c>
      <c r="C35" s="14">
        <v>60914.88</v>
      </c>
      <c r="D35" s="14">
        <v>4959.52</v>
      </c>
      <c r="E35" s="14">
        <v>0</v>
      </c>
      <c r="F35" s="14">
        <v>2361.4599999999996</v>
      </c>
      <c r="G35" s="14">
        <v>0</v>
      </c>
      <c r="H35" s="15">
        <f t="shared" si="0"/>
        <v>68235.86</v>
      </c>
    </row>
    <row r="36" spans="1:8" ht="13.5" thickBot="1">
      <c r="A36" s="16" t="s">
        <v>71</v>
      </c>
      <c r="B36" s="17" t="s">
        <v>72</v>
      </c>
      <c r="C36" s="14">
        <v>332895.66</v>
      </c>
      <c r="D36" s="14">
        <v>8529.07</v>
      </c>
      <c r="E36" s="14">
        <v>980.31</v>
      </c>
      <c r="F36" s="14">
        <v>144802.8400000002</v>
      </c>
      <c r="G36" s="14">
        <v>474774.09</v>
      </c>
      <c r="H36" s="15">
        <f t="shared" si="0"/>
        <v>961981.9700000002</v>
      </c>
    </row>
    <row r="37" spans="1:8" ht="13.5" thickBot="1">
      <c r="A37" s="16" t="s">
        <v>73</v>
      </c>
      <c r="B37" s="17" t="s">
        <v>74</v>
      </c>
      <c r="C37" s="14">
        <v>9977.25</v>
      </c>
      <c r="D37" s="14">
        <v>590.61</v>
      </c>
      <c r="E37" s="14">
        <v>0</v>
      </c>
      <c r="F37" s="14">
        <v>1234.34</v>
      </c>
      <c r="G37" s="14">
        <v>1103.81</v>
      </c>
      <c r="H37" s="15">
        <f aca="true" t="shared" si="1" ref="H37:H68">C37+D37+E37+F37+G37</f>
        <v>12906.01</v>
      </c>
    </row>
    <row r="38" spans="1:8" ht="13.5" thickBot="1">
      <c r="A38" s="16" t="s">
        <v>75</v>
      </c>
      <c r="B38" s="17" t="s">
        <v>76</v>
      </c>
      <c r="C38" s="14">
        <v>82695.39</v>
      </c>
      <c r="D38" s="14">
        <v>2287.75</v>
      </c>
      <c r="E38" s="14">
        <v>0</v>
      </c>
      <c r="F38" s="14">
        <v>10437.400000000005</v>
      </c>
      <c r="G38" s="14">
        <v>22020.01</v>
      </c>
      <c r="H38" s="15">
        <f t="shared" si="1"/>
        <v>117440.55</v>
      </c>
    </row>
    <row r="39" spans="1:8" ht="13.5" thickBot="1">
      <c r="A39" s="16" t="s">
        <v>77</v>
      </c>
      <c r="B39" s="17" t="s">
        <v>78</v>
      </c>
      <c r="C39" s="14">
        <v>215015.61</v>
      </c>
      <c r="D39" s="14">
        <v>11238.1</v>
      </c>
      <c r="E39" s="14">
        <v>1633.85</v>
      </c>
      <c r="F39" s="14">
        <v>10125.179999999998</v>
      </c>
      <c r="G39" s="14">
        <v>8590.94</v>
      </c>
      <c r="H39" s="15">
        <f t="shared" si="1"/>
        <v>246603.68</v>
      </c>
    </row>
    <row r="40" spans="1:8" ht="13.5" thickBot="1">
      <c r="A40" s="16" t="s">
        <v>79</v>
      </c>
      <c r="B40" s="17" t="s">
        <v>80</v>
      </c>
      <c r="C40" s="14">
        <v>89728.99</v>
      </c>
      <c r="D40" s="14">
        <v>2071.34</v>
      </c>
      <c r="E40" s="14">
        <v>980.34</v>
      </c>
      <c r="F40" s="14">
        <v>10615.09</v>
      </c>
      <c r="G40" s="14">
        <v>10227</v>
      </c>
      <c r="H40" s="15">
        <f t="shared" si="1"/>
        <v>113622.76</v>
      </c>
    </row>
    <row r="41" spans="1:8" ht="13.5" thickBot="1">
      <c r="A41" s="16" t="s">
        <v>81</v>
      </c>
      <c r="B41" s="17" t="s">
        <v>82</v>
      </c>
      <c r="C41" s="14">
        <v>52975.24</v>
      </c>
      <c r="D41" s="14">
        <v>2771.5</v>
      </c>
      <c r="E41" s="14">
        <v>326.78</v>
      </c>
      <c r="F41" s="14">
        <v>1789.649999999999</v>
      </c>
      <c r="G41" s="14">
        <v>0</v>
      </c>
      <c r="H41" s="15">
        <f t="shared" si="1"/>
        <v>57863.17</v>
      </c>
    </row>
    <row r="42" spans="1:8" ht="13.5" thickBot="1">
      <c r="A42" s="16" t="s">
        <v>83</v>
      </c>
      <c r="B42" s="17" t="s">
        <v>84</v>
      </c>
      <c r="C42" s="14">
        <v>73910.42</v>
      </c>
      <c r="D42" s="14">
        <v>3153.3</v>
      </c>
      <c r="E42" s="14">
        <v>326.78</v>
      </c>
      <c r="F42" s="14">
        <v>6347.879999999999</v>
      </c>
      <c r="G42" s="14">
        <v>6720.75</v>
      </c>
      <c r="H42" s="15">
        <f t="shared" si="1"/>
        <v>90459.13</v>
      </c>
    </row>
    <row r="43" spans="1:8" ht="13.5" thickBot="1">
      <c r="A43" s="16" t="s">
        <v>85</v>
      </c>
      <c r="B43" s="17" t="s">
        <v>86</v>
      </c>
      <c r="C43" s="14">
        <v>38853.3</v>
      </c>
      <c r="D43" s="14">
        <v>2442.22</v>
      </c>
      <c r="E43" s="14">
        <v>326.78</v>
      </c>
      <c r="F43" s="14">
        <v>1526.3</v>
      </c>
      <c r="G43" s="14">
        <v>1060.79</v>
      </c>
      <c r="H43" s="15">
        <f t="shared" si="1"/>
        <v>44209.39000000001</v>
      </c>
    </row>
    <row r="44" spans="1:8" ht="13.5" thickBot="1">
      <c r="A44" s="16" t="s">
        <v>87</v>
      </c>
      <c r="B44" s="17" t="s">
        <v>88</v>
      </c>
      <c r="C44" s="18">
        <v>23565.83</v>
      </c>
      <c r="D44" s="14">
        <v>64.66</v>
      </c>
      <c r="E44" s="14">
        <v>0</v>
      </c>
      <c r="F44" s="14">
        <v>375.7699999999999</v>
      </c>
      <c r="G44" s="14">
        <v>0</v>
      </c>
      <c r="H44" s="15">
        <f t="shared" si="1"/>
        <v>24006.260000000002</v>
      </c>
    </row>
    <row r="45" spans="1:8" ht="13.5" thickBot="1">
      <c r="A45" s="16" t="s">
        <v>89</v>
      </c>
      <c r="B45" s="17" t="s">
        <v>90</v>
      </c>
      <c r="C45" s="14">
        <v>12941.99</v>
      </c>
      <c r="D45" s="14">
        <v>647.61</v>
      </c>
      <c r="E45" s="14">
        <v>326.78</v>
      </c>
      <c r="F45" s="14">
        <v>289.46000000000004</v>
      </c>
      <c r="G45" s="14">
        <v>1444.46</v>
      </c>
      <c r="H45" s="15">
        <f t="shared" si="1"/>
        <v>15650.3</v>
      </c>
    </row>
    <row r="46" spans="1:8" ht="13.5" thickBot="1">
      <c r="A46" s="16" t="s">
        <v>91</v>
      </c>
      <c r="B46" s="17" t="s">
        <v>92</v>
      </c>
      <c r="C46" s="14">
        <v>13300.9</v>
      </c>
      <c r="D46" s="14">
        <v>670.16</v>
      </c>
      <c r="E46" s="14">
        <v>0</v>
      </c>
      <c r="F46" s="14">
        <v>22.99</v>
      </c>
      <c r="G46" s="14">
        <v>0</v>
      </c>
      <c r="H46" s="15">
        <f t="shared" si="1"/>
        <v>13994.05</v>
      </c>
    </row>
    <row r="47" spans="1:8" ht="13.5" thickBot="1">
      <c r="A47" s="16" t="s">
        <v>93</v>
      </c>
      <c r="B47" s="17" t="s">
        <v>94</v>
      </c>
      <c r="C47" s="14">
        <v>5587.43</v>
      </c>
      <c r="D47" s="14">
        <v>299.34</v>
      </c>
      <c r="E47" s="14">
        <v>0</v>
      </c>
      <c r="F47" s="14">
        <v>86.87</v>
      </c>
      <c r="G47" s="14">
        <v>0</v>
      </c>
      <c r="H47" s="15">
        <f t="shared" si="1"/>
        <v>5973.64</v>
      </c>
    </row>
    <row r="48" spans="1:8" ht="13.5" thickBot="1">
      <c r="A48" s="16" t="s">
        <v>95</v>
      </c>
      <c r="B48" s="17" t="s">
        <v>96</v>
      </c>
      <c r="C48" s="18">
        <v>187992.3</v>
      </c>
      <c r="D48" s="14">
        <v>3882.82</v>
      </c>
      <c r="E48" s="14">
        <v>653.56</v>
      </c>
      <c r="F48" s="14">
        <v>41919.45</v>
      </c>
      <c r="G48" s="14">
        <v>159035.41</v>
      </c>
      <c r="H48" s="15">
        <f t="shared" si="1"/>
        <v>393483.54000000004</v>
      </c>
    </row>
    <row r="49" spans="1:8" ht="13.5" thickBot="1">
      <c r="A49" s="16" t="s">
        <v>97</v>
      </c>
      <c r="B49" s="17" t="s">
        <v>98</v>
      </c>
      <c r="C49" s="18">
        <v>278910.27</v>
      </c>
      <c r="D49" s="14">
        <v>9790.71</v>
      </c>
      <c r="E49" s="14">
        <v>980.34</v>
      </c>
      <c r="F49" s="14">
        <v>18460.63000000003</v>
      </c>
      <c r="G49" s="14">
        <v>28989.5</v>
      </c>
      <c r="H49" s="15">
        <f t="shared" si="1"/>
        <v>337131.45000000007</v>
      </c>
    </row>
    <row r="50" spans="1:8" ht="13.5" thickBot="1">
      <c r="A50" s="16" t="s">
        <v>99</v>
      </c>
      <c r="B50" s="17" t="s">
        <v>100</v>
      </c>
      <c r="C50" s="18">
        <v>349595.21</v>
      </c>
      <c r="D50" s="18">
        <v>9414.43</v>
      </c>
      <c r="E50" s="14">
        <v>3267.8</v>
      </c>
      <c r="F50" s="14">
        <v>77195.09999999989</v>
      </c>
      <c r="G50" s="14">
        <v>181729</v>
      </c>
      <c r="H50" s="15">
        <f t="shared" si="1"/>
        <v>621201.5399999999</v>
      </c>
    </row>
    <row r="51" spans="1:8" ht="13.5" thickBot="1">
      <c r="A51" s="16" t="s">
        <v>101</v>
      </c>
      <c r="B51" s="17" t="s">
        <v>102</v>
      </c>
      <c r="C51" s="14">
        <v>16780.84</v>
      </c>
      <c r="D51" s="14">
        <v>169.93</v>
      </c>
      <c r="E51" s="14">
        <v>326.78</v>
      </c>
      <c r="F51" s="14">
        <v>127.19</v>
      </c>
      <c r="G51" s="14">
        <v>0</v>
      </c>
      <c r="H51" s="15">
        <f t="shared" si="1"/>
        <v>17404.739999999998</v>
      </c>
    </row>
    <row r="52" spans="1:8" ht="13.5" thickBot="1">
      <c r="A52" s="16" t="s">
        <v>103</v>
      </c>
      <c r="B52" s="17" t="s">
        <v>104</v>
      </c>
      <c r="C52" s="14">
        <v>249279.93</v>
      </c>
      <c r="D52" s="14">
        <v>4633.34</v>
      </c>
      <c r="E52" s="14">
        <v>326.78</v>
      </c>
      <c r="F52" s="14">
        <v>21946.31000000002</v>
      </c>
      <c r="G52" s="14">
        <v>152945.35</v>
      </c>
      <c r="H52" s="15">
        <f t="shared" si="1"/>
        <v>429131.70999999996</v>
      </c>
    </row>
    <row r="53" spans="1:8" ht="13.5" thickBot="1">
      <c r="A53" s="16" t="s">
        <v>105</v>
      </c>
      <c r="B53" s="17" t="s">
        <v>106</v>
      </c>
      <c r="C53" s="14">
        <v>119658.52</v>
      </c>
      <c r="D53" s="14">
        <v>2464.3</v>
      </c>
      <c r="E53" s="14">
        <v>2287.46</v>
      </c>
      <c r="F53" s="14">
        <v>39910.260000000046</v>
      </c>
      <c r="G53" s="14">
        <v>72898.59</v>
      </c>
      <c r="H53" s="15">
        <f t="shared" si="1"/>
        <v>237219.13000000006</v>
      </c>
    </row>
    <row r="54" spans="1:8" ht="13.5" thickBot="1">
      <c r="A54" s="16" t="s">
        <v>109</v>
      </c>
      <c r="B54" s="17" t="s">
        <v>110</v>
      </c>
      <c r="C54" s="14">
        <v>33767.72</v>
      </c>
      <c r="D54" s="18">
        <v>738.7</v>
      </c>
      <c r="E54" s="14">
        <v>0</v>
      </c>
      <c r="F54" s="14">
        <v>95.58</v>
      </c>
      <c r="G54" s="14">
        <v>1420.97</v>
      </c>
      <c r="H54" s="15">
        <f t="shared" si="1"/>
        <v>36022.97</v>
      </c>
    </row>
    <row r="55" spans="1:8" ht="13.5" thickBot="1">
      <c r="A55" s="19" t="s">
        <v>111</v>
      </c>
      <c r="B55" s="20" t="s">
        <v>112</v>
      </c>
      <c r="C55" s="14">
        <v>22532.08</v>
      </c>
      <c r="D55" s="18">
        <v>2078.2</v>
      </c>
      <c r="E55" s="14">
        <v>0</v>
      </c>
      <c r="F55" s="14">
        <v>1209.9800000000002</v>
      </c>
      <c r="G55" s="14">
        <v>0</v>
      </c>
      <c r="H55" s="15">
        <f t="shared" si="1"/>
        <v>25820.260000000002</v>
      </c>
    </row>
    <row r="56" spans="1:8" ht="13.5" thickBot="1">
      <c r="A56" s="19" t="s">
        <v>113</v>
      </c>
      <c r="B56" s="20" t="s">
        <v>114</v>
      </c>
      <c r="C56" s="14">
        <v>5675.97</v>
      </c>
      <c r="D56" s="18">
        <v>581.87</v>
      </c>
      <c r="E56" s="14">
        <v>0</v>
      </c>
      <c r="F56" s="14">
        <v>22.99</v>
      </c>
      <c r="G56" s="14">
        <v>0</v>
      </c>
      <c r="H56" s="15">
        <f t="shared" si="1"/>
        <v>6280.83</v>
      </c>
    </row>
    <row r="57" spans="1:8" ht="13.5" thickBot="1">
      <c r="A57" s="19" t="s">
        <v>115</v>
      </c>
      <c r="B57" s="20" t="s">
        <v>116</v>
      </c>
      <c r="C57" s="14">
        <v>8456.43</v>
      </c>
      <c r="D57" s="18">
        <v>666.3</v>
      </c>
      <c r="E57" s="18">
        <v>0</v>
      </c>
      <c r="F57" s="14">
        <v>632.0800000000002</v>
      </c>
      <c r="G57" s="18">
        <v>0</v>
      </c>
      <c r="H57" s="15">
        <f t="shared" si="1"/>
        <v>9754.81</v>
      </c>
    </row>
    <row r="58" spans="1:8" ht="13.5" thickBot="1">
      <c r="A58" s="19" t="s">
        <v>117</v>
      </c>
      <c r="B58" s="20" t="s">
        <v>118</v>
      </c>
      <c r="C58" s="14">
        <v>54571.5</v>
      </c>
      <c r="D58" s="14">
        <v>3370.33</v>
      </c>
      <c r="E58" s="14">
        <v>0</v>
      </c>
      <c r="F58" s="14">
        <v>2007.0700000000002</v>
      </c>
      <c r="G58" s="14">
        <v>51.75</v>
      </c>
      <c r="H58" s="15">
        <f t="shared" si="1"/>
        <v>60000.65</v>
      </c>
    </row>
    <row r="59" spans="1:8" ht="13.5" thickBot="1">
      <c r="A59" s="19" t="s">
        <v>119</v>
      </c>
      <c r="B59" s="20" t="s">
        <v>120</v>
      </c>
      <c r="C59" s="14">
        <v>63695.89</v>
      </c>
      <c r="D59" s="14">
        <v>26.58</v>
      </c>
      <c r="E59" s="14">
        <v>0</v>
      </c>
      <c r="F59" s="14">
        <v>0</v>
      </c>
      <c r="G59" s="14">
        <v>0</v>
      </c>
      <c r="H59" s="15">
        <f t="shared" si="1"/>
        <v>63722.47</v>
      </c>
    </row>
    <row r="60" spans="1:8" ht="13.5" thickBot="1">
      <c r="A60" s="21" t="s">
        <v>121</v>
      </c>
      <c r="B60" s="22" t="s">
        <v>122</v>
      </c>
      <c r="C60" s="18">
        <v>17799.96</v>
      </c>
      <c r="D60" s="14">
        <v>1597.44</v>
      </c>
      <c r="E60" s="14">
        <v>0</v>
      </c>
      <c r="F60" s="14">
        <v>179.67000000000002</v>
      </c>
      <c r="G60" s="14">
        <v>0</v>
      </c>
      <c r="H60" s="15">
        <f t="shared" si="1"/>
        <v>19577.069999999996</v>
      </c>
    </row>
    <row r="61" spans="1:8" ht="13.5" thickBot="1">
      <c r="A61" s="21" t="s">
        <v>123</v>
      </c>
      <c r="B61" s="23" t="s">
        <v>124</v>
      </c>
      <c r="C61" s="14">
        <v>25449.55</v>
      </c>
      <c r="D61" s="18">
        <v>430</v>
      </c>
      <c r="E61" s="14">
        <v>0</v>
      </c>
      <c r="F61" s="14">
        <v>705.72</v>
      </c>
      <c r="G61" s="14">
        <v>2680.28</v>
      </c>
      <c r="H61" s="15">
        <f t="shared" si="1"/>
        <v>29265.55</v>
      </c>
    </row>
    <row r="62" spans="1:8" ht="13.5" thickBot="1">
      <c r="A62" s="19" t="s">
        <v>125</v>
      </c>
      <c r="B62" s="20" t="s">
        <v>126</v>
      </c>
      <c r="C62" s="14">
        <v>10930.19</v>
      </c>
      <c r="D62" s="14">
        <v>694.64</v>
      </c>
      <c r="E62" s="14">
        <v>0</v>
      </c>
      <c r="F62" s="14">
        <v>0</v>
      </c>
      <c r="G62" s="14">
        <v>0</v>
      </c>
      <c r="H62" s="15">
        <f t="shared" si="1"/>
        <v>11624.83</v>
      </c>
    </row>
    <row r="63" spans="1:8" ht="13.5" thickBot="1">
      <c r="A63" s="19" t="s">
        <v>127</v>
      </c>
      <c r="B63" s="20" t="s">
        <v>128</v>
      </c>
      <c r="C63" s="14">
        <v>36538.29</v>
      </c>
      <c r="D63" s="14">
        <v>333.76</v>
      </c>
      <c r="E63" s="14">
        <v>0</v>
      </c>
      <c r="F63" s="14">
        <v>801.8900000000002</v>
      </c>
      <c r="G63" s="14">
        <v>44.96</v>
      </c>
      <c r="H63" s="15">
        <f t="shared" si="1"/>
        <v>37718.9</v>
      </c>
    </row>
    <row r="64" spans="1:8" ht="13.5" thickBot="1">
      <c r="A64" s="19" t="s">
        <v>129</v>
      </c>
      <c r="B64" s="20" t="s">
        <v>130</v>
      </c>
      <c r="C64" s="14">
        <v>67281.52</v>
      </c>
      <c r="D64" s="14">
        <v>1421</v>
      </c>
      <c r="E64" s="14">
        <v>0</v>
      </c>
      <c r="F64" s="14">
        <v>6005.210000000002</v>
      </c>
      <c r="G64" s="14">
        <v>2102.98</v>
      </c>
      <c r="H64" s="15">
        <f t="shared" si="1"/>
        <v>76810.71</v>
      </c>
    </row>
    <row r="65" spans="1:8" ht="13.5" thickBot="1">
      <c r="A65" s="19" t="s">
        <v>131</v>
      </c>
      <c r="B65" s="20" t="s">
        <v>132</v>
      </c>
      <c r="C65" s="14">
        <v>2572.09</v>
      </c>
      <c r="D65" s="14">
        <v>137.05</v>
      </c>
      <c r="E65" s="14">
        <v>0</v>
      </c>
      <c r="F65" s="14">
        <v>11434.690000000002</v>
      </c>
      <c r="G65" s="14">
        <v>0</v>
      </c>
      <c r="H65" s="15">
        <f t="shared" si="1"/>
        <v>14143.830000000002</v>
      </c>
    </row>
    <row r="66" spans="1:8" ht="13.5" thickBot="1">
      <c r="A66" s="19" t="s">
        <v>133</v>
      </c>
      <c r="B66" s="20" t="s">
        <v>134</v>
      </c>
      <c r="C66" s="14">
        <v>21340.07</v>
      </c>
      <c r="D66" s="14">
        <v>1335.54</v>
      </c>
      <c r="E66" s="14">
        <v>0</v>
      </c>
      <c r="F66" s="14">
        <v>304.15000000000003</v>
      </c>
      <c r="G66" s="14">
        <v>0</v>
      </c>
      <c r="H66" s="15">
        <f t="shared" si="1"/>
        <v>22979.760000000002</v>
      </c>
    </row>
    <row r="67" spans="1:8" ht="13.5" thickBot="1">
      <c r="A67" s="24" t="s">
        <v>135</v>
      </c>
      <c r="B67" s="25" t="s">
        <v>136</v>
      </c>
      <c r="C67" s="50">
        <v>19072.72</v>
      </c>
      <c r="D67" s="14">
        <v>2208.08</v>
      </c>
      <c r="E67" s="14">
        <v>0</v>
      </c>
      <c r="F67" s="14">
        <v>1085.98</v>
      </c>
      <c r="G67" s="14">
        <v>0</v>
      </c>
      <c r="H67" s="15">
        <f t="shared" si="1"/>
        <v>22366.780000000002</v>
      </c>
    </row>
    <row r="68" spans="1:8" ht="13.5" thickBot="1">
      <c r="A68" s="24" t="s">
        <v>137</v>
      </c>
      <c r="B68" s="23" t="s">
        <v>138</v>
      </c>
      <c r="C68" s="14">
        <v>14876.56</v>
      </c>
      <c r="D68" s="18">
        <v>1231.87</v>
      </c>
      <c r="E68" s="14">
        <v>0</v>
      </c>
      <c r="F68" s="14">
        <v>331.45000000000005</v>
      </c>
      <c r="G68" s="14">
        <v>0</v>
      </c>
      <c r="H68" s="15">
        <f t="shared" si="1"/>
        <v>16439.88</v>
      </c>
    </row>
    <row r="69" spans="1:8" ht="13.5" thickBot="1">
      <c r="A69" s="26" t="s">
        <v>139</v>
      </c>
      <c r="B69" s="27" t="s">
        <v>140</v>
      </c>
      <c r="C69" s="14">
        <v>187985.18</v>
      </c>
      <c r="D69" s="14">
        <v>11532.32</v>
      </c>
      <c r="E69" s="14">
        <v>1633.9</v>
      </c>
      <c r="F69" s="14">
        <v>6668.430000000006</v>
      </c>
      <c r="G69" s="14">
        <v>11549.06</v>
      </c>
      <c r="H69" s="15">
        <f aca="true" t="shared" si="2" ref="H69:H76">C69+D69+E69+F69+G69</f>
        <v>219368.88999999998</v>
      </c>
    </row>
    <row r="70" spans="1:8" ht="13.5" thickBot="1">
      <c r="A70" s="28" t="s">
        <v>141</v>
      </c>
      <c r="B70" s="29" t="s">
        <v>142</v>
      </c>
      <c r="C70" s="14">
        <v>27556.01</v>
      </c>
      <c r="D70" s="14">
        <v>1741.06</v>
      </c>
      <c r="E70" s="14">
        <v>0</v>
      </c>
      <c r="F70" s="14">
        <v>161.82</v>
      </c>
      <c r="G70" s="14">
        <v>1258.87</v>
      </c>
      <c r="H70" s="15">
        <f t="shared" si="2"/>
        <v>30717.76</v>
      </c>
    </row>
    <row r="71" spans="1:8" ht="13.5" thickBot="1">
      <c r="A71" s="30" t="s">
        <v>143</v>
      </c>
      <c r="B71" s="22" t="s">
        <v>144</v>
      </c>
      <c r="C71" s="14">
        <v>76096.17</v>
      </c>
      <c r="D71" s="14">
        <v>5385.36</v>
      </c>
      <c r="E71" s="14">
        <v>980.34</v>
      </c>
      <c r="F71" s="14">
        <v>4441.2199999999975</v>
      </c>
      <c r="G71" s="14">
        <v>9883.72</v>
      </c>
      <c r="H71" s="15">
        <f t="shared" si="2"/>
        <v>96786.81</v>
      </c>
    </row>
    <row r="72" spans="1:8" ht="13.5" thickBot="1">
      <c r="A72" s="67" t="s">
        <v>147</v>
      </c>
      <c r="B72" s="68" t="s">
        <v>148</v>
      </c>
      <c r="C72" s="14">
        <v>15633.57</v>
      </c>
      <c r="D72" s="14">
        <v>932.12</v>
      </c>
      <c r="E72" s="14">
        <v>0</v>
      </c>
      <c r="F72" s="14">
        <v>5794.0999999999985</v>
      </c>
      <c r="G72" s="14">
        <v>5758.14</v>
      </c>
      <c r="H72" s="15">
        <f t="shared" si="2"/>
        <v>28117.929999999997</v>
      </c>
    </row>
    <row r="73" spans="1:8" ht="13.5" thickBot="1">
      <c r="A73" s="67" t="s">
        <v>153</v>
      </c>
      <c r="B73" s="70" t="s">
        <v>154</v>
      </c>
      <c r="C73" s="14">
        <v>1019.71</v>
      </c>
      <c r="D73" s="14">
        <v>245.83</v>
      </c>
      <c r="E73" s="14">
        <v>0</v>
      </c>
      <c r="F73" s="14">
        <v>773.63</v>
      </c>
      <c r="G73" s="14">
        <v>0</v>
      </c>
      <c r="H73" s="15">
        <f t="shared" si="2"/>
        <v>2039.17</v>
      </c>
    </row>
    <row r="74" spans="1:8" ht="13.5" thickBot="1">
      <c r="A74" s="33" t="s">
        <v>156</v>
      </c>
      <c r="B74" s="64" t="s">
        <v>158</v>
      </c>
      <c r="C74" s="14">
        <v>1628.66</v>
      </c>
      <c r="D74" s="14">
        <v>191.31</v>
      </c>
      <c r="E74" s="14">
        <v>0</v>
      </c>
      <c r="F74" s="14">
        <v>0</v>
      </c>
      <c r="G74" s="14">
        <v>0</v>
      </c>
      <c r="H74" s="15">
        <f t="shared" si="2"/>
        <v>1819.97</v>
      </c>
    </row>
    <row r="75" spans="1:8" ht="13.5" thickBot="1">
      <c r="A75" s="33" t="s">
        <v>157</v>
      </c>
      <c r="B75" s="22" t="s">
        <v>159</v>
      </c>
      <c r="C75" s="47">
        <v>0</v>
      </c>
      <c r="D75" s="72">
        <v>0</v>
      </c>
      <c r="E75" s="71">
        <v>0</v>
      </c>
      <c r="F75" s="48">
        <v>0</v>
      </c>
      <c r="G75" s="71">
        <v>0</v>
      </c>
      <c r="H75" s="15">
        <f t="shared" si="2"/>
        <v>0</v>
      </c>
    </row>
    <row r="76" spans="1:8" ht="13.5" thickBot="1">
      <c r="A76" s="37"/>
      <c r="B76" s="37" t="s">
        <v>155</v>
      </c>
      <c r="C76" s="44">
        <v>6757330.4799999995</v>
      </c>
      <c r="D76" s="42">
        <f>SUM(D5:D75)</f>
        <v>206870.07999999987</v>
      </c>
      <c r="E76" s="73">
        <v>35292.15</v>
      </c>
      <c r="F76" s="45">
        <v>963551.949999997</v>
      </c>
      <c r="G76" s="46">
        <v>2164688.13</v>
      </c>
      <c r="H76" s="15">
        <f t="shared" si="2"/>
        <v>10127732.789999997</v>
      </c>
    </row>
    <row r="78" ht="12.75">
      <c r="H78" s="4"/>
    </row>
  </sheetData>
  <mergeCells count="1">
    <mergeCell ref="C3:H3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79"/>
  <sheetViews>
    <sheetView workbookViewId="0" topLeftCell="A51">
      <selection activeCell="H87" sqref="H87"/>
    </sheetView>
  </sheetViews>
  <sheetFormatPr defaultColWidth="9.140625" defaultRowHeight="12.75"/>
  <cols>
    <col min="1" max="1" width="4.7109375" style="1" customWidth="1"/>
    <col min="2" max="2" width="23.28125" style="1" customWidth="1"/>
    <col min="3" max="4" width="14.140625" style="2" customWidth="1"/>
    <col min="5" max="5" width="12.140625" style="2" customWidth="1"/>
    <col min="6" max="7" width="14.7109375" style="2" customWidth="1"/>
    <col min="8" max="8" width="11.7109375" style="2" customWidth="1"/>
    <col min="9" max="9" width="16.140625" style="2" customWidth="1"/>
    <col min="10" max="10" width="14.421875" style="3" customWidth="1"/>
    <col min="11" max="16384" width="9.140625" style="5" customWidth="1"/>
  </cols>
  <sheetData>
    <row r="2" spans="1:9" ht="13.5" thickBot="1">
      <c r="A2" s="1" t="s">
        <v>0</v>
      </c>
      <c r="F2" s="3" t="s">
        <v>217</v>
      </c>
      <c r="G2" s="3"/>
      <c r="H2" s="3"/>
      <c r="I2" s="3"/>
    </row>
    <row r="3" spans="1:10" ht="13.5" thickBot="1">
      <c r="A3" s="6" t="s">
        <v>1</v>
      </c>
      <c r="B3" s="7" t="s">
        <v>2</v>
      </c>
      <c r="C3" s="97"/>
      <c r="D3" s="97"/>
      <c r="E3" s="97"/>
      <c r="F3" s="97"/>
      <c r="G3" s="97"/>
      <c r="H3" s="98"/>
      <c r="I3" s="98"/>
      <c r="J3" s="99"/>
    </row>
    <row r="4" spans="1:10" s="11" customFormat="1" ht="74.25" customHeight="1" thickBot="1">
      <c r="A4" s="8"/>
      <c r="B4" s="9"/>
      <c r="C4" s="39" t="s">
        <v>218</v>
      </c>
      <c r="D4" s="39" t="s">
        <v>226</v>
      </c>
      <c r="E4" s="39" t="s">
        <v>219</v>
      </c>
      <c r="F4" s="40" t="s">
        <v>220</v>
      </c>
      <c r="G4" s="40" t="s">
        <v>220</v>
      </c>
      <c r="H4" s="39" t="s">
        <v>221</v>
      </c>
      <c r="I4" s="39" t="s">
        <v>222</v>
      </c>
      <c r="J4" s="10" t="s">
        <v>223</v>
      </c>
    </row>
    <row r="5" spans="1:10" ht="13.5" thickBot="1">
      <c r="A5" s="12" t="s">
        <v>3</v>
      </c>
      <c r="B5" s="13" t="s">
        <v>4</v>
      </c>
      <c r="C5" s="38">
        <v>16349.29</v>
      </c>
      <c r="D5" s="38">
        <v>17738.18</v>
      </c>
      <c r="E5" s="38">
        <v>542.08</v>
      </c>
      <c r="F5" s="38">
        <v>280.43</v>
      </c>
      <c r="G5" s="38">
        <v>46.35</v>
      </c>
      <c r="H5" s="38">
        <v>280.43</v>
      </c>
      <c r="I5" s="38">
        <v>943.85</v>
      </c>
      <c r="J5" s="15">
        <f>C5+E5+F5+H5+I5+D5+G5</f>
        <v>36180.61</v>
      </c>
    </row>
    <row r="6" spans="1:10" ht="13.5" thickBot="1">
      <c r="A6" s="16" t="s">
        <v>5</v>
      </c>
      <c r="B6" s="17" t="s">
        <v>6</v>
      </c>
      <c r="C6" s="14">
        <v>3340.68</v>
      </c>
      <c r="D6" s="14">
        <v>3590.33</v>
      </c>
      <c r="E6" s="14">
        <v>128.85</v>
      </c>
      <c r="F6" s="14">
        <v>0</v>
      </c>
      <c r="G6" s="14">
        <v>0</v>
      </c>
      <c r="H6" s="14">
        <v>0</v>
      </c>
      <c r="I6" s="14">
        <v>548.26</v>
      </c>
      <c r="J6" s="15">
        <f aca="true" t="shared" si="0" ref="J6:J69">C6+E6+F6+H6+I6+D6+G6</f>
        <v>7608.12</v>
      </c>
    </row>
    <row r="7" spans="1:10" ht="13.5" thickBot="1">
      <c r="A7" s="16" t="s">
        <v>7</v>
      </c>
      <c r="B7" s="17" t="s">
        <v>8</v>
      </c>
      <c r="C7" s="14">
        <v>38304.14</v>
      </c>
      <c r="D7" s="14">
        <v>38145.35</v>
      </c>
      <c r="E7" s="14">
        <v>2164.41</v>
      </c>
      <c r="F7" s="14">
        <v>0</v>
      </c>
      <c r="G7" s="14">
        <v>0</v>
      </c>
      <c r="H7" s="14">
        <v>0</v>
      </c>
      <c r="I7" s="14">
        <v>2676.34</v>
      </c>
      <c r="J7" s="15">
        <f t="shared" si="0"/>
        <v>81290.23999999999</v>
      </c>
    </row>
    <row r="8" spans="1:10" ht="13.5" thickBot="1">
      <c r="A8" s="16" t="s">
        <v>9</v>
      </c>
      <c r="B8" s="17" t="s">
        <v>10</v>
      </c>
      <c r="C8" s="14">
        <v>27807.22</v>
      </c>
      <c r="D8" s="14">
        <v>21236.56</v>
      </c>
      <c r="E8" s="14">
        <v>1103.93</v>
      </c>
      <c r="F8" s="14">
        <v>0</v>
      </c>
      <c r="G8" s="14">
        <v>0</v>
      </c>
      <c r="H8" s="14">
        <v>0</v>
      </c>
      <c r="I8" s="14">
        <v>1948.44</v>
      </c>
      <c r="J8" s="15">
        <f t="shared" si="0"/>
        <v>52096.15</v>
      </c>
    </row>
    <row r="9" spans="1:10" ht="13.5" thickBot="1">
      <c r="A9" s="16" t="s">
        <v>11</v>
      </c>
      <c r="B9" s="17" t="s">
        <v>12</v>
      </c>
      <c r="C9" s="14">
        <v>371148.36</v>
      </c>
      <c r="D9" s="14">
        <v>392190</v>
      </c>
      <c r="E9" s="14">
        <v>14395.21</v>
      </c>
      <c r="F9" s="14">
        <v>3270.14</v>
      </c>
      <c r="G9" s="14">
        <v>540.51</v>
      </c>
      <c r="H9" s="14">
        <v>3270.14</v>
      </c>
      <c r="I9" s="14">
        <v>23975.42</v>
      </c>
      <c r="J9" s="15">
        <f t="shared" si="0"/>
        <v>808789.78</v>
      </c>
    </row>
    <row r="10" spans="1:10" ht="13.5" thickBot="1">
      <c r="A10" s="16" t="s">
        <v>13</v>
      </c>
      <c r="B10" s="17" t="s">
        <v>14</v>
      </c>
      <c r="C10" s="14">
        <v>7207.41</v>
      </c>
      <c r="D10" s="14">
        <v>10277.07</v>
      </c>
      <c r="E10" s="14">
        <v>135.81</v>
      </c>
      <c r="F10" s="14">
        <v>0</v>
      </c>
      <c r="G10" s="14">
        <v>0</v>
      </c>
      <c r="H10" s="14">
        <v>0</v>
      </c>
      <c r="I10" s="14">
        <v>1002.52</v>
      </c>
      <c r="J10" s="15">
        <f t="shared" si="0"/>
        <v>18622.809999999998</v>
      </c>
    </row>
    <row r="11" spans="1:10" ht="13.5" thickBot="1">
      <c r="A11" s="16" t="s">
        <v>15</v>
      </c>
      <c r="B11" s="17" t="s">
        <v>16</v>
      </c>
      <c r="C11" s="14">
        <v>26930.64</v>
      </c>
      <c r="D11" s="14">
        <v>31633.72</v>
      </c>
      <c r="E11" s="14">
        <v>784.16</v>
      </c>
      <c r="F11" s="14">
        <v>0</v>
      </c>
      <c r="G11" s="14">
        <v>0</v>
      </c>
      <c r="H11" s="14">
        <v>0</v>
      </c>
      <c r="I11" s="14">
        <v>0</v>
      </c>
      <c r="J11" s="15">
        <f t="shared" si="0"/>
        <v>59348.520000000004</v>
      </c>
    </row>
    <row r="12" spans="1:10" ht="13.5" thickBot="1">
      <c r="A12" s="16" t="s">
        <v>17</v>
      </c>
      <c r="B12" s="17" t="s">
        <v>18</v>
      </c>
      <c r="C12" s="14">
        <v>21034.87</v>
      </c>
      <c r="D12" s="14">
        <v>25160.55</v>
      </c>
      <c r="E12" s="14">
        <v>15.86</v>
      </c>
      <c r="F12" s="14">
        <v>0</v>
      </c>
      <c r="G12" s="14">
        <v>0</v>
      </c>
      <c r="H12" s="14">
        <v>0</v>
      </c>
      <c r="I12" s="14">
        <v>0</v>
      </c>
      <c r="J12" s="15">
        <f t="shared" si="0"/>
        <v>46211.28</v>
      </c>
    </row>
    <row r="13" spans="1:10" ht="13.5" thickBot="1">
      <c r="A13" s="16" t="s">
        <v>19</v>
      </c>
      <c r="B13" s="17" t="s">
        <v>20</v>
      </c>
      <c r="C13" s="14">
        <v>43209.48</v>
      </c>
      <c r="D13" s="14">
        <v>34799.79</v>
      </c>
      <c r="E13" s="14">
        <v>286.26</v>
      </c>
      <c r="F13" s="14">
        <v>0</v>
      </c>
      <c r="G13" s="14">
        <v>0</v>
      </c>
      <c r="H13" s="14">
        <v>0</v>
      </c>
      <c r="I13" s="14">
        <v>0</v>
      </c>
      <c r="J13" s="15">
        <f t="shared" si="0"/>
        <v>78295.53</v>
      </c>
    </row>
    <row r="14" spans="1:10" ht="13.5" thickBot="1">
      <c r="A14" s="16" t="s">
        <v>21</v>
      </c>
      <c r="B14" s="17" t="s">
        <v>22</v>
      </c>
      <c r="C14" s="14">
        <v>26433.2</v>
      </c>
      <c r="D14" s="14">
        <v>24849.21</v>
      </c>
      <c r="E14" s="14">
        <v>157.03</v>
      </c>
      <c r="F14" s="14">
        <v>0</v>
      </c>
      <c r="G14" s="14">
        <v>0</v>
      </c>
      <c r="H14" s="14">
        <v>0</v>
      </c>
      <c r="I14" s="14">
        <v>0</v>
      </c>
      <c r="J14" s="15">
        <f t="shared" si="0"/>
        <v>51439.44</v>
      </c>
    </row>
    <row r="15" spans="1:10" ht="13.5" thickBot="1">
      <c r="A15" s="16" t="s">
        <v>23</v>
      </c>
      <c r="B15" s="17" t="s">
        <v>24</v>
      </c>
      <c r="C15" s="14">
        <v>134423.08</v>
      </c>
      <c r="D15" s="14">
        <v>127088.98</v>
      </c>
      <c r="E15" s="14">
        <v>1756.43</v>
      </c>
      <c r="F15" s="14">
        <v>531.05</v>
      </c>
      <c r="G15" s="14">
        <v>87.77</v>
      </c>
      <c r="H15" s="14">
        <v>531.05</v>
      </c>
      <c r="I15" s="14">
        <v>42189.79</v>
      </c>
      <c r="J15" s="15">
        <f t="shared" si="0"/>
        <v>306608.14999999997</v>
      </c>
    </row>
    <row r="16" spans="1:10" ht="13.5" thickBot="1">
      <c r="A16" s="16" t="s">
        <v>25</v>
      </c>
      <c r="B16" s="17" t="s">
        <v>26</v>
      </c>
      <c r="C16" s="14">
        <v>73328.85</v>
      </c>
      <c r="D16" s="14">
        <v>57727.95</v>
      </c>
      <c r="E16" s="14">
        <v>787.05</v>
      </c>
      <c r="F16" s="14">
        <v>0</v>
      </c>
      <c r="G16" s="14">
        <v>0</v>
      </c>
      <c r="H16" s="14">
        <v>0</v>
      </c>
      <c r="I16" s="14">
        <v>0</v>
      </c>
      <c r="J16" s="15">
        <f t="shared" si="0"/>
        <v>131843.85</v>
      </c>
    </row>
    <row r="17" spans="1:10" ht="13.5" thickBot="1">
      <c r="A17" s="16" t="s">
        <v>27</v>
      </c>
      <c r="B17" s="17" t="s">
        <v>28</v>
      </c>
      <c r="C17" s="14">
        <v>21869.3</v>
      </c>
      <c r="D17" s="14">
        <v>23689.31</v>
      </c>
      <c r="E17" s="14">
        <v>440.18</v>
      </c>
      <c r="F17" s="14">
        <v>539.13</v>
      </c>
      <c r="G17" s="14">
        <v>89.11</v>
      </c>
      <c r="H17" s="14">
        <v>539.13</v>
      </c>
      <c r="I17" s="14">
        <v>25979.36</v>
      </c>
      <c r="J17" s="15">
        <f t="shared" si="0"/>
        <v>73145.52</v>
      </c>
    </row>
    <row r="18" spans="1:10" ht="13.5" thickBot="1">
      <c r="A18" s="16" t="s">
        <v>29</v>
      </c>
      <c r="B18" s="17" t="s">
        <v>30</v>
      </c>
      <c r="C18" s="14">
        <v>95105.64</v>
      </c>
      <c r="D18" s="14">
        <v>89185.3</v>
      </c>
      <c r="E18" s="14">
        <v>4982.38</v>
      </c>
      <c r="F18" s="14">
        <v>682.12</v>
      </c>
      <c r="G18" s="14">
        <v>112.75</v>
      </c>
      <c r="H18" s="14">
        <v>682.12</v>
      </c>
      <c r="I18" s="14">
        <v>13556.96</v>
      </c>
      <c r="J18" s="15">
        <f t="shared" si="0"/>
        <v>204307.27000000002</v>
      </c>
    </row>
    <row r="19" spans="1:10" ht="13.5" thickBot="1">
      <c r="A19" s="16" t="s">
        <v>35</v>
      </c>
      <c r="B19" s="17" t="s">
        <v>36</v>
      </c>
      <c r="C19" s="14">
        <v>53398.48</v>
      </c>
      <c r="D19" s="14">
        <v>56658.87</v>
      </c>
      <c r="E19" s="18">
        <v>556.93</v>
      </c>
      <c r="F19" s="18">
        <v>280.43</v>
      </c>
      <c r="G19" s="18">
        <v>46.35</v>
      </c>
      <c r="H19" s="18">
        <v>280.43</v>
      </c>
      <c r="I19" s="18">
        <v>13098</v>
      </c>
      <c r="J19" s="15">
        <f t="shared" si="0"/>
        <v>124319.49000000002</v>
      </c>
    </row>
    <row r="20" spans="1:10" ht="13.5" thickBot="1">
      <c r="A20" s="16" t="s">
        <v>37</v>
      </c>
      <c r="B20" s="17" t="s">
        <v>38</v>
      </c>
      <c r="C20" s="14">
        <v>28009.86</v>
      </c>
      <c r="D20" s="14">
        <v>28350.03</v>
      </c>
      <c r="E20" s="18">
        <v>399.88</v>
      </c>
      <c r="F20" s="18">
        <v>280.43</v>
      </c>
      <c r="G20" s="18">
        <v>46.35</v>
      </c>
      <c r="H20" s="18">
        <v>280.43</v>
      </c>
      <c r="I20" s="18">
        <v>6642.03</v>
      </c>
      <c r="J20" s="15">
        <f t="shared" si="0"/>
        <v>64009.01</v>
      </c>
    </row>
    <row r="21" spans="1:10" ht="13.5" thickBot="1">
      <c r="A21" s="16" t="s">
        <v>39</v>
      </c>
      <c r="B21" s="17" t="s">
        <v>40</v>
      </c>
      <c r="C21" s="14">
        <v>190896.21</v>
      </c>
      <c r="D21" s="14">
        <v>181067.55</v>
      </c>
      <c r="E21" s="18">
        <v>403.53</v>
      </c>
      <c r="F21" s="14">
        <v>0</v>
      </c>
      <c r="G21" s="14">
        <v>0</v>
      </c>
      <c r="H21" s="14">
        <v>0</v>
      </c>
      <c r="I21" s="14">
        <v>36120.25</v>
      </c>
      <c r="J21" s="15">
        <f t="shared" si="0"/>
        <v>408487.54</v>
      </c>
    </row>
    <row r="22" spans="1:10" ht="13.5" thickBot="1">
      <c r="A22" s="16" t="s">
        <v>41</v>
      </c>
      <c r="B22" s="17" t="s">
        <v>42</v>
      </c>
      <c r="C22" s="14">
        <v>178576.82</v>
      </c>
      <c r="D22" s="14">
        <v>179075.37</v>
      </c>
      <c r="E22" s="18">
        <v>3686.13</v>
      </c>
      <c r="F22" s="14">
        <v>0</v>
      </c>
      <c r="G22" s="14">
        <v>0</v>
      </c>
      <c r="H22" s="14">
        <v>0</v>
      </c>
      <c r="I22" s="14">
        <v>48376.97</v>
      </c>
      <c r="J22" s="15">
        <f t="shared" si="0"/>
        <v>409715.29000000004</v>
      </c>
    </row>
    <row r="23" spans="1:10" ht="13.5" thickBot="1">
      <c r="A23" s="16" t="s">
        <v>43</v>
      </c>
      <c r="B23" s="17" t="s">
        <v>44</v>
      </c>
      <c r="C23" s="14">
        <v>1409683.68</v>
      </c>
      <c r="D23" s="14">
        <v>1370188.59</v>
      </c>
      <c r="E23" s="14">
        <v>34018.02</v>
      </c>
      <c r="F23" s="14">
        <v>10747.94</v>
      </c>
      <c r="G23" s="14">
        <v>727.76</v>
      </c>
      <c r="H23" s="14">
        <v>10747.94</v>
      </c>
      <c r="I23" s="14">
        <v>740243.05</v>
      </c>
      <c r="J23" s="15">
        <f t="shared" si="0"/>
        <v>3576356.9799999995</v>
      </c>
    </row>
    <row r="24" spans="1:10" ht="13.5" thickBot="1">
      <c r="A24" s="16" t="s">
        <v>45</v>
      </c>
      <c r="B24" s="17" t="s">
        <v>46</v>
      </c>
      <c r="C24" s="14">
        <v>241852.46</v>
      </c>
      <c r="D24" s="14">
        <v>233121</v>
      </c>
      <c r="E24" s="14">
        <v>2394.31</v>
      </c>
      <c r="F24" s="14">
        <v>409.78</v>
      </c>
      <c r="G24" s="14">
        <v>67.73</v>
      </c>
      <c r="H24" s="14">
        <v>409.78</v>
      </c>
      <c r="I24" s="14">
        <v>33345.15</v>
      </c>
      <c r="J24" s="15">
        <f t="shared" si="0"/>
        <v>511600.20999999996</v>
      </c>
    </row>
    <row r="25" spans="1:10" ht="13.5" thickBot="1">
      <c r="A25" s="16" t="s">
        <v>47</v>
      </c>
      <c r="B25" s="17" t="s">
        <v>48</v>
      </c>
      <c r="C25" s="14">
        <v>89674.84</v>
      </c>
      <c r="D25" s="14">
        <v>82044.08</v>
      </c>
      <c r="E25" s="14">
        <v>6645.11</v>
      </c>
      <c r="F25" s="14">
        <v>129.35</v>
      </c>
      <c r="G25" s="14">
        <v>21.38</v>
      </c>
      <c r="H25" s="14">
        <v>129.35</v>
      </c>
      <c r="I25" s="14">
        <v>2335.18</v>
      </c>
      <c r="J25" s="15">
        <f t="shared" si="0"/>
        <v>180979.29</v>
      </c>
    </row>
    <row r="26" spans="1:10" ht="13.5" thickBot="1">
      <c r="A26" s="16" t="s">
        <v>49</v>
      </c>
      <c r="B26" s="17" t="s">
        <v>50</v>
      </c>
      <c r="C26" s="14">
        <v>39779.92</v>
      </c>
      <c r="D26" s="14">
        <v>35534.71</v>
      </c>
      <c r="E26" s="14">
        <v>2033.67</v>
      </c>
      <c r="F26" s="14">
        <v>280.43</v>
      </c>
      <c r="G26" s="14">
        <v>46.35</v>
      </c>
      <c r="H26" s="14">
        <v>280.43</v>
      </c>
      <c r="I26" s="14">
        <v>1017.36</v>
      </c>
      <c r="J26" s="15">
        <f t="shared" si="0"/>
        <v>78972.87</v>
      </c>
    </row>
    <row r="27" spans="1:10" ht="13.5" thickBot="1">
      <c r="A27" s="16" t="s">
        <v>53</v>
      </c>
      <c r="B27" s="17" t="s">
        <v>54</v>
      </c>
      <c r="C27" s="14">
        <v>40233.8</v>
      </c>
      <c r="D27" s="14">
        <v>33269.56</v>
      </c>
      <c r="E27" s="14">
        <v>2683.11</v>
      </c>
      <c r="F27" s="14">
        <v>280.43</v>
      </c>
      <c r="G27" s="14">
        <v>46.35</v>
      </c>
      <c r="H27" s="14">
        <v>280.43</v>
      </c>
      <c r="I27" s="14">
        <v>1339.77</v>
      </c>
      <c r="J27" s="15">
        <f t="shared" si="0"/>
        <v>78133.45000000001</v>
      </c>
    </row>
    <row r="28" spans="1:10" ht="13.5" thickBot="1">
      <c r="A28" s="16" t="s">
        <v>55</v>
      </c>
      <c r="B28" s="17" t="s">
        <v>56</v>
      </c>
      <c r="C28" s="14">
        <v>27366.71</v>
      </c>
      <c r="D28" s="14">
        <v>27404.26</v>
      </c>
      <c r="E28" s="14">
        <v>528.48</v>
      </c>
      <c r="F28" s="14">
        <v>0</v>
      </c>
      <c r="G28" s="14">
        <v>0</v>
      </c>
      <c r="H28" s="14">
        <v>0</v>
      </c>
      <c r="I28" s="14">
        <v>3083.21</v>
      </c>
      <c r="J28" s="15">
        <f t="shared" si="0"/>
        <v>58382.659999999996</v>
      </c>
    </row>
    <row r="29" spans="1:10" ht="13.5" thickBot="1">
      <c r="A29" s="16" t="s">
        <v>57</v>
      </c>
      <c r="B29" s="17" t="s">
        <v>58</v>
      </c>
      <c r="C29" s="14">
        <v>27855.11</v>
      </c>
      <c r="D29" s="14">
        <v>22980.71</v>
      </c>
      <c r="E29" s="18">
        <v>648.77</v>
      </c>
      <c r="F29" s="18">
        <v>0</v>
      </c>
      <c r="G29" s="18">
        <v>0</v>
      </c>
      <c r="H29" s="18">
        <v>0</v>
      </c>
      <c r="I29" s="18">
        <v>6969.79</v>
      </c>
      <c r="J29" s="15">
        <f t="shared" si="0"/>
        <v>58454.38</v>
      </c>
    </row>
    <row r="30" spans="1:10" ht="13.5" thickBot="1">
      <c r="A30" s="16" t="s">
        <v>59</v>
      </c>
      <c r="B30" s="17" t="s">
        <v>60</v>
      </c>
      <c r="C30" s="14">
        <v>67935.82</v>
      </c>
      <c r="D30" s="14">
        <v>54090.47</v>
      </c>
      <c r="E30" s="14">
        <v>1527.65</v>
      </c>
      <c r="F30" s="14">
        <v>1402.15</v>
      </c>
      <c r="G30" s="14">
        <v>231.75</v>
      </c>
      <c r="H30" s="14">
        <v>1402.15</v>
      </c>
      <c r="I30" s="14">
        <v>8492.3</v>
      </c>
      <c r="J30" s="15">
        <f t="shared" si="0"/>
        <v>135082.28999999998</v>
      </c>
    </row>
    <row r="31" spans="1:10" ht="13.5" thickBot="1">
      <c r="A31" s="16" t="s">
        <v>61</v>
      </c>
      <c r="B31" s="17" t="s">
        <v>62</v>
      </c>
      <c r="C31" s="14">
        <v>123414.59</v>
      </c>
      <c r="D31" s="14">
        <v>126197.5</v>
      </c>
      <c r="E31" s="14">
        <v>7093.39</v>
      </c>
      <c r="F31" s="14">
        <v>2930.95</v>
      </c>
      <c r="G31" s="14">
        <v>484.44</v>
      </c>
      <c r="H31" s="14">
        <v>2930.95</v>
      </c>
      <c r="I31" s="14">
        <v>74661.86</v>
      </c>
      <c r="J31" s="15">
        <f t="shared" si="0"/>
        <v>337713.68</v>
      </c>
    </row>
    <row r="32" spans="1:10" ht="13.5" thickBot="1">
      <c r="A32" s="16" t="s">
        <v>63</v>
      </c>
      <c r="B32" s="17" t="s">
        <v>64</v>
      </c>
      <c r="C32" s="14">
        <v>179280.23</v>
      </c>
      <c r="D32" s="14">
        <v>169504.75</v>
      </c>
      <c r="E32" s="18">
        <v>8312.61</v>
      </c>
      <c r="F32" s="14">
        <v>1790.19</v>
      </c>
      <c r="G32" s="14">
        <v>295.89</v>
      </c>
      <c r="H32" s="14">
        <v>1790.19</v>
      </c>
      <c r="I32" s="14">
        <v>42357.01</v>
      </c>
      <c r="J32" s="15">
        <f t="shared" si="0"/>
        <v>403330.87000000005</v>
      </c>
    </row>
    <row r="33" spans="1:10" ht="13.5" thickBot="1">
      <c r="A33" s="16" t="s">
        <v>65</v>
      </c>
      <c r="B33" s="17" t="s">
        <v>66</v>
      </c>
      <c r="C33" s="14">
        <v>33021.18</v>
      </c>
      <c r="D33" s="14">
        <v>24276.83</v>
      </c>
      <c r="E33" s="14">
        <v>1296.8</v>
      </c>
      <c r="F33" s="14">
        <v>0</v>
      </c>
      <c r="G33" s="14">
        <v>0</v>
      </c>
      <c r="H33" s="14">
        <v>0</v>
      </c>
      <c r="I33" s="14">
        <v>0</v>
      </c>
      <c r="J33" s="15">
        <f t="shared" si="0"/>
        <v>58594.810000000005</v>
      </c>
    </row>
    <row r="34" spans="1:10" ht="13.5" thickBot="1">
      <c r="A34" s="16" t="s">
        <v>67</v>
      </c>
      <c r="B34" s="17" t="s">
        <v>68</v>
      </c>
      <c r="C34" s="14">
        <v>80959.14</v>
      </c>
      <c r="D34" s="14">
        <v>87421.62</v>
      </c>
      <c r="E34" s="14">
        <v>3799.61</v>
      </c>
      <c r="F34" s="14">
        <v>280.43</v>
      </c>
      <c r="G34" s="14">
        <v>46.35</v>
      </c>
      <c r="H34" s="14">
        <v>280.43</v>
      </c>
      <c r="I34" s="14">
        <v>6443.24</v>
      </c>
      <c r="J34" s="15">
        <f t="shared" si="0"/>
        <v>179230.81999999998</v>
      </c>
    </row>
    <row r="35" spans="1:10" ht="13.5" thickBot="1">
      <c r="A35" s="16" t="s">
        <v>69</v>
      </c>
      <c r="B35" s="17" t="s">
        <v>70</v>
      </c>
      <c r="C35" s="14">
        <v>54648.99</v>
      </c>
      <c r="D35" s="14">
        <v>56640.74</v>
      </c>
      <c r="E35" s="14">
        <v>5521.38</v>
      </c>
      <c r="F35" s="14">
        <v>0</v>
      </c>
      <c r="G35" s="14">
        <v>0</v>
      </c>
      <c r="H35" s="14">
        <v>0</v>
      </c>
      <c r="I35" s="14">
        <v>112.51</v>
      </c>
      <c r="J35" s="15">
        <f t="shared" si="0"/>
        <v>116923.62</v>
      </c>
    </row>
    <row r="36" spans="1:10" ht="13.5" thickBot="1">
      <c r="A36" s="16" t="s">
        <v>71</v>
      </c>
      <c r="B36" s="17" t="s">
        <v>72</v>
      </c>
      <c r="C36" s="14">
        <v>317611.44</v>
      </c>
      <c r="D36" s="14">
        <v>319780.27</v>
      </c>
      <c r="E36" s="14">
        <v>9435.16</v>
      </c>
      <c r="F36" s="14">
        <v>1367.09</v>
      </c>
      <c r="G36" s="14">
        <v>225.96</v>
      </c>
      <c r="H36" s="14">
        <v>1367.09</v>
      </c>
      <c r="I36" s="14">
        <v>462366.0600000005</v>
      </c>
      <c r="J36" s="15">
        <f t="shared" si="0"/>
        <v>1112153.0700000005</v>
      </c>
    </row>
    <row r="37" spans="1:10" ht="13.5" thickBot="1">
      <c r="A37" s="16" t="s">
        <v>73</v>
      </c>
      <c r="B37" s="17" t="s">
        <v>74</v>
      </c>
      <c r="C37" s="14">
        <v>9153.41</v>
      </c>
      <c r="D37" s="14">
        <v>9463.66</v>
      </c>
      <c r="E37" s="14">
        <v>678.74</v>
      </c>
      <c r="F37" s="14">
        <v>0</v>
      </c>
      <c r="G37" s="14">
        <v>0</v>
      </c>
      <c r="H37" s="14">
        <v>0</v>
      </c>
      <c r="I37" s="14">
        <v>2290.27</v>
      </c>
      <c r="J37" s="15">
        <f t="shared" si="0"/>
        <v>21586.08</v>
      </c>
    </row>
    <row r="38" spans="1:10" ht="13.5" thickBot="1">
      <c r="A38" s="16" t="s">
        <v>75</v>
      </c>
      <c r="B38" s="17" t="s">
        <v>76</v>
      </c>
      <c r="C38" s="14">
        <v>69580.81</v>
      </c>
      <c r="D38" s="14">
        <v>93085.83</v>
      </c>
      <c r="E38" s="14">
        <v>2172.36</v>
      </c>
      <c r="F38" s="14">
        <v>129.35</v>
      </c>
      <c r="G38" s="14">
        <v>21.38</v>
      </c>
      <c r="H38" s="14">
        <v>129.35</v>
      </c>
      <c r="I38" s="14">
        <v>19105.01</v>
      </c>
      <c r="J38" s="15">
        <f t="shared" si="0"/>
        <v>184224.09000000003</v>
      </c>
    </row>
    <row r="39" spans="1:10" ht="13.5" thickBot="1">
      <c r="A39" s="16" t="s">
        <v>77</v>
      </c>
      <c r="B39" s="17" t="s">
        <v>78</v>
      </c>
      <c r="C39" s="14">
        <v>216396.91</v>
      </c>
      <c r="D39" s="14">
        <v>210280.5</v>
      </c>
      <c r="E39" s="14">
        <v>12128.15</v>
      </c>
      <c r="F39" s="14">
        <v>1402.1</v>
      </c>
      <c r="G39" s="14">
        <v>231.75</v>
      </c>
      <c r="H39" s="14">
        <v>1402.1</v>
      </c>
      <c r="I39" s="14">
        <v>4839.98</v>
      </c>
      <c r="J39" s="15">
        <f t="shared" si="0"/>
        <v>446681.49</v>
      </c>
    </row>
    <row r="40" spans="1:10" ht="13.5" thickBot="1">
      <c r="A40" s="16" t="s">
        <v>79</v>
      </c>
      <c r="B40" s="17" t="s">
        <v>80</v>
      </c>
      <c r="C40" s="14">
        <v>76910.84</v>
      </c>
      <c r="D40" s="14">
        <v>77750.88</v>
      </c>
      <c r="E40" s="14">
        <v>2449.93</v>
      </c>
      <c r="F40" s="14">
        <v>1493.45</v>
      </c>
      <c r="G40" s="14">
        <v>246.85</v>
      </c>
      <c r="H40" s="14">
        <v>1493.45</v>
      </c>
      <c r="I40" s="14">
        <v>11630.84</v>
      </c>
      <c r="J40" s="15">
        <f t="shared" si="0"/>
        <v>171976.24</v>
      </c>
    </row>
    <row r="41" spans="1:10" ht="13.5" thickBot="1">
      <c r="A41" s="16" t="s">
        <v>81</v>
      </c>
      <c r="B41" s="17" t="s">
        <v>82</v>
      </c>
      <c r="C41" s="14">
        <v>47744.78</v>
      </c>
      <c r="D41" s="14">
        <v>50294.44</v>
      </c>
      <c r="E41" s="14">
        <v>3194.46</v>
      </c>
      <c r="F41" s="14">
        <v>401.7</v>
      </c>
      <c r="G41" s="14">
        <v>66.39</v>
      </c>
      <c r="H41" s="14">
        <v>401.7</v>
      </c>
      <c r="I41" s="14">
        <v>0</v>
      </c>
      <c r="J41" s="15">
        <f t="shared" si="0"/>
        <v>102103.46999999999</v>
      </c>
    </row>
    <row r="42" spans="1:10" ht="13.5" thickBot="1">
      <c r="A42" s="16" t="s">
        <v>83</v>
      </c>
      <c r="B42" s="17" t="s">
        <v>84</v>
      </c>
      <c r="C42" s="14">
        <v>77698.6</v>
      </c>
      <c r="D42" s="14">
        <v>74614.55</v>
      </c>
      <c r="E42" s="14">
        <v>3818.58</v>
      </c>
      <c r="F42" s="14">
        <v>280.43</v>
      </c>
      <c r="G42" s="14">
        <v>46.35</v>
      </c>
      <c r="H42" s="14">
        <v>280.43</v>
      </c>
      <c r="I42" s="14">
        <v>11679.89</v>
      </c>
      <c r="J42" s="15">
        <f t="shared" si="0"/>
        <v>168418.83</v>
      </c>
    </row>
    <row r="43" spans="1:10" ht="13.5" thickBot="1">
      <c r="A43" s="16" t="s">
        <v>85</v>
      </c>
      <c r="B43" s="17" t="s">
        <v>86</v>
      </c>
      <c r="C43" s="14">
        <v>41014.09</v>
      </c>
      <c r="D43" s="14">
        <v>33113.69</v>
      </c>
      <c r="E43" s="14">
        <v>3019.64</v>
      </c>
      <c r="F43" s="14">
        <v>280.43</v>
      </c>
      <c r="G43" s="14">
        <v>46.35</v>
      </c>
      <c r="H43" s="14">
        <v>280.43</v>
      </c>
      <c r="I43" s="14">
        <v>0</v>
      </c>
      <c r="J43" s="15">
        <f t="shared" si="0"/>
        <v>77754.63</v>
      </c>
    </row>
    <row r="44" spans="1:10" ht="13.5" thickBot="1">
      <c r="A44" s="16" t="s">
        <v>87</v>
      </c>
      <c r="B44" s="17" t="s">
        <v>88</v>
      </c>
      <c r="C44" s="18">
        <v>20946.24</v>
      </c>
      <c r="D44" s="18">
        <v>8073.21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5">
        <f t="shared" si="0"/>
        <v>29019.45</v>
      </c>
    </row>
    <row r="45" spans="1:10" ht="13.5" thickBot="1">
      <c r="A45" s="16" t="s">
        <v>89</v>
      </c>
      <c r="B45" s="17" t="s">
        <v>90</v>
      </c>
      <c r="C45" s="14">
        <v>12571.92</v>
      </c>
      <c r="D45" s="14">
        <v>14013.43</v>
      </c>
      <c r="E45" s="14">
        <v>1214.34</v>
      </c>
      <c r="F45" s="14">
        <v>280.43</v>
      </c>
      <c r="G45" s="14">
        <v>46.35</v>
      </c>
      <c r="H45" s="14">
        <v>280.43</v>
      </c>
      <c r="I45" s="14">
        <v>0</v>
      </c>
      <c r="J45" s="15">
        <f t="shared" si="0"/>
        <v>28406.9</v>
      </c>
    </row>
    <row r="46" spans="1:10" ht="13.5" thickBot="1">
      <c r="A46" s="16" t="s">
        <v>91</v>
      </c>
      <c r="B46" s="17" t="s">
        <v>92</v>
      </c>
      <c r="C46" s="14">
        <v>12089.29</v>
      </c>
      <c r="D46" s="14">
        <v>13994.74</v>
      </c>
      <c r="E46" s="14">
        <v>645.83</v>
      </c>
      <c r="F46" s="14">
        <v>0</v>
      </c>
      <c r="G46" s="14">
        <v>0</v>
      </c>
      <c r="H46" s="14">
        <v>0</v>
      </c>
      <c r="I46" s="14">
        <v>0</v>
      </c>
      <c r="J46" s="15">
        <f t="shared" si="0"/>
        <v>26729.86</v>
      </c>
    </row>
    <row r="47" spans="1:10" ht="13.5" thickBot="1">
      <c r="A47" s="16" t="s">
        <v>93</v>
      </c>
      <c r="B47" s="17" t="s">
        <v>94</v>
      </c>
      <c r="C47" s="14">
        <v>5125.8</v>
      </c>
      <c r="D47" s="14">
        <v>4157.43</v>
      </c>
      <c r="E47" s="14">
        <v>258.09</v>
      </c>
      <c r="F47" s="14">
        <v>0</v>
      </c>
      <c r="G47" s="14">
        <v>0</v>
      </c>
      <c r="H47" s="14">
        <v>0</v>
      </c>
      <c r="I47" s="14">
        <v>0</v>
      </c>
      <c r="J47" s="15">
        <f t="shared" si="0"/>
        <v>9541.32</v>
      </c>
    </row>
    <row r="48" spans="1:10" ht="13.5" thickBot="1">
      <c r="A48" s="16" t="s">
        <v>95</v>
      </c>
      <c r="B48" s="17" t="s">
        <v>96</v>
      </c>
      <c r="C48" s="18">
        <v>185343.04</v>
      </c>
      <c r="D48" s="18">
        <v>183787.04</v>
      </c>
      <c r="E48" s="14">
        <v>4779.78</v>
      </c>
      <c r="F48" s="14">
        <v>1402.15</v>
      </c>
      <c r="G48" s="14">
        <v>231.75</v>
      </c>
      <c r="H48" s="14">
        <v>1402.15</v>
      </c>
      <c r="I48" s="14">
        <v>142195.14</v>
      </c>
      <c r="J48" s="15">
        <f t="shared" si="0"/>
        <v>519141.05000000005</v>
      </c>
    </row>
    <row r="49" spans="1:10" ht="13.5" thickBot="1">
      <c r="A49" s="16" t="s">
        <v>97</v>
      </c>
      <c r="B49" s="17" t="s">
        <v>98</v>
      </c>
      <c r="C49" s="18">
        <v>268283.8</v>
      </c>
      <c r="D49" s="18">
        <v>298685.93</v>
      </c>
      <c r="E49" s="14">
        <v>9414.13</v>
      </c>
      <c r="F49" s="14">
        <v>560.86</v>
      </c>
      <c r="G49" s="14">
        <v>92.7</v>
      </c>
      <c r="H49" s="14">
        <v>560.86</v>
      </c>
      <c r="I49" s="14">
        <v>30333.22</v>
      </c>
      <c r="J49" s="15">
        <f t="shared" si="0"/>
        <v>607931.5</v>
      </c>
    </row>
    <row r="50" spans="1:10" ht="13.5" thickBot="1">
      <c r="A50" s="16" t="s">
        <v>99</v>
      </c>
      <c r="B50" s="17" t="s">
        <v>100</v>
      </c>
      <c r="C50" s="18">
        <v>335870.05</v>
      </c>
      <c r="D50" s="18">
        <v>339693.37</v>
      </c>
      <c r="E50" s="18">
        <v>12011.56</v>
      </c>
      <c r="F50" s="14">
        <v>1682.58</v>
      </c>
      <c r="G50" s="14">
        <v>278.1</v>
      </c>
      <c r="H50" s="14">
        <v>1682.58</v>
      </c>
      <c r="I50" s="14">
        <v>133675.06</v>
      </c>
      <c r="J50" s="15">
        <f t="shared" si="0"/>
        <v>824893.2999999999</v>
      </c>
    </row>
    <row r="51" spans="1:10" ht="13.5" thickBot="1">
      <c r="A51" s="16" t="s">
        <v>101</v>
      </c>
      <c r="B51" s="17" t="s">
        <v>102</v>
      </c>
      <c r="C51" s="14">
        <v>16247.03</v>
      </c>
      <c r="D51" s="14">
        <v>14859.28</v>
      </c>
      <c r="E51" s="14">
        <v>113.72</v>
      </c>
      <c r="F51" s="14">
        <v>0</v>
      </c>
      <c r="G51" s="14">
        <v>0</v>
      </c>
      <c r="H51" s="14">
        <v>0</v>
      </c>
      <c r="I51" s="14">
        <v>0</v>
      </c>
      <c r="J51" s="15">
        <f t="shared" si="0"/>
        <v>31220.03</v>
      </c>
    </row>
    <row r="52" spans="1:10" ht="13.5" thickBot="1">
      <c r="A52" s="16" t="s">
        <v>103</v>
      </c>
      <c r="B52" s="17" t="s">
        <v>104</v>
      </c>
      <c r="C52" s="14">
        <v>185922.81</v>
      </c>
      <c r="D52" s="14">
        <v>193275.45</v>
      </c>
      <c r="E52" s="14">
        <v>5276.23</v>
      </c>
      <c r="F52" s="14">
        <v>1110.17</v>
      </c>
      <c r="G52" s="14">
        <v>183.49</v>
      </c>
      <c r="H52" s="14">
        <v>1110.17</v>
      </c>
      <c r="I52" s="14">
        <v>179072.77</v>
      </c>
      <c r="J52" s="15">
        <f t="shared" si="0"/>
        <v>565951.0900000001</v>
      </c>
    </row>
    <row r="53" spans="1:10" ht="13.5" thickBot="1">
      <c r="A53" s="16" t="s">
        <v>105</v>
      </c>
      <c r="B53" s="17" t="s">
        <v>106</v>
      </c>
      <c r="C53" s="14">
        <v>120684.12</v>
      </c>
      <c r="D53" s="14">
        <v>122962.46</v>
      </c>
      <c r="E53" s="14">
        <v>1562.82</v>
      </c>
      <c r="F53" s="14">
        <v>2351.06</v>
      </c>
      <c r="G53" s="14">
        <v>388.59</v>
      </c>
      <c r="H53" s="14">
        <v>2351.06</v>
      </c>
      <c r="I53" s="14">
        <v>55512.45</v>
      </c>
      <c r="J53" s="15">
        <f t="shared" si="0"/>
        <v>305812.56000000006</v>
      </c>
    </row>
    <row r="54" spans="1:10" ht="13.5" thickBot="1">
      <c r="A54" s="16" t="s">
        <v>109</v>
      </c>
      <c r="B54" s="17" t="s">
        <v>110</v>
      </c>
      <c r="C54" s="14">
        <v>31298.42</v>
      </c>
      <c r="D54" s="14">
        <v>41424.65</v>
      </c>
      <c r="E54" s="18">
        <v>664.76</v>
      </c>
      <c r="F54" s="14">
        <v>121.27</v>
      </c>
      <c r="G54" s="14">
        <v>20.04</v>
      </c>
      <c r="H54" s="14">
        <v>121.27</v>
      </c>
      <c r="I54" s="14">
        <v>0</v>
      </c>
      <c r="J54" s="15">
        <f t="shared" si="0"/>
        <v>73650.40999999999</v>
      </c>
    </row>
    <row r="55" spans="1:10" ht="13.5" thickBot="1">
      <c r="A55" s="19" t="s">
        <v>111</v>
      </c>
      <c r="B55" s="20" t="s">
        <v>112</v>
      </c>
      <c r="C55" s="14">
        <v>21393.25</v>
      </c>
      <c r="D55" s="14">
        <v>22339.08</v>
      </c>
      <c r="E55" s="18">
        <v>1806.36</v>
      </c>
      <c r="F55" s="14">
        <v>0</v>
      </c>
      <c r="G55" s="14">
        <v>0</v>
      </c>
      <c r="H55" s="14">
        <v>0</v>
      </c>
      <c r="I55" s="14">
        <v>0</v>
      </c>
      <c r="J55" s="15">
        <f t="shared" si="0"/>
        <v>45538.69</v>
      </c>
    </row>
    <row r="56" spans="1:10" ht="13.5" thickBot="1">
      <c r="A56" s="19" t="s">
        <v>113</v>
      </c>
      <c r="B56" s="20" t="s">
        <v>114</v>
      </c>
      <c r="C56" s="14">
        <v>5495.84</v>
      </c>
      <c r="D56" s="14">
        <v>4930.57</v>
      </c>
      <c r="E56" s="18">
        <v>579.61</v>
      </c>
      <c r="F56" s="14">
        <v>0</v>
      </c>
      <c r="G56" s="14">
        <v>0</v>
      </c>
      <c r="H56" s="14">
        <v>0</v>
      </c>
      <c r="I56" s="14">
        <v>0</v>
      </c>
      <c r="J56" s="15">
        <f t="shared" si="0"/>
        <v>11006.02</v>
      </c>
    </row>
    <row r="57" spans="1:10" ht="13.5" thickBot="1">
      <c r="A57" s="19" t="s">
        <v>115</v>
      </c>
      <c r="B57" s="20" t="s">
        <v>116</v>
      </c>
      <c r="C57" s="14">
        <v>9802.3</v>
      </c>
      <c r="D57" s="14">
        <v>8753.47</v>
      </c>
      <c r="E57" s="18">
        <v>640.4</v>
      </c>
      <c r="F57" s="18">
        <v>0</v>
      </c>
      <c r="G57" s="18">
        <v>0</v>
      </c>
      <c r="H57" s="14">
        <v>0</v>
      </c>
      <c r="I57" s="18">
        <v>0</v>
      </c>
      <c r="J57" s="15">
        <f t="shared" si="0"/>
        <v>19196.17</v>
      </c>
    </row>
    <row r="58" spans="1:10" ht="13.5" thickBot="1">
      <c r="A58" s="19" t="s">
        <v>117</v>
      </c>
      <c r="B58" s="20" t="s">
        <v>118</v>
      </c>
      <c r="C58" s="14">
        <v>49305.64</v>
      </c>
      <c r="D58" s="14">
        <v>47350.58</v>
      </c>
      <c r="E58" s="14">
        <v>4542.95</v>
      </c>
      <c r="F58" s="14">
        <v>0</v>
      </c>
      <c r="G58" s="14">
        <v>0</v>
      </c>
      <c r="H58" s="14">
        <v>0</v>
      </c>
      <c r="I58" s="14">
        <v>0</v>
      </c>
      <c r="J58" s="15">
        <f t="shared" si="0"/>
        <v>101199.17</v>
      </c>
    </row>
    <row r="59" spans="1:10" ht="13.5" thickBot="1">
      <c r="A59" s="19" t="s">
        <v>119</v>
      </c>
      <c r="B59" s="20" t="s">
        <v>120</v>
      </c>
      <c r="C59" s="14">
        <v>60927.98</v>
      </c>
      <c r="D59" s="14">
        <v>77471.38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5">
        <f t="shared" si="0"/>
        <v>138399.36000000002</v>
      </c>
    </row>
    <row r="60" spans="1:10" ht="13.5" thickBot="1">
      <c r="A60" s="21" t="s">
        <v>121</v>
      </c>
      <c r="B60" s="22" t="s">
        <v>122</v>
      </c>
      <c r="C60" s="18">
        <v>17818.62</v>
      </c>
      <c r="D60" s="18">
        <v>16249.67</v>
      </c>
      <c r="E60" s="14">
        <v>2071.83</v>
      </c>
      <c r="F60" s="14">
        <v>0</v>
      </c>
      <c r="G60" s="14">
        <v>0</v>
      </c>
      <c r="H60" s="14">
        <v>0</v>
      </c>
      <c r="I60" s="14">
        <v>0</v>
      </c>
      <c r="J60" s="15">
        <f t="shared" si="0"/>
        <v>36140.119999999995</v>
      </c>
    </row>
    <row r="61" spans="1:10" ht="13.5" thickBot="1">
      <c r="A61" s="21" t="s">
        <v>123</v>
      </c>
      <c r="B61" s="23" t="s">
        <v>124</v>
      </c>
      <c r="C61" s="14">
        <v>24851.75</v>
      </c>
      <c r="D61" s="14">
        <v>33402.17</v>
      </c>
      <c r="E61" s="18">
        <v>315.6</v>
      </c>
      <c r="F61" s="14">
        <v>0</v>
      </c>
      <c r="G61" s="14">
        <v>0</v>
      </c>
      <c r="H61" s="14">
        <v>0</v>
      </c>
      <c r="I61" s="14">
        <v>3172.48</v>
      </c>
      <c r="J61" s="15">
        <f t="shared" si="0"/>
        <v>61742</v>
      </c>
    </row>
    <row r="62" spans="1:10" ht="13.5" thickBot="1">
      <c r="A62" s="19" t="s">
        <v>125</v>
      </c>
      <c r="B62" s="20" t="s">
        <v>126</v>
      </c>
      <c r="C62" s="14">
        <v>10458.49</v>
      </c>
      <c r="D62" s="14">
        <v>10876.63</v>
      </c>
      <c r="E62" s="14">
        <v>428.12</v>
      </c>
      <c r="F62" s="14">
        <v>0</v>
      </c>
      <c r="G62" s="14">
        <v>0</v>
      </c>
      <c r="H62" s="14">
        <v>0</v>
      </c>
      <c r="I62" s="14">
        <v>6460.04</v>
      </c>
      <c r="J62" s="15">
        <f t="shared" si="0"/>
        <v>28223.28</v>
      </c>
    </row>
    <row r="63" spans="1:10" ht="13.5" thickBot="1">
      <c r="A63" s="19" t="s">
        <v>127</v>
      </c>
      <c r="B63" s="20" t="s">
        <v>128</v>
      </c>
      <c r="C63" s="14">
        <v>32296.58</v>
      </c>
      <c r="D63" s="14">
        <v>33381.92</v>
      </c>
      <c r="E63" s="14">
        <v>299.84</v>
      </c>
      <c r="F63" s="14">
        <v>280.43</v>
      </c>
      <c r="G63" s="14">
        <v>0</v>
      </c>
      <c r="H63" s="14">
        <v>0</v>
      </c>
      <c r="I63" s="14">
        <v>639.89</v>
      </c>
      <c r="J63" s="15">
        <f t="shared" si="0"/>
        <v>66898.66</v>
      </c>
    </row>
    <row r="64" spans="1:10" ht="13.5" thickBot="1">
      <c r="A64" s="19" t="s">
        <v>129</v>
      </c>
      <c r="B64" s="20" t="s">
        <v>130</v>
      </c>
      <c r="C64" s="14">
        <v>64181.15</v>
      </c>
      <c r="D64" s="14">
        <v>53480.31</v>
      </c>
      <c r="E64" s="14">
        <v>1232.09</v>
      </c>
      <c r="F64" s="14">
        <v>0</v>
      </c>
      <c r="G64" s="14">
        <v>46.35</v>
      </c>
      <c r="H64" s="14">
        <v>280.43</v>
      </c>
      <c r="I64" s="14">
        <v>7748.45</v>
      </c>
      <c r="J64" s="15">
        <f t="shared" si="0"/>
        <v>126968.78</v>
      </c>
    </row>
    <row r="65" spans="1:10" ht="13.5" thickBot="1">
      <c r="A65" s="19" t="s">
        <v>131</v>
      </c>
      <c r="B65" s="20" t="s">
        <v>132</v>
      </c>
      <c r="C65" s="14">
        <v>2314.33</v>
      </c>
      <c r="D65" s="14">
        <v>3750.96</v>
      </c>
      <c r="E65" s="14">
        <v>56.92</v>
      </c>
      <c r="F65" s="14">
        <v>266.97</v>
      </c>
      <c r="G65" s="14">
        <v>44.13</v>
      </c>
      <c r="H65" s="14">
        <v>266.97</v>
      </c>
      <c r="I65" s="14">
        <v>0</v>
      </c>
      <c r="J65" s="15">
        <f t="shared" si="0"/>
        <v>6700.280000000001</v>
      </c>
    </row>
    <row r="66" spans="1:10" ht="13.5" thickBot="1">
      <c r="A66" s="19" t="s">
        <v>133</v>
      </c>
      <c r="B66" s="20" t="s">
        <v>134</v>
      </c>
      <c r="C66" s="14">
        <v>18775.48</v>
      </c>
      <c r="D66" s="14">
        <v>19080.63</v>
      </c>
      <c r="E66" s="14">
        <v>1456.01</v>
      </c>
      <c r="F66" s="14">
        <v>0</v>
      </c>
      <c r="G66" s="14">
        <v>0</v>
      </c>
      <c r="H66" s="14">
        <v>0</v>
      </c>
      <c r="I66" s="14">
        <v>0</v>
      </c>
      <c r="J66" s="15">
        <f t="shared" si="0"/>
        <v>39312.119999999995</v>
      </c>
    </row>
    <row r="67" spans="1:10" ht="13.5" thickBot="1">
      <c r="A67" s="24" t="s">
        <v>135</v>
      </c>
      <c r="B67" s="25" t="s">
        <v>136</v>
      </c>
      <c r="C67" s="50">
        <v>22151.25</v>
      </c>
      <c r="D67" s="50">
        <v>24014.14</v>
      </c>
      <c r="E67" s="14">
        <v>1724.41</v>
      </c>
      <c r="F67" s="14">
        <v>0</v>
      </c>
      <c r="G67" s="14">
        <v>0</v>
      </c>
      <c r="H67" s="14">
        <v>0</v>
      </c>
      <c r="I67" s="14">
        <v>167.18</v>
      </c>
      <c r="J67" s="15">
        <f t="shared" si="0"/>
        <v>48056.979999999996</v>
      </c>
    </row>
    <row r="68" spans="1:10" ht="13.5" thickBot="1">
      <c r="A68" s="24" t="s">
        <v>137</v>
      </c>
      <c r="B68" s="23" t="s">
        <v>138</v>
      </c>
      <c r="C68" s="14">
        <v>19837.6</v>
      </c>
      <c r="D68" s="14">
        <v>18863.92</v>
      </c>
      <c r="E68" s="18">
        <v>1682.13</v>
      </c>
      <c r="F68" s="14">
        <v>0</v>
      </c>
      <c r="G68" s="14">
        <v>0</v>
      </c>
      <c r="H68" s="14">
        <v>0</v>
      </c>
      <c r="I68" s="14">
        <v>0</v>
      </c>
      <c r="J68" s="15">
        <f t="shared" si="0"/>
        <v>40383.649999999994</v>
      </c>
    </row>
    <row r="69" spans="1:10" ht="13.5" thickBot="1">
      <c r="A69" s="26" t="s">
        <v>139</v>
      </c>
      <c r="B69" s="27" t="s">
        <v>140</v>
      </c>
      <c r="C69" s="14">
        <v>177629.74</v>
      </c>
      <c r="D69" s="14">
        <v>186627.39</v>
      </c>
      <c r="E69" s="14">
        <v>11937.22</v>
      </c>
      <c r="F69" s="14">
        <v>1121.72</v>
      </c>
      <c r="G69" s="14">
        <v>185.4</v>
      </c>
      <c r="H69" s="14">
        <v>1121.72</v>
      </c>
      <c r="I69" s="14">
        <v>9156.44</v>
      </c>
      <c r="J69" s="15">
        <f t="shared" si="0"/>
        <v>387779.63</v>
      </c>
    </row>
    <row r="70" spans="1:10" ht="13.5" thickBot="1">
      <c r="A70" s="28" t="s">
        <v>141</v>
      </c>
      <c r="B70" s="29" t="s">
        <v>142</v>
      </c>
      <c r="C70" s="14">
        <v>22914.41</v>
      </c>
      <c r="D70" s="14">
        <v>25758.66</v>
      </c>
      <c r="E70" s="14">
        <v>2124.5</v>
      </c>
      <c r="F70" s="14">
        <v>0</v>
      </c>
      <c r="G70" s="14">
        <v>0</v>
      </c>
      <c r="H70" s="14">
        <v>0</v>
      </c>
      <c r="I70" s="14">
        <v>0</v>
      </c>
      <c r="J70" s="15">
        <f aca="true" t="shared" si="1" ref="J70:J77">C70+E70+F70+H70+I70+D70+G70</f>
        <v>50797.57</v>
      </c>
    </row>
    <row r="71" spans="1:10" ht="13.5" thickBot="1">
      <c r="A71" s="30" t="s">
        <v>143</v>
      </c>
      <c r="B71" s="22" t="s">
        <v>144</v>
      </c>
      <c r="C71" s="14">
        <v>78052.32</v>
      </c>
      <c r="D71" s="14">
        <v>76856.33</v>
      </c>
      <c r="E71" s="14">
        <v>5583.48</v>
      </c>
      <c r="F71" s="14">
        <v>841.29</v>
      </c>
      <c r="G71" s="14">
        <v>139.05</v>
      </c>
      <c r="H71" s="14">
        <v>841.29</v>
      </c>
      <c r="I71" s="14">
        <v>5691.16</v>
      </c>
      <c r="J71" s="15">
        <f t="shared" si="1"/>
        <v>168004.91999999998</v>
      </c>
    </row>
    <row r="72" spans="1:10" ht="13.5" thickBot="1">
      <c r="A72" s="67" t="s">
        <v>147</v>
      </c>
      <c r="B72" s="68" t="s">
        <v>148</v>
      </c>
      <c r="C72" s="14">
        <v>15965.84</v>
      </c>
      <c r="D72" s="14">
        <v>14843.66</v>
      </c>
      <c r="E72" s="14">
        <v>1004.08</v>
      </c>
      <c r="F72" s="14">
        <v>0</v>
      </c>
      <c r="G72" s="14">
        <v>0</v>
      </c>
      <c r="H72" s="14">
        <v>0</v>
      </c>
      <c r="I72" s="14">
        <v>10025.78</v>
      </c>
      <c r="J72" s="15">
        <f t="shared" si="1"/>
        <v>41839.36</v>
      </c>
    </row>
    <row r="73" spans="1:10" ht="13.5" thickBot="1">
      <c r="A73" s="67" t="s">
        <v>153</v>
      </c>
      <c r="B73" s="70" t="s">
        <v>154</v>
      </c>
      <c r="C73" s="14">
        <v>1432.13</v>
      </c>
      <c r="D73" s="14">
        <v>1433.53</v>
      </c>
      <c r="E73" s="14">
        <v>180.63</v>
      </c>
      <c r="F73" s="14">
        <v>0</v>
      </c>
      <c r="G73" s="14">
        <v>0</v>
      </c>
      <c r="H73" s="14">
        <v>0</v>
      </c>
      <c r="I73" s="14">
        <v>0</v>
      </c>
      <c r="J73" s="15">
        <f t="shared" si="1"/>
        <v>3046.29</v>
      </c>
    </row>
    <row r="74" spans="1:10" ht="13.5" thickBot="1">
      <c r="A74" s="33" t="s">
        <v>156</v>
      </c>
      <c r="B74" s="64" t="s">
        <v>158</v>
      </c>
      <c r="C74" s="14">
        <v>3011.96</v>
      </c>
      <c r="D74" s="14">
        <v>1913.06</v>
      </c>
      <c r="E74" s="14">
        <v>421.68</v>
      </c>
      <c r="F74" s="14">
        <v>0</v>
      </c>
      <c r="G74" s="14">
        <v>0</v>
      </c>
      <c r="H74" s="14">
        <v>0</v>
      </c>
      <c r="I74" s="14">
        <v>0</v>
      </c>
      <c r="J74" s="15">
        <f t="shared" si="1"/>
        <v>5346.7</v>
      </c>
    </row>
    <row r="75" spans="1:10" ht="13.5" thickBot="1">
      <c r="A75" s="33" t="s">
        <v>157</v>
      </c>
      <c r="B75" s="22" t="s">
        <v>159</v>
      </c>
      <c r="C75" s="47">
        <v>0</v>
      </c>
      <c r="D75" s="47">
        <v>0</v>
      </c>
      <c r="E75" s="72">
        <v>0</v>
      </c>
      <c r="F75" s="71">
        <v>0</v>
      </c>
      <c r="G75" s="48">
        <v>0</v>
      </c>
      <c r="H75" s="48">
        <v>0</v>
      </c>
      <c r="I75" s="71">
        <v>0</v>
      </c>
      <c r="J75" s="15">
        <f t="shared" si="1"/>
        <v>0</v>
      </c>
    </row>
    <row r="76" spans="1:10" ht="13.5" thickBot="1">
      <c r="A76" s="33" t="s">
        <v>224</v>
      </c>
      <c r="B76" s="74" t="s">
        <v>225</v>
      </c>
      <c r="C76" s="47">
        <v>0</v>
      </c>
      <c r="D76" s="47">
        <v>0</v>
      </c>
      <c r="E76" s="76">
        <v>293.16</v>
      </c>
      <c r="F76" s="75">
        <v>0</v>
      </c>
      <c r="G76" s="48">
        <v>0</v>
      </c>
      <c r="H76" s="48">
        <v>0</v>
      </c>
      <c r="I76" s="47">
        <v>0</v>
      </c>
      <c r="J76" s="15">
        <f t="shared" si="1"/>
        <v>293.16</v>
      </c>
    </row>
    <row r="77" spans="1:10" ht="13.5" thickBot="1">
      <c r="A77" s="37"/>
      <c r="B77" s="37" t="s">
        <v>155</v>
      </c>
      <c r="C77" s="44">
        <v>6482190.0600000005</v>
      </c>
      <c r="D77" s="46">
        <v>6449827.81</v>
      </c>
      <c r="E77" s="77">
        <v>220448.32</v>
      </c>
      <c r="F77" s="73">
        <v>39488.86</v>
      </c>
      <c r="G77" s="45">
        <v>5478.17</v>
      </c>
      <c r="H77" s="45">
        <v>1246528.1</v>
      </c>
      <c r="I77" s="46">
        <v>2233220.73</v>
      </c>
      <c r="J77" s="15">
        <f t="shared" si="1"/>
        <v>16677182.050000003</v>
      </c>
    </row>
    <row r="78" ht="12.75">
      <c r="F78" s="2" t="s">
        <v>227</v>
      </c>
    </row>
    <row r="79" ht="12.75">
      <c r="J79" s="4"/>
    </row>
  </sheetData>
  <mergeCells count="1">
    <mergeCell ref="C3:J3"/>
  </mergeCells>
  <printOptions/>
  <pageMargins left="0.35433070866141736" right="0" top="0" bottom="0" header="0.5118110236220472" footer="0.5118110236220472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2021-01-13T12:44:56Z</cp:lastPrinted>
  <dcterms:created xsi:type="dcterms:W3CDTF">1996-10-14T23:33:28Z</dcterms:created>
  <dcterms:modified xsi:type="dcterms:W3CDTF">2021-01-13T12:45:06Z</dcterms:modified>
  <cp:category/>
  <cp:version/>
  <cp:contentType/>
  <cp:contentStatus/>
</cp:coreProperties>
</file>