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farmacii 2023\PLATI 2023\"/>
    </mc:Choice>
  </mc:AlternateContent>
  <xr:revisionPtr revIDLastSave="0" documentId="13_ncr:1_{AD0F5C6D-2C81-4260-A095-2AAD0580C8E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AN.2023" sheetId="1" r:id="rId1"/>
    <sheet name="FEBR.2023" sheetId="2" r:id="rId2"/>
    <sheet name="MARTIE 2023 " sheetId="3" r:id="rId3"/>
    <sheet name="APRILIE 2023" sheetId="4" r:id="rId4"/>
    <sheet name="MAI 2023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5" l="1"/>
  <c r="K8" i="5"/>
  <c r="K9" i="5"/>
  <c r="K10" i="5"/>
  <c r="K11" i="5"/>
  <c r="K12" i="5"/>
  <c r="K13" i="5"/>
  <c r="K14" i="5"/>
  <c r="K15" i="5"/>
  <c r="K16" i="5"/>
  <c r="K17" i="5"/>
  <c r="K18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" i="5"/>
  <c r="J66" i="5"/>
  <c r="F66" i="5"/>
  <c r="E19" i="5"/>
  <c r="K19" i="5" s="1"/>
  <c r="J40" i="5"/>
  <c r="K40" i="5" s="1"/>
  <c r="J19" i="5"/>
  <c r="I19" i="5"/>
  <c r="I66" i="5" s="1"/>
  <c r="K66" i="5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6" i="4"/>
  <c r="I70" i="3"/>
  <c r="I43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6" i="3"/>
  <c r="H70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6" i="1"/>
</calcChain>
</file>

<file path=xl/sharedStrings.xml><?xml version="1.0" encoding="utf-8"?>
<sst xmlns="http://schemas.openxmlformats.org/spreadsheetml/2006/main" count="707" uniqueCount="179">
  <si>
    <t xml:space="preserve">FARMACII </t>
  </si>
  <si>
    <t>NR. CONTR.</t>
  </si>
  <si>
    <t>FARMACII</t>
  </si>
  <si>
    <t>F 1</t>
  </si>
  <si>
    <t>S.C. VOINEA S.R.L.</t>
  </si>
  <si>
    <t>F 3</t>
  </si>
  <si>
    <t>S.C. TEOFARM S.R.L.</t>
  </si>
  <si>
    <t>F 4</t>
  </si>
  <si>
    <t>S.C. ARNICA S.R.L.</t>
  </si>
  <si>
    <t>F 7</t>
  </si>
  <si>
    <t>S.C. SANTE - FARM S.R.L.</t>
  </si>
  <si>
    <t>F11</t>
  </si>
  <si>
    <t>S.C. IRIS-FARM S.R.L.</t>
  </si>
  <si>
    <t>F13</t>
  </si>
  <si>
    <t>S.C. HELIOS S.R.L.</t>
  </si>
  <si>
    <t>F15</t>
  </si>
  <si>
    <t>S.C. GALENUS S.R.L.</t>
  </si>
  <si>
    <t>F17</t>
  </si>
  <si>
    <t>S.C. PROSANA S.R.L.</t>
  </si>
  <si>
    <t>F18</t>
  </si>
  <si>
    <t>S.C. ADONIS S.R.L.</t>
  </si>
  <si>
    <t>F19</t>
  </si>
  <si>
    <t>S.C. FARMAVIT S.R.L.</t>
  </si>
  <si>
    <t>F20</t>
  </si>
  <si>
    <t>S.C. MEDICA FARM S.R.L.</t>
  </si>
  <si>
    <t>F21</t>
  </si>
  <si>
    <t>S.C. TERA FARM IMPEX S.R.L.</t>
  </si>
  <si>
    <t>F25</t>
  </si>
  <si>
    <t>S.C. CORAFARM S.R.L.</t>
  </si>
  <si>
    <t>F27</t>
  </si>
  <si>
    <t>S.C. CERCELAN FARM S.R.L.</t>
  </si>
  <si>
    <t>F28</t>
  </si>
  <si>
    <t>S.C. MEDICA S.R.L.</t>
  </si>
  <si>
    <t>F29</t>
  </si>
  <si>
    <t>S.C. FARMACEUTICA ARGESFARM SA</t>
  </si>
  <si>
    <t>F33</t>
  </si>
  <si>
    <t>S.C. COCA FARM SRL</t>
  </si>
  <si>
    <t>F35</t>
  </si>
  <si>
    <t>S.C. ELINA FARM S.R.L.</t>
  </si>
  <si>
    <t>F40</t>
  </si>
  <si>
    <t>S.C. MNG FARM SRL</t>
  </si>
  <si>
    <t>F44</t>
  </si>
  <si>
    <t>S.C. ADRIANA FARM S.R.L.</t>
  </si>
  <si>
    <t>F45</t>
  </si>
  <si>
    <t>S.C. NICOFARM S.R.L.</t>
  </si>
  <si>
    <t>F49</t>
  </si>
  <si>
    <t>S.C. CRIS FARM S.R.L</t>
  </si>
  <si>
    <t>F50</t>
  </si>
  <si>
    <t>S.C. GEOPACA SRL</t>
  </si>
  <si>
    <t>F54</t>
  </si>
  <si>
    <t>S.C. CRISDIA FARM SRL</t>
  </si>
  <si>
    <t>F57</t>
  </si>
  <si>
    <t>S.C. SENSIBLU SRL SLATINA</t>
  </si>
  <si>
    <t>F59</t>
  </si>
  <si>
    <t>S.C. ADONIS BOB SRL</t>
  </si>
  <si>
    <t>F60</t>
  </si>
  <si>
    <t>S.C. DIMA FARM SRL</t>
  </si>
  <si>
    <t>F61</t>
  </si>
  <si>
    <t>S.C. VALERIANA FARM SRL</t>
  </si>
  <si>
    <t>F62</t>
  </si>
  <si>
    <t>S.C. SISTEM FARM SRL</t>
  </si>
  <si>
    <t>F63</t>
  </si>
  <si>
    <t>S.C. FARMACIA VERDE SRL</t>
  </si>
  <si>
    <t>F68</t>
  </si>
  <si>
    <t>S.C. MISIRA S.R.L.</t>
  </si>
  <si>
    <t>F72</t>
  </si>
  <si>
    <t>S.C. FLORI FARMACEUTIC S.R.L.</t>
  </si>
  <si>
    <t>F74</t>
  </si>
  <si>
    <t>S.C. MIDRA FARM SRL</t>
  </si>
  <si>
    <t>F76</t>
  </si>
  <si>
    <t>S.C. GIUTEHFARM</t>
  </si>
  <si>
    <t>F84</t>
  </si>
  <si>
    <t>S.C. ANTOFARM</t>
  </si>
  <si>
    <t>F86</t>
  </si>
  <si>
    <t>S.C. CATENA HYGEIA</t>
  </si>
  <si>
    <t>F89</t>
  </si>
  <si>
    <t>S.C. NORICA</t>
  </si>
  <si>
    <t>F92</t>
  </si>
  <si>
    <t>S.C. ELIANA &amp; NICOLETA FARM S.R.L</t>
  </si>
  <si>
    <t>F93T</t>
  </si>
  <si>
    <t>S.C. MEDIMFARM TOPFARM S.A</t>
  </si>
  <si>
    <t>F98</t>
  </si>
  <si>
    <t>S.C. PRO ARH CONS SRL</t>
  </si>
  <si>
    <t>F101</t>
  </si>
  <si>
    <t>S.C. ADIDANA FARM SRL</t>
  </si>
  <si>
    <t>F102</t>
  </si>
  <si>
    <t>S.C. FARMATOP DIANA AGD SRL</t>
  </si>
  <si>
    <t>F103</t>
  </si>
  <si>
    <t>S.C. LUK FARM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</si>
  <si>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</si>
  <si>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</si>
  <si>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</si>
  <si>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</si>
  <si>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</si>
  <si>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</si>
  <si>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</si>
  <si>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</si>
  <si>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F112</t>
  </si>
  <si>
    <t>S.C. LORIMAR IVADIM SRL</t>
  </si>
  <si>
    <t>F113</t>
  </si>
  <si>
    <t>S.C. FARMACIA PHARMA BYAMAR SRL</t>
  </si>
  <si>
    <t>F115</t>
  </si>
  <si>
    <t>S.C.CALINESCU FARM ANA SRL</t>
  </si>
  <si>
    <t>F117</t>
  </si>
  <si>
    <t>S.C. ALEXIFARM SRL</t>
  </si>
  <si>
    <t>F118</t>
  </si>
  <si>
    <t>S.C. MARVO-FARM SRL</t>
  </si>
  <si>
    <t>F120</t>
  </si>
  <si>
    <t>S.C. EURO DRIVE SCHOOL SRL</t>
  </si>
  <si>
    <t>F121</t>
  </si>
  <si>
    <t>S.C. AL SHEFA FARM SRL</t>
  </si>
  <si>
    <t>F122</t>
  </si>
  <si>
    <t>S.C. RANADA ADFARM SRL</t>
  </si>
  <si>
    <t>F124</t>
  </si>
  <si>
    <t>S.C. CHIREA FARM BIOLAB SRL</t>
  </si>
  <si>
    <t>F126</t>
  </si>
  <si>
    <t>S.C. TILIA 3 M PLUS SRL</t>
  </si>
  <si>
    <t>F129</t>
  </si>
  <si>
    <t>S.C.DEFTA</t>
  </si>
  <si>
    <t>F130</t>
  </si>
  <si>
    <t xml:space="preserve">S.C. KOSRAR CORFARM </t>
  </si>
  <si>
    <t>F132</t>
  </si>
  <si>
    <t>SC HQ FARM SRL</t>
  </si>
  <si>
    <t>F133</t>
  </si>
  <si>
    <t>SC BEST COUNTRY</t>
  </si>
  <si>
    <t>F134</t>
  </si>
  <si>
    <t>S.C. TANIA MIHAELA FARM SRL</t>
  </si>
  <si>
    <t>F135</t>
  </si>
  <si>
    <t>SC FLALBO SRL</t>
  </si>
  <si>
    <t>F136</t>
  </si>
  <si>
    <t>S.C.ZENOFARM SRL</t>
  </si>
  <si>
    <t>TOTAL</t>
  </si>
  <si>
    <t>Intocmit,</t>
  </si>
  <si>
    <t>Ec.V.Marinas</t>
  </si>
  <si>
    <t>SITUATIA PLATILOR PE FURNIZORI IN LUNA IANUARIE 2023</t>
  </si>
  <si>
    <t>COMP.SI GRATUIT  AUG.SEPT.</t>
  </si>
  <si>
    <t>40%NOV.</t>
  </si>
  <si>
    <t>COST VOLUM  SEPT.OCT. 2022</t>
  </si>
  <si>
    <t>OCT.PENS.0-1299CV 40%</t>
  </si>
  <si>
    <t>OCT. 2022PENS.0-1299CV50%CV</t>
  </si>
  <si>
    <t>ADO SEPT OCT 2022</t>
  </si>
  <si>
    <t>progr.SEPT.OCT</t>
  </si>
  <si>
    <t>total plati IANUARIE 2023</t>
  </si>
  <si>
    <t>SITUATIA PLATILOR PE FURNIZORI IN LUNA FEBRUARIE 2023</t>
  </si>
  <si>
    <t>COMP.SI GRATUIT  OCT.2022.</t>
  </si>
  <si>
    <t>40%DEC.2022.</t>
  </si>
  <si>
    <t>COST VOLUM  NOV. 2022</t>
  </si>
  <si>
    <t>NOV.PENS.0-1299CV 40%</t>
  </si>
  <si>
    <t>NOV. 2022PENS.0-1299CV50%CV</t>
  </si>
  <si>
    <t>ADO SEPT NOV 2022</t>
  </si>
  <si>
    <t>progr.NOV.2023</t>
  </si>
  <si>
    <t>total plati FEBRUARIE 2023</t>
  </si>
  <si>
    <t>SITUATIA PLATILOR PE FURNIZORI IN LUNA MARTIE 2023</t>
  </si>
  <si>
    <t>COMP.SI GRATUIT  NOV.2022.</t>
  </si>
  <si>
    <t>40%IAN.2023</t>
  </si>
  <si>
    <t>COST VOLUM  DEC. 2022</t>
  </si>
  <si>
    <t>DEC.PENS.0-1299CV 40%</t>
  </si>
  <si>
    <t>DEC. 2022PENS.0-1299CV50%CV</t>
  </si>
  <si>
    <t>ADO DEC 2022</t>
  </si>
  <si>
    <t>progr.DEC.2022</t>
  </si>
  <si>
    <t>total plati MARTIE 2023</t>
  </si>
  <si>
    <t>SITUATIA PLATILOR PE FURNIZORI IN LUNA APRILIE 2023</t>
  </si>
  <si>
    <t>COMP.SI GRATUIT  DEC.2022</t>
  </si>
  <si>
    <t>COST VOLUM  IAN.2023</t>
  </si>
  <si>
    <t>IAN.2023PENS.0-1299CV 40%</t>
  </si>
  <si>
    <t>IAN 2023PENS.0-1299CV50%CV</t>
  </si>
  <si>
    <t>ADO IAN.2023</t>
  </si>
  <si>
    <t>progr.IAN.2023</t>
  </si>
  <si>
    <t>total plati APRILIE 2023</t>
  </si>
  <si>
    <t>SITUATIA PLATILOR PE FURNIZORI IN LUNA MAI 2023</t>
  </si>
  <si>
    <t>COMP.SI GRATUIT  IAN.2023</t>
  </si>
  <si>
    <t>COST VOLUM  FEBR.2023</t>
  </si>
  <si>
    <t>FEBR. 2023.50%CV</t>
  </si>
  <si>
    <t>IAN.2023SI FEBR.2023CV 40%</t>
  </si>
  <si>
    <t>ADO FEBR.2023</t>
  </si>
  <si>
    <t>progr.FEBR.2023</t>
  </si>
  <si>
    <t>total plati MAI 2023</t>
  </si>
  <si>
    <t>UCRAINA</t>
  </si>
  <si>
    <t>40%PENS.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</si>
</sst>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charset val="238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1" xfId="0" applyFont="1" applyBorder="1"/>
    <xf numFmtId="0" fontId="2" fillId="0" borderId="2" xfId="0" applyFont="1" applyBorder="1"/>
    <xf numFmtId="4" fontId="2" fillId="0" borderId="3" xfId="0" applyNumberFormat="1" applyFont="1" applyBorder="1"/>
    <xf numFmtId="0" fontId="1" fillId="0" borderId="6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4" fontId="1" fillId="0" borderId="10" xfId="0" applyNumberFormat="1" applyFont="1" applyBorder="1"/>
    <xf numFmtId="4" fontId="2" fillId="0" borderId="11" xfId="0" applyNumberFormat="1" applyFont="1" applyBorder="1"/>
    <xf numFmtId="2" fontId="0" fillId="0" borderId="0" xfId="0" applyNumberFormat="1"/>
    <xf numFmtId="0" fontId="2" fillId="0" borderId="12" xfId="0" applyFont="1" applyBorder="1"/>
    <xf numFmtId="0" fontId="2" fillId="0" borderId="13" xfId="0" applyFont="1" applyBorder="1"/>
    <xf numFmtId="4" fontId="1" fillId="0" borderId="14" xfId="0" applyNumberFormat="1" applyFont="1" applyBorder="1"/>
    <xf numFmtId="0" fontId="5" fillId="0" borderId="12" xfId="1" applyFont="1" applyBorder="1"/>
    <xf numFmtId="0" fontId="5" fillId="0" borderId="13" xfId="1" applyFont="1" applyBorder="1"/>
    <xf numFmtId="4" fontId="6" fillId="0" borderId="14" xfId="1" applyNumberFormat="1" applyFont="1" applyBorder="1"/>
    <xf numFmtId="0" fontId="5" fillId="0" borderId="15" xfId="1" applyFont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14" xfId="1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20" xfId="0" applyFont="1" applyBorder="1"/>
    <xf numFmtId="0" fontId="2" fillId="0" borderId="21" xfId="0" applyFont="1" applyBorder="1"/>
    <xf numFmtId="0" fontId="7" fillId="0" borderId="14" xfId="0" applyFont="1" applyBorder="1"/>
    <xf numFmtId="0" fontId="7" fillId="0" borderId="22" xfId="0" applyFont="1" applyBorder="1"/>
    <xf numFmtId="4" fontId="6" fillId="0" borderId="23" xfId="1" applyNumberFormat="1" applyFont="1" applyBorder="1"/>
    <xf numFmtId="4" fontId="1" fillId="0" borderId="24" xfId="0" applyNumberFormat="1" applyFont="1" applyBorder="1"/>
    <xf numFmtId="4" fontId="1" fillId="0" borderId="25" xfId="0" applyNumberFormat="1" applyFont="1" applyBorder="1"/>
    <xf numFmtId="4" fontId="2" fillId="0" borderId="26" xfId="0" applyNumberFormat="1" applyFont="1" applyBorder="1"/>
    <xf numFmtId="0" fontId="2" fillId="0" borderId="6" xfId="0" applyFont="1" applyBorder="1"/>
    <xf numFmtId="4" fontId="8" fillId="0" borderId="27" xfId="1" applyNumberFormat="1" applyFont="1" applyBorder="1"/>
    <xf numFmtId="4" fontId="1" fillId="0" borderId="28" xfId="0" applyNumberFormat="1" applyFont="1" applyBorder="1"/>
    <xf numFmtId="4" fontId="9" fillId="0" borderId="29" xfId="0" applyNumberFormat="1" applyFont="1" applyBorder="1"/>
    <xf numFmtId="4" fontId="1" fillId="0" borderId="30" xfId="0" applyNumberFormat="1" applyFont="1" applyBorder="1"/>
    <xf numFmtId="4" fontId="9" fillId="0" borderId="30" xfId="0" applyNumberFormat="1" applyFont="1" applyBorder="1"/>
    <xf numFmtId="4" fontId="9" fillId="0" borderId="28" xfId="0" applyNumberFormat="1" applyFont="1" applyBorder="1"/>
    <xf numFmtId="4" fontId="9" fillId="0" borderId="7" xfId="0" applyNumberFormat="1" applyFont="1" applyBorder="1"/>
    <xf numFmtId="4" fontId="2" fillId="0" borderId="7" xfId="0" applyNumberFormat="1" applyFont="1" applyBorder="1"/>
    <xf numFmtId="0" fontId="10" fillId="0" borderId="0" xfId="0" applyFont="1"/>
    <xf numFmtId="4" fontId="0" fillId="0" borderId="0" xfId="0" applyNumberFormat="1"/>
    <xf numFmtId="164" fontId="10" fillId="0" borderId="0" xfId="0" applyNumberFormat="1" applyFont="1"/>
    <xf numFmtId="4" fontId="10" fillId="0" borderId="0" xfId="0" applyNumberFormat="1" applyFont="1"/>
    <xf numFmtId="4" fontId="8" fillId="0" borderId="6" xfId="1" applyNumberFormat="1" applyFont="1" applyBorder="1"/>
    <xf numFmtId="4" fontId="1" fillId="0" borderId="7" xfId="0" applyNumberFormat="1" applyFont="1" applyBorder="1"/>
    <xf numFmtId="0" fontId="10" fillId="0" borderId="14" xfId="0" applyFont="1" applyBorder="1"/>
    <xf numFmtId="4" fontId="1" fillId="0" borderId="29" xfId="0" applyNumberFormat="1" applyFont="1" applyBorder="1"/>
    <xf numFmtId="0" fontId="12" fillId="0" borderId="12" xfId="0" applyFont="1" applyBorder="1"/>
    <xf numFmtId="0" fontId="12" fillId="0" borderId="13" xfId="0" applyFont="1" applyBorder="1"/>
    <xf numFmtId="4" fontId="13" fillId="0" borderId="14" xfId="0" applyNumberFormat="1" applyFont="1" applyBorder="1"/>
    <xf numFmtId="4" fontId="13" fillId="0" borderId="10" xfId="0" applyNumberFormat="1" applyFont="1" applyBorder="1"/>
    <xf numFmtId="0" fontId="11" fillId="0" borderId="0" xfId="0" applyFont="1"/>
    <xf numFmtId="2" fontId="11" fillId="0" borderId="0" xfId="0" applyNumberFormat="1" applyFont="1"/>
    <xf numFmtId="0" fontId="12" fillId="0" borderId="21" xfId="0" applyFont="1" applyBorder="1"/>
    <xf numFmtId="0" fontId="14" fillId="0" borderId="14" xfId="1" applyFont="1" applyBorder="1"/>
    <xf numFmtId="4" fontId="15" fillId="0" borderId="14" xfId="1" applyNumberFormat="1" applyFont="1" applyBorder="1"/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7" fillId="0" borderId="21" xfId="0" applyFont="1" applyBorder="1"/>
    <xf numFmtId="4" fontId="1" fillId="0" borderId="31" xfId="0" applyNumberFormat="1" applyFont="1" applyBorder="1"/>
  </cellXfs>
  <cellStyles count="2">
    <cellStyle name="Normal" xfId="0" builtinId="0"/>
    <cellStyle name="Normal_CONTR_2006" xfId="1" xr:uid="{2DA439F5-7452-4527-8513-BAC1063A4E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6"/>
  <sheetViews>
    <sheetView topLeftCell="A43" workbookViewId="0">
      <selection activeCell="G76" sqref="G76"/>
    </sheetView>
  </sheetViews>
  <sheetFormatPr defaultRowHeight="15"/>
  <cols>
    <col min="1" max="1" width="5.5703125" customWidth="1"/>
    <col min="2" max="2" width="17.140625" customWidth="1"/>
    <col min="3" max="3" width="13.7109375" style="47" customWidth="1"/>
    <col min="4" max="4" width="12.5703125" style="47" customWidth="1"/>
    <col min="5" max="5" width="11.5703125" style="47" customWidth="1"/>
    <col min="6" max="6" width="12.5703125" style="47" customWidth="1"/>
    <col min="7" max="7" width="12.140625" style="47" customWidth="1"/>
    <col min="8" max="8" width="12.7109375" style="47" customWidth="1"/>
    <col min="9" max="9" width="12" style="47" customWidth="1"/>
    <col min="10" max="10" width="12.5703125" customWidth="1"/>
    <col min="11" max="11" width="11.42578125" customWidth="1"/>
    <col min="15" max="15" width="11.42578125" customWidth="1"/>
  </cols>
  <sheetData>
    <row r="2" spans="1:15">
      <c r="A2" s="1"/>
      <c r="B2" s="1"/>
      <c r="C2" s="2"/>
      <c r="D2" s="2"/>
      <c r="E2" s="2"/>
      <c r="F2" s="2"/>
      <c r="G2" s="2"/>
      <c r="H2" s="2"/>
      <c r="I2" s="2"/>
      <c r="J2" s="3"/>
    </row>
    <row r="3" spans="1:15" ht="15.75" thickBot="1">
      <c r="A3" s="1" t="s">
        <v>0</v>
      </c>
      <c r="B3" s="1"/>
      <c r="C3" s="2"/>
      <c r="D3" s="2"/>
      <c r="E3" s="3" t="s">
        <v>134</v>
      </c>
      <c r="F3" s="3"/>
      <c r="G3" s="3"/>
      <c r="H3" s="3"/>
      <c r="I3" s="3"/>
      <c r="J3" s="3"/>
    </row>
    <row r="4" spans="1:15" ht="15.75" thickBot="1">
      <c r="A4" s="4" t="s">
        <v>1</v>
      </c>
      <c r="B4" s="5" t="s">
        <v>2</v>
      </c>
      <c r="C4" s="6"/>
      <c r="D4" s="64"/>
      <c r="E4" s="64"/>
      <c r="F4" s="64"/>
      <c r="G4" s="64"/>
      <c r="H4" s="65"/>
      <c r="I4" s="65"/>
      <c r="J4" s="66"/>
    </row>
    <row r="5" spans="1:15" ht="44.25" customHeight="1" thickBot="1">
      <c r="A5" s="7"/>
      <c r="B5" s="7"/>
      <c r="C5" s="8" t="s">
        <v>135</v>
      </c>
      <c r="D5" s="8" t="s">
        <v>136</v>
      </c>
      <c r="E5" s="9" t="s">
        <v>137</v>
      </c>
      <c r="F5" s="8" t="s">
        <v>138</v>
      </c>
      <c r="G5" s="9" t="s">
        <v>139</v>
      </c>
      <c r="H5" s="8" t="s">
        <v>140</v>
      </c>
      <c r="I5" s="8" t="s">
        <v>141</v>
      </c>
      <c r="J5" s="8" t="s">
        <v>142</v>
      </c>
    </row>
    <row r="6" spans="1:15">
      <c r="A6" s="10" t="s">
        <v>3</v>
      </c>
      <c r="B6" s="11" t="s">
        <v>4</v>
      </c>
      <c r="C6" s="12">
        <v>26733.370000000003</v>
      </c>
      <c r="D6" s="12">
        <v>529.67999999999995</v>
      </c>
      <c r="E6" s="12">
        <v>1897.55</v>
      </c>
      <c r="F6" s="12">
        <v>0</v>
      </c>
      <c r="G6" s="12">
        <v>0</v>
      </c>
      <c r="H6" s="12">
        <v>2575.48</v>
      </c>
      <c r="I6" s="12">
        <v>1482.62</v>
      </c>
      <c r="J6" s="13">
        <f>C6+D6+E6+F6+G6+H6+I6</f>
        <v>33218.700000000004</v>
      </c>
      <c r="O6" s="14"/>
    </row>
    <row r="7" spans="1:15">
      <c r="A7" s="15" t="s">
        <v>5</v>
      </c>
      <c r="B7" s="16" t="s">
        <v>6</v>
      </c>
      <c r="C7" s="17">
        <v>123378.67</v>
      </c>
      <c r="D7" s="12">
        <v>3089.4999999999995</v>
      </c>
      <c r="E7" s="12">
        <v>17221.93</v>
      </c>
      <c r="F7" s="12">
        <v>370.17</v>
      </c>
      <c r="G7" s="12">
        <v>462.71000000000004</v>
      </c>
      <c r="H7" s="12">
        <v>13222.540000000003</v>
      </c>
      <c r="I7" s="12">
        <v>9835.1299999999992</v>
      </c>
      <c r="J7" s="13">
        <f t="shared" ref="J7:J70" si="0">C7+D7+E7+F7+G7+H7+I7</f>
        <v>167580.65000000002</v>
      </c>
      <c r="O7" s="14"/>
    </row>
    <row r="8" spans="1:15">
      <c r="A8" s="15" t="s">
        <v>7</v>
      </c>
      <c r="B8" s="16" t="s">
        <v>8</v>
      </c>
      <c r="C8" s="17">
        <v>69163.81</v>
      </c>
      <c r="D8" s="12">
        <v>928.61000000000024</v>
      </c>
      <c r="E8" s="12">
        <v>4872.34</v>
      </c>
      <c r="F8" s="12">
        <v>237.98</v>
      </c>
      <c r="G8" s="12">
        <v>297.45999999999998</v>
      </c>
      <c r="H8" s="12">
        <v>1728.5299999999997</v>
      </c>
      <c r="I8" s="12">
        <v>0</v>
      </c>
      <c r="J8" s="13">
        <f t="shared" si="0"/>
        <v>77228.73</v>
      </c>
      <c r="O8" s="14"/>
    </row>
    <row r="9" spans="1:15">
      <c r="A9" s="15" t="s">
        <v>9</v>
      </c>
      <c r="B9" s="16" t="s">
        <v>10</v>
      </c>
      <c r="C9" s="17">
        <v>980932.8600000001</v>
      </c>
      <c r="D9" s="12">
        <v>13301.760000000006</v>
      </c>
      <c r="E9" s="12">
        <v>103373.57</v>
      </c>
      <c r="F9" s="12">
        <v>1991.3899999999996</v>
      </c>
      <c r="G9" s="12">
        <v>2489.2500000000005</v>
      </c>
      <c r="H9" s="12">
        <v>146029.73000000007</v>
      </c>
      <c r="I9" s="12">
        <v>106472.65</v>
      </c>
      <c r="J9" s="13">
        <f t="shared" si="0"/>
        <v>1354591.21</v>
      </c>
      <c r="O9" s="14"/>
    </row>
    <row r="10" spans="1:15">
      <c r="A10" s="15" t="s">
        <v>11</v>
      </c>
      <c r="B10" s="16" t="s">
        <v>12</v>
      </c>
      <c r="C10" s="17">
        <v>63793.55</v>
      </c>
      <c r="D10" s="12">
        <v>696.44</v>
      </c>
      <c r="E10" s="12">
        <v>2412.8000000000002</v>
      </c>
      <c r="F10" s="12">
        <v>118.99</v>
      </c>
      <c r="G10" s="17">
        <v>148.72999999999999</v>
      </c>
      <c r="H10" s="12">
        <v>2593.08</v>
      </c>
      <c r="I10" s="12">
        <v>0</v>
      </c>
      <c r="J10" s="13">
        <f t="shared" si="0"/>
        <v>69763.590000000011</v>
      </c>
      <c r="O10" s="14"/>
    </row>
    <row r="11" spans="1:15">
      <c r="A11" s="15" t="s">
        <v>13</v>
      </c>
      <c r="B11" s="16" t="s">
        <v>14</v>
      </c>
      <c r="C11" s="17">
        <v>79597.850000000006</v>
      </c>
      <c r="D11" s="12">
        <v>27.92</v>
      </c>
      <c r="E11" s="12">
        <v>478.04999999999995</v>
      </c>
      <c r="F11" s="12">
        <v>0</v>
      </c>
      <c r="G11" s="17">
        <v>0</v>
      </c>
      <c r="H11" s="12">
        <v>229.65</v>
      </c>
      <c r="I11" s="12">
        <v>0</v>
      </c>
      <c r="J11" s="13">
        <f t="shared" si="0"/>
        <v>80333.47</v>
      </c>
      <c r="O11" s="14"/>
    </row>
    <row r="12" spans="1:15">
      <c r="A12" s="15" t="s">
        <v>15</v>
      </c>
      <c r="B12" s="16" t="s">
        <v>16</v>
      </c>
      <c r="C12" s="17">
        <v>11102.29</v>
      </c>
      <c r="D12" s="12">
        <v>0</v>
      </c>
      <c r="E12" s="12">
        <v>0</v>
      </c>
      <c r="F12" s="12">
        <v>0</v>
      </c>
      <c r="G12" s="17">
        <v>0</v>
      </c>
      <c r="H12" s="12">
        <v>0</v>
      </c>
      <c r="I12" s="12">
        <v>0</v>
      </c>
      <c r="J12" s="13">
        <f t="shared" si="0"/>
        <v>11102.29</v>
      </c>
      <c r="O12" s="14"/>
    </row>
    <row r="13" spans="1:15">
      <c r="A13" s="15" t="s">
        <v>17</v>
      </c>
      <c r="B13" s="16" t="s">
        <v>18</v>
      </c>
      <c r="C13" s="17">
        <v>0</v>
      </c>
      <c r="D13" s="12">
        <v>0</v>
      </c>
      <c r="E13" s="12">
        <v>0</v>
      </c>
      <c r="F13" s="12">
        <v>0</v>
      </c>
      <c r="G13" s="17">
        <v>0</v>
      </c>
      <c r="H13" s="12">
        <v>0</v>
      </c>
      <c r="I13" s="12">
        <v>0</v>
      </c>
      <c r="J13" s="13">
        <f t="shared" si="0"/>
        <v>0</v>
      </c>
      <c r="O13" s="14"/>
    </row>
    <row r="14" spans="1:15">
      <c r="A14" s="15" t="s">
        <v>19</v>
      </c>
      <c r="B14" s="16" t="s">
        <v>20</v>
      </c>
      <c r="C14" s="17">
        <v>196289.71999999997</v>
      </c>
      <c r="D14" s="12">
        <v>966.97000000000037</v>
      </c>
      <c r="E14" s="12">
        <v>31220.359999999997</v>
      </c>
      <c r="F14" s="12">
        <v>246.8</v>
      </c>
      <c r="G14" s="17">
        <v>308.5</v>
      </c>
      <c r="H14" s="12">
        <v>41469.51</v>
      </c>
      <c r="I14" s="12">
        <v>102518.17000000001</v>
      </c>
      <c r="J14" s="13">
        <f t="shared" si="0"/>
        <v>373020.02999999991</v>
      </c>
      <c r="O14" s="14"/>
    </row>
    <row r="15" spans="1:15">
      <c r="A15" s="15" t="s">
        <v>21</v>
      </c>
      <c r="B15" s="16" t="s">
        <v>22</v>
      </c>
      <c r="C15" s="17">
        <v>156648.31</v>
      </c>
      <c r="D15" s="12">
        <v>775.18999999999983</v>
      </c>
      <c r="E15" s="12">
        <v>3788.9700000000003</v>
      </c>
      <c r="F15" s="12">
        <v>0</v>
      </c>
      <c r="G15" s="17">
        <v>0</v>
      </c>
      <c r="H15" s="12">
        <v>2148.5500000000002</v>
      </c>
      <c r="I15" s="12">
        <v>0</v>
      </c>
      <c r="J15" s="13">
        <f t="shared" si="0"/>
        <v>163361.01999999999</v>
      </c>
      <c r="O15" s="14"/>
    </row>
    <row r="16" spans="1:15">
      <c r="A16" s="15" t="s">
        <v>23</v>
      </c>
      <c r="B16" s="16" t="s">
        <v>24</v>
      </c>
      <c r="C16" s="17">
        <v>32999.22</v>
      </c>
      <c r="D16" s="12">
        <v>209.39999999999998</v>
      </c>
      <c r="E16" s="12">
        <v>2373.64</v>
      </c>
      <c r="F16" s="12">
        <v>0</v>
      </c>
      <c r="G16" s="17">
        <v>0</v>
      </c>
      <c r="H16" s="12">
        <v>12911.3</v>
      </c>
      <c r="I16" s="12">
        <v>52452.819999999992</v>
      </c>
      <c r="J16" s="13">
        <f t="shared" si="0"/>
        <v>100946.37999999999</v>
      </c>
      <c r="O16" s="14"/>
    </row>
    <row r="17" spans="1:15">
      <c r="A17" s="15" t="s">
        <v>25</v>
      </c>
      <c r="B17" s="16" t="s">
        <v>26</v>
      </c>
      <c r="C17" s="17">
        <v>190402.63</v>
      </c>
      <c r="D17" s="12">
        <v>3816.6400000000012</v>
      </c>
      <c r="E17" s="12">
        <v>22837.91</v>
      </c>
      <c r="F17" s="12">
        <v>757.72</v>
      </c>
      <c r="G17" s="17">
        <v>947.16</v>
      </c>
      <c r="H17" s="12">
        <v>8413.9900000000016</v>
      </c>
      <c r="I17" s="12">
        <v>25010.860000000004</v>
      </c>
      <c r="J17" s="13">
        <f t="shared" si="0"/>
        <v>252186.91000000003</v>
      </c>
      <c r="O17" s="14"/>
    </row>
    <row r="18" spans="1:15">
      <c r="A18" s="15" t="s">
        <v>27</v>
      </c>
      <c r="B18" s="16" t="s">
        <v>28</v>
      </c>
      <c r="C18" s="17">
        <v>92978.880000000005</v>
      </c>
      <c r="D18" s="12">
        <v>457.78000000000003</v>
      </c>
      <c r="E18" s="12">
        <v>9497.2599999999984</v>
      </c>
      <c r="F18" s="12">
        <v>237.98</v>
      </c>
      <c r="G18" s="17">
        <v>297.45999999999998</v>
      </c>
      <c r="H18" s="12">
        <v>5969.630000000001</v>
      </c>
      <c r="I18" s="12">
        <v>8703.9200000000019</v>
      </c>
      <c r="J18" s="13">
        <f t="shared" si="0"/>
        <v>118142.91</v>
      </c>
      <c r="O18" s="14"/>
    </row>
    <row r="19" spans="1:15">
      <c r="A19" s="15" t="s">
        <v>29</v>
      </c>
      <c r="B19" s="16" t="s">
        <v>30</v>
      </c>
      <c r="C19" s="17">
        <v>245644.74</v>
      </c>
      <c r="D19" s="12">
        <v>296.01000000000005</v>
      </c>
      <c r="E19" s="12">
        <v>4240.9699999999993</v>
      </c>
      <c r="F19" s="12">
        <v>118.99</v>
      </c>
      <c r="G19" s="17">
        <v>148.72999999999999</v>
      </c>
      <c r="H19" s="12">
        <v>8233.1300000000028</v>
      </c>
      <c r="I19" s="12">
        <v>19845.120000000003</v>
      </c>
      <c r="J19" s="13">
        <f t="shared" si="0"/>
        <v>278527.69</v>
      </c>
      <c r="O19" s="14"/>
    </row>
    <row r="20" spans="1:15">
      <c r="A20" s="15" t="s">
        <v>31</v>
      </c>
      <c r="B20" s="16" t="s">
        <v>32</v>
      </c>
      <c r="C20" s="17">
        <v>490117.85</v>
      </c>
      <c r="D20" s="12">
        <v>3549.54</v>
      </c>
      <c r="E20" s="12">
        <v>29500.92</v>
      </c>
      <c r="F20" s="12">
        <v>621.41</v>
      </c>
      <c r="G20" s="17">
        <v>776.77</v>
      </c>
      <c r="H20" s="12">
        <v>81610.019999999975</v>
      </c>
      <c r="I20" s="12">
        <v>137851.47999999998</v>
      </c>
      <c r="J20" s="13">
        <f t="shared" si="0"/>
        <v>744027.98999999987</v>
      </c>
      <c r="O20" s="14"/>
    </row>
    <row r="21" spans="1:15">
      <c r="A21" s="15" t="s">
        <v>33</v>
      </c>
      <c r="B21" s="16" t="s">
        <v>34</v>
      </c>
      <c r="C21" s="17">
        <v>4560826.0500000007</v>
      </c>
      <c r="D21" s="12">
        <v>35698.059999999925</v>
      </c>
      <c r="E21" s="17">
        <v>508597.84</v>
      </c>
      <c r="F21" s="12">
        <v>12509.489999999983</v>
      </c>
      <c r="G21" s="17">
        <v>16555.110000000008</v>
      </c>
      <c r="H21" s="17">
        <v>1756266.3900000229</v>
      </c>
      <c r="I21" s="17">
        <v>3335646.2199999997</v>
      </c>
      <c r="J21" s="13">
        <f t="shared" si="0"/>
        <v>10226099.160000023</v>
      </c>
      <c r="O21" s="14"/>
    </row>
    <row r="22" spans="1:15">
      <c r="A22" s="15" t="s">
        <v>35</v>
      </c>
      <c r="B22" s="16" t="s">
        <v>36</v>
      </c>
      <c r="C22" s="17">
        <v>253096.67999999996</v>
      </c>
      <c r="D22" s="12">
        <v>6516.9500000000126</v>
      </c>
      <c r="E22" s="17">
        <v>35560.639999999999</v>
      </c>
      <c r="F22" s="12">
        <v>3467.329999999999</v>
      </c>
      <c r="G22" s="17">
        <v>4334.1499999999996</v>
      </c>
      <c r="H22" s="17">
        <v>19214.210000000006</v>
      </c>
      <c r="I22" s="17">
        <v>6390.510000000002</v>
      </c>
      <c r="J22" s="13">
        <f t="shared" si="0"/>
        <v>328580.47000000003</v>
      </c>
      <c r="O22" s="14"/>
    </row>
    <row r="23" spans="1:15">
      <c r="A23" s="15" t="s">
        <v>37</v>
      </c>
      <c r="B23" s="16" t="s">
        <v>38</v>
      </c>
      <c r="C23" s="17">
        <v>88567.89</v>
      </c>
      <c r="D23" s="12">
        <v>2467.3600000000006</v>
      </c>
      <c r="E23" s="17">
        <v>6628.6399999999994</v>
      </c>
      <c r="F23" s="12">
        <v>118.99</v>
      </c>
      <c r="G23" s="17">
        <v>148.72999999999999</v>
      </c>
      <c r="H23" s="17">
        <v>4067.7800000000007</v>
      </c>
      <c r="I23" s="17">
        <v>0</v>
      </c>
      <c r="J23" s="13">
        <f t="shared" si="0"/>
        <v>101999.39</v>
      </c>
      <c r="O23" s="14"/>
    </row>
    <row r="24" spans="1:15">
      <c r="A24" s="15" t="s">
        <v>39</v>
      </c>
      <c r="B24" s="16" t="s">
        <v>40</v>
      </c>
      <c r="C24" s="17">
        <v>114088.85</v>
      </c>
      <c r="D24" s="12">
        <v>3427.2300000000009</v>
      </c>
      <c r="E24" s="17">
        <v>4428.5200000000004</v>
      </c>
      <c r="F24" s="12">
        <v>118.99</v>
      </c>
      <c r="G24" s="17">
        <v>148.72999999999999</v>
      </c>
      <c r="H24" s="17">
        <v>4301.1400000000003</v>
      </c>
      <c r="I24" s="17">
        <v>3252.92</v>
      </c>
      <c r="J24" s="13">
        <f t="shared" si="0"/>
        <v>129766.38</v>
      </c>
      <c r="O24" s="14"/>
    </row>
    <row r="25" spans="1:15">
      <c r="A25" s="15" t="s">
        <v>41</v>
      </c>
      <c r="B25" s="16" t="s">
        <v>42</v>
      </c>
      <c r="C25" s="17">
        <v>60664.79</v>
      </c>
      <c r="D25" s="12">
        <v>135.88999999999996</v>
      </c>
      <c r="E25" s="17">
        <v>2400.92</v>
      </c>
      <c r="F25" s="12">
        <v>0</v>
      </c>
      <c r="G25" s="17">
        <v>0</v>
      </c>
      <c r="H25" s="17">
        <v>3612.9300000000003</v>
      </c>
      <c r="I25" s="17">
        <v>7000.3299999999981</v>
      </c>
      <c r="J25" s="13">
        <f t="shared" si="0"/>
        <v>73814.86</v>
      </c>
      <c r="O25" s="14"/>
    </row>
    <row r="26" spans="1:15">
      <c r="A26" s="15" t="s">
        <v>43</v>
      </c>
      <c r="B26" s="16" t="s">
        <v>44</v>
      </c>
      <c r="C26" s="17">
        <v>72101.3</v>
      </c>
      <c r="D26" s="12">
        <v>593.34999999999991</v>
      </c>
      <c r="E26" s="17">
        <v>2707.7200000000003</v>
      </c>
      <c r="F26" s="12">
        <v>118.99</v>
      </c>
      <c r="G26" s="17">
        <v>148.72999999999999</v>
      </c>
      <c r="H26" s="17">
        <v>5461.2000000000007</v>
      </c>
      <c r="I26" s="17">
        <v>4336.07</v>
      </c>
      <c r="J26" s="13">
        <f t="shared" si="0"/>
        <v>85467.360000000015</v>
      </c>
      <c r="O26" s="14"/>
    </row>
    <row r="27" spans="1:15">
      <c r="A27" s="15" t="s">
        <v>45</v>
      </c>
      <c r="B27" s="16" t="s">
        <v>46</v>
      </c>
      <c r="C27" s="17">
        <v>316259.56000000006</v>
      </c>
      <c r="D27" s="12">
        <v>6246.1100000000033</v>
      </c>
      <c r="E27" s="17">
        <v>31693.94</v>
      </c>
      <c r="F27" s="12">
        <v>1480.12</v>
      </c>
      <c r="G27" s="17">
        <v>1850.12</v>
      </c>
      <c r="H27" s="17">
        <v>37592.569999999992</v>
      </c>
      <c r="I27" s="17">
        <v>21424.969999999994</v>
      </c>
      <c r="J27" s="13">
        <f t="shared" si="0"/>
        <v>416547.39</v>
      </c>
      <c r="O27" s="14"/>
    </row>
    <row r="28" spans="1:15">
      <c r="A28" s="15" t="s">
        <v>47</v>
      </c>
      <c r="B28" s="16" t="s">
        <v>48</v>
      </c>
      <c r="C28" s="17">
        <v>487727.25</v>
      </c>
      <c r="D28" s="12">
        <v>5937.490000000008</v>
      </c>
      <c r="E28" s="17">
        <v>45896.23</v>
      </c>
      <c r="F28" s="12">
        <v>944.06</v>
      </c>
      <c r="G28" s="17">
        <v>1180.04</v>
      </c>
      <c r="H28" s="17">
        <v>77941.66</v>
      </c>
      <c r="I28" s="17">
        <v>48961.78</v>
      </c>
      <c r="J28" s="13">
        <f t="shared" si="0"/>
        <v>668588.51000000013</v>
      </c>
      <c r="O28" s="14"/>
    </row>
    <row r="29" spans="1:15">
      <c r="A29" s="15" t="s">
        <v>49</v>
      </c>
      <c r="B29" s="16" t="s">
        <v>50</v>
      </c>
      <c r="C29" s="17">
        <v>113181.41999999998</v>
      </c>
      <c r="D29" s="12">
        <v>5251.2900000000027</v>
      </c>
      <c r="E29" s="17">
        <v>11061.42</v>
      </c>
      <c r="F29" s="12">
        <v>1667.78</v>
      </c>
      <c r="G29" s="17">
        <v>2084.7199999999998</v>
      </c>
      <c r="H29" s="17">
        <v>3928.8100000000013</v>
      </c>
      <c r="I29" s="17">
        <v>0</v>
      </c>
      <c r="J29" s="13">
        <f t="shared" si="0"/>
        <v>137175.44</v>
      </c>
      <c r="O29" s="14"/>
    </row>
    <row r="30" spans="1:15">
      <c r="A30" s="15" t="s">
        <v>51</v>
      </c>
      <c r="B30" s="16" t="s">
        <v>52</v>
      </c>
      <c r="C30" s="17">
        <v>1380012.2599999998</v>
      </c>
      <c r="D30" s="12">
        <v>18272.939999999995</v>
      </c>
      <c r="E30" s="17">
        <v>141629.5</v>
      </c>
      <c r="F30" s="12">
        <v>1472.35</v>
      </c>
      <c r="G30" s="17">
        <v>1840.38</v>
      </c>
      <c r="H30" s="17">
        <v>568617.2799999963</v>
      </c>
      <c r="I30" s="17">
        <v>1629556.93</v>
      </c>
      <c r="J30" s="13">
        <f t="shared" si="0"/>
        <v>3741401.6399999959</v>
      </c>
      <c r="O30" s="14"/>
    </row>
    <row r="31" spans="1:15">
      <c r="A31" s="15" t="s">
        <v>53</v>
      </c>
      <c r="B31" s="16" t="s">
        <v>54</v>
      </c>
      <c r="C31" s="17">
        <v>189350.11</v>
      </c>
      <c r="D31" s="12">
        <v>1726.59</v>
      </c>
      <c r="E31" s="17">
        <v>22021.809999999998</v>
      </c>
      <c r="F31" s="12">
        <v>609.14</v>
      </c>
      <c r="G31" s="17">
        <v>761.40000000000009</v>
      </c>
      <c r="H31" s="17">
        <v>35499.189999999988</v>
      </c>
      <c r="I31" s="17">
        <v>155038.93999999994</v>
      </c>
      <c r="J31" s="13">
        <f t="shared" si="0"/>
        <v>405007.17999999993</v>
      </c>
      <c r="O31" s="14"/>
    </row>
    <row r="32" spans="1:15">
      <c r="A32" s="15" t="s">
        <v>55</v>
      </c>
      <c r="B32" s="16" t="s">
        <v>56</v>
      </c>
      <c r="C32" s="17">
        <v>639296.96000000008</v>
      </c>
      <c r="D32" s="12">
        <v>17168.460000000021</v>
      </c>
      <c r="E32" s="17">
        <v>65014.6</v>
      </c>
      <c r="F32" s="12">
        <v>2484.4299999999994</v>
      </c>
      <c r="G32" s="17">
        <v>3105.49</v>
      </c>
      <c r="H32" s="17">
        <v>37162.160000000033</v>
      </c>
      <c r="I32" s="17">
        <v>30720.229999999996</v>
      </c>
      <c r="J32" s="13">
        <f t="shared" si="0"/>
        <v>794952.33000000019</v>
      </c>
      <c r="O32" s="14"/>
    </row>
    <row r="33" spans="1:15">
      <c r="A33" s="15" t="s">
        <v>57</v>
      </c>
      <c r="B33" s="16" t="s">
        <v>58</v>
      </c>
      <c r="C33" s="17">
        <v>243038.1</v>
      </c>
      <c r="D33" s="12">
        <v>2714.82</v>
      </c>
      <c r="E33" s="17">
        <v>28442.770000000004</v>
      </c>
      <c r="F33" s="12">
        <v>246.79000000000002</v>
      </c>
      <c r="G33" s="17">
        <v>308.5</v>
      </c>
      <c r="H33" s="17">
        <v>40978.820000000007</v>
      </c>
      <c r="I33" s="17">
        <v>44423.270000000004</v>
      </c>
      <c r="J33" s="13">
        <f t="shared" si="0"/>
        <v>360153.07</v>
      </c>
      <c r="O33" s="14"/>
    </row>
    <row r="34" spans="1:15">
      <c r="A34" s="15" t="s">
        <v>59</v>
      </c>
      <c r="B34" s="16" t="s">
        <v>60</v>
      </c>
      <c r="C34" s="17">
        <v>107389.90999999999</v>
      </c>
      <c r="D34" s="12">
        <v>2651.2900000000009</v>
      </c>
      <c r="E34" s="17">
        <v>3577.63</v>
      </c>
      <c r="F34" s="12">
        <v>114.46</v>
      </c>
      <c r="G34" s="17">
        <v>143.07</v>
      </c>
      <c r="H34" s="17">
        <v>2954.51</v>
      </c>
      <c r="I34" s="17">
        <v>0</v>
      </c>
      <c r="J34" s="13">
        <f t="shared" si="0"/>
        <v>116830.87</v>
      </c>
      <c r="O34" s="14"/>
    </row>
    <row r="35" spans="1:15">
      <c r="A35" s="15" t="s">
        <v>61</v>
      </c>
      <c r="B35" s="16" t="s">
        <v>62</v>
      </c>
      <c r="C35" s="17">
        <v>253416.3</v>
      </c>
      <c r="D35" s="12">
        <v>4296.6899999999987</v>
      </c>
      <c r="E35" s="17">
        <v>33283.980000000003</v>
      </c>
      <c r="F35" s="12">
        <v>247.10000000000002</v>
      </c>
      <c r="G35" s="17">
        <v>308.89</v>
      </c>
      <c r="H35" s="17">
        <v>33745.530000000006</v>
      </c>
      <c r="I35" s="17">
        <v>47098.250000000007</v>
      </c>
      <c r="J35" s="13">
        <f t="shared" si="0"/>
        <v>372396.74</v>
      </c>
      <c r="O35" s="14"/>
    </row>
    <row r="36" spans="1:15">
      <c r="A36" s="15" t="s">
        <v>63</v>
      </c>
      <c r="B36" s="16" t="s">
        <v>64</v>
      </c>
      <c r="C36" s="17">
        <v>77769.5</v>
      </c>
      <c r="D36" s="12">
        <v>2572.3700000000013</v>
      </c>
      <c r="E36" s="17">
        <v>7049.86</v>
      </c>
      <c r="F36" s="12">
        <v>1052.9399999999998</v>
      </c>
      <c r="G36" s="17">
        <v>1316.17</v>
      </c>
      <c r="H36" s="17">
        <v>2387.9099999999994</v>
      </c>
      <c r="I36" s="17">
        <v>344.50999999999976</v>
      </c>
      <c r="J36" s="13">
        <f t="shared" si="0"/>
        <v>92493.26</v>
      </c>
      <c r="O36" s="14"/>
    </row>
    <row r="37" spans="1:15">
      <c r="A37" s="15" t="s">
        <v>65</v>
      </c>
      <c r="B37" s="16" t="s">
        <v>66</v>
      </c>
      <c r="C37" s="17">
        <v>60653.03</v>
      </c>
      <c r="D37" s="12">
        <v>1469.8999999999996</v>
      </c>
      <c r="E37" s="17">
        <v>7511.25</v>
      </c>
      <c r="F37" s="12">
        <v>987.2</v>
      </c>
      <c r="G37" s="17">
        <v>1234</v>
      </c>
      <c r="H37" s="17">
        <v>1240.46</v>
      </c>
      <c r="I37" s="17">
        <v>3311.8099999999995</v>
      </c>
      <c r="J37" s="13">
        <f t="shared" si="0"/>
        <v>76407.649999999994</v>
      </c>
      <c r="O37" s="14"/>
    </row>
    <row r="38" spans="1:15">
      <c r="A38" s="15" t="s">
        <v>67</v>
      </c>
      <c r="B38" s="16" t="s">
        <v>68</v>
      </c>
      <c r="C38" s="17">
        <v>7870.42</v>
      </c>
      <c r="D38" s="12">
        <v>0</v>
      </c>
      <c r="E38" s="17">
        <v>0</v>
      </c>
      <c r="F38" s="12">
        <v>0</v>
      </c>
      <c r="G38" s="17">
        <v>0</v>
      </c>
      <c r="H38" s="17">
        <v>0</v>
      </c>
      <c r="I38" s="17">
        <v>0</v>
      </c>
      <c r="J38" s="13">
        <f t="shared" si="0"/>
        <v>7870.42</v>
      </c>
      <c r="O38" s="14"/>
    </row>
    <row r="39" spans="1:15">
      <c r="A39" s="15" t="s">
        <v>69</v>
      </c>
      <c r="B39" s="16" t="s">
        <v>70</v>
      </c>
      <c r="C39" s="17">
        <v>8413.89</v>
      </c>
      <c r="D39" s="12">
        <v>57.69</v>
      </c>
      <c r="E39" s="17">
        <v>0</v>
      </c>
      <c r="F39" s="12">
        <v>0</v>
      </c>
      <c r="G39" s="17">
        <v>0</v>
      </c>
      <c r="H39" s="17">
        <v>147.44999999999999</v>
      </c>
      <c r="I39" s="17">
        <v>0</v>
      </c>
      <c r="J39" s="13">
        <f t="shared" si="0"/>
        <v>8619.0300000000007</v>
      </c>
      <c r="O39" s="14"/>
    </row>
    <row r="40" spans="1:15">
      <c r="A40" s="15" t="s">
        <v>71</v>
      </c>
      <c r="B40" s="16" t="s">
        <v>72</v>
      </c>
      <c r="C40" s="17">
        <v>842790.32000000007</v>
      </c>
      <c r="D40" s="12">
        <v>7965.6600000000035</v>
      </c>
      <c r="E40" s="17">
        <v>94670.9</v>
      </c>
      <c r="F40" s="12">
        <v>1811.61</v>
      </c>
      <c r="G40" s="17">
        <v>2264.46</v>
      </c>
      <c r="H40" s="17">
        <v>108238.08999999989</v>
      </c>
      <c r="I40" s="17">
        <v>118653.69000000002</v>
      </c>
      <c r="J40" s="13">
        <f t="shared" si="0"/>
        <v>1176394.73</v>
      </c>
      <c r="O40" s="14"/>
    </row>
    <row r="41" spans="1:15">
      <c r="A41" s="15" t="s">
        <v>73</v>
      </c>
      <c r="B41" s="16" t="s">
        <v>74</v>
      </c>
      <c r="C41" s="17">
        <v>706223.22</v>
      </c>
      <c r="D41" s="12">
        <v>10335.280000000012</v>
      </c>
      <c r="E41" s="17">
        <v>137106.28</v>
      </c>
      <c r="F41" s="12">
        <v>3567.8199999999974</v>
      </c>
      <c r="G41" s="17">
        <v>4459.7199999999993</v>
      </c>
      <c r="H41" s="17">
        <v>293561.08999999863</v>
      </c>
      <c r="I41" s="17">
        <v>265878.47000000003</v>
      </c>
      <c r="J41" s="13">
        <f t="shared" si="0"/>
        <v>1421131.8799999985</v>
      </c>
      <c r="O41" s="14"/>
    </row>
    <row r="42" spans="1:15">
      <c r="A42" s="15" t="s">
        <v>75</v>
      </c>
      <c r="B42" s="16" t="s">
        <v>76</v>
      </c>
      <c r="C42" s="17">
        <v>23847.239999999998</v>
      </c>
      <c r="D42" s="12">
        <v>51.61</v>
      </c>
      <c r="E42" s="17">
        <v>1058.92</v>
      </c>
      <c r="F42" s="12">
        <v>0</v>
      </c>
      <c r="G42" s="17">
        <v>0</v>
      </c>
      <c r="H42" s="17">
        <v>0</v>
      </c>
      <c r="I42" s="17">
        <v>0</v>
      </c>
      <c r="J42" s="13">
        <f t="shared" si="0"/>
        <v>24957.769999999997</v>
      </c>
      <c r="O42" s="14"/>
    </row>
    <row r="43" spans="1:15">
      <c r="A43" s="15" t="s">
        <v>77</v>
      </c>
      <c r="B43" s="16" t="s">
        <v>78</v>
      </c>
      <c r="C43" s="17">
        <v>628187.74</v>
      </c>
      <c r="D43" s="12">
        <v>5135.3300000000054</v>
      </c>
      <c r="E43" s="17">
        <v>59109.59</v>
      </c>
      <c r="F43" s="12">
        <v>1823.9899999999998</v>
      </c>
      <c r="G43" s="12">
        <v>2279.9299999999998</v>
      </c>
      <c r="H43" s="17">
        <v>135603.26</v>
      </c>
      <c r="I43" s="17">
        <v>425103.4800000001</v>
      </c>
      <c r="J43" s="13">
        <f t="shared" si="0"/>
        <v>1257243.32</v>
      </c>
      <c r="O43" s="14"/>
    </row>
    <row r="44" spans="1:15">
      <c r="A44" s="15" t="s">
        <v>79</v>
      </c>
      <c r="B44" s="16" t="s">
        <v>80</v>
      </c>
      <c r="C44" s="17">
        <v>199409.84</v>
      </c>
      <c r="D44" s="12">
        <v>1715.6200000000006</v>
      </c>
      <c r="E44" s="17">
        <v>32949.379999999997</v>
      </c>
      <c r="F44" s="12">
        <v>607.41</v>
      </c>
      <c r="G44" s="12">
        <v>759.23</v>
      </c>
      <c r="H44" s="17">
        <v>50731.039999999994</v>
      </c>
      <c r="I44" s="17">
        <v>44670.26999999999</v>
      </c>
      <c r="J44" s="13">
        <f t="shared" si="0"/>
        <v>330842.79000000004</v>
      </c>
      <c r="O44" s="14"/>
    </row>
    <row r="45" spans="1:15">
      <c r="A45" s="15" t="s">
        <v>81</v>
      </c>
      <c r="B45" s="16" t="s">
        <v>82</v>
      </c>
      <c r="C45" s="17">
        <v>41054.33</v>
      </c>
      <c r="D45" s="12">
        <v>384.04</v>
      </c>
      <c r="E45" s="17">
        <v>6379.37</v>
      </c>
      <c r="F45" s="12">
        <v>237.98</v>
      </c>
      <c r="G45" s="12">
        <v>297.45999999999998</v>
      </c>
      <c r="H45" s="17">
        <v>2581.2600000000002</v>
      </c>
      <c r="I45" s="17">
        <v>0</v>
      </c>
      <c r="J45" s="13">
        <f t="shared" si="0"/>
        <v>50934.44000000001</v>
      </c>
      <c r="O45" s="14"/>
    </row>
    <row r="46" spans="1:15">
      <c r="A46" s="18" t="s">
        <v>83</v>
      </c>
      <c r="B46" s="19" t="s">
        <v>84</v>
      </c>
      <c r="C46" s="17">
        <v>63901.760000000002</v>
      </c>
      <c r="D46" s="12">
        <v>2255.0299999999988</v>
      </c>
      <c r="E46" s="17">
        <v>7091.79</v>
      </c>
      <c r="F46" s="12">
        <v>59.49</v>
      </c>
      <c r="G46" s="12">
        <v>74.37</v>
      </c>
      <c r="H46" s="17">
        <v>2591.2399999999998</v>
      </c>
      <c r="I46" s="17">
        <v>0</v>
      </c>
      <c r="J46" s="13">
        <f t="shared" si="0"/>
        <v>75973.680000000008</v>
      </c>
      <c r="O46" s="14"/>
    </row>
    <row r="47" spans="1:15">
      <c r="A47" s="18" t="s">
        <v>85</v>
      </c>
      <c r="B47" s="19" t="s">
        <v>86</v>
      </c>
      <c r="C47" s="17">
        <v>5219.34</v>
      </c>
      <c r="D47" s="12">
        <v>363.64000000000004</v>
      </c>
      <c r="E47" s="17">
        <v>0</v>
      </c>
      <c r="F47" s="12">
        <v>0</v>
      </c>
      <c r="G47" s="12">
        <v>0</v>
      </c>
      <c r="H47" s="17">
        <v>0</v>
      </c>
      <c r="I47" s="17">
        <v>0</v>
      </c>
      <c r="J47" s="13">
        <f t="shared" si="0"/>
        <v>5582.9800000000005</v>
      </c>
      <c r="O47" s="14"/>
    </row>
    <row r="48" spans="1:15">
      <c r="A48" s="18" t="s">
        <v>87</v>
      </c>
      <c r="B48" s="19" t="s">
        <v>88</v>
      </c>
      <c r="C48" s="20">
        <v>12872.02</v>
      </c>
      <c r="D48" s="12">
        <v>896.3399999999998</v>
      </c>
      <c r="E48" s="17">
        <v>1398.52</v>
      </c>
      <c r="F48" s="12">
        <v>385.46000000000004</v>
      </c>
      <c r="G48" s="12">
        <v>481.80999999999995</v>
      </c>
      <c r="H48" s="17">
        <v>384.40999999999997</v>
      </c>
      <c r="I48" s="17">
        <v>50.090000000000032</v>
      </c>
      <c r="J48" s="13">
        <f t="shared" si="0"/>
        <v>16468.650000000001</v>
      </c>
      <c r="O48" s="14"/>
    </row>
    <row r="49" spans="1:15">
      <c r="A49" s="18" t="s">
        <v>89</v>
      </c>
      <c r="B49" s="19" t="s">
        <v>90</v>
      </c>
      <c r="C49" s="20">
        <v>61371.570000000007</v>
      </c>
      <c r="D49" s="12">
        <v>1606.1899999999996</v>
      </c>
      <c r="E49" s="17">
        <v>5732.88</v>
      </c>
      <c r="F49" s="12">
        <v>189.1</v>
      </c>
      <c r="G49" s="12">
        <v>236.38</v>
      </c>
      <c r="H49" s="17">
        <v>1531.36</v>
      </c>
      <c r="I49" s="17">
        <v>883.56000000000017</v>
      </c>
      <c r="J49" s="13">
        <f t="shared" si="0"/>
        <v>71551.040000000023</v>
      </c>
      <c r="O49" s="14"/>
    </row>
    <row r="50" spans="1:15">
      <c r="A50" s="18" t="s">
        <v>91</v>
      </c>
      <c r="B50" s="19" t="s">
        <v>92</v>
      </c>
      <c r="C50" s="20">
        <v>259180.03999999998</v>
      </c>
      <c r="D50" s="12">
        <v>218.31</v>
      </c>
      <c r="E50" s="17">
        <v>920.81999999999994</v>
      </c>
      <c r="F50" s="12">
        <v>0</v>
      </c>
      <c r="G50" s="12">
        <v>0</v>
      </c>
      <c r="H50" s="17">
        <v>119.77000000000001</v>
      </c>
      <c r="I50" s="17">
        <v>14590.39</v>
      </c>
      <c r="J50" s="13">
        <f t="shared" si="0"/>
        <v>275029.32999999996</v>
      </c>
      <c r="O50" s="14"/>
    </row>
    <row r="51" spans="1:15">
      <c r="A51" s="21" t="s">
        <v>93</v>
      </c>
      <c r="B51" s="22" t="s">
        <v>94</v>
      </c>
      <c r="C51" s="20">
        <v>37002.47</v>
      </c>
      <c r="D51" s="12">
        <v>1904.7099999999994</v>
      </c>
      <c r="E51" s="17">
        <v>2504.16</v>
      </c>
      <c r="F51" s="12">
        <v>0</v>
      </c>
      <c r="G51" s="12">
        <v>0</v>
      </c>
      <c r="H51" s="17">
        <v>649.12999999999988</v>
      </c>
      <c r="I51" s="17">
        <v>0</v>
      </c>
      <c r="J51" s="13">
        <f t="shared" si="0"/>
        <v>42060.469999999994</v>
      </c>
      <c r="O51" s="14"/>
    </row>
    <row r="52" spans="1:15">
      <c r="A52" s="21" t="s">
        <v>95</v>
      </c>
      <c r="B52" s="23" t="s">
        <v>96</v>
      </c>
      <c r="C52" s="20">
        <v>64537.279999999999</v>
      </c>
      <c r="D52" s="12">
        <v>301.21000000000004</v>
      </c>
      <c r="E52" s="17">
        <v>5737.83</v>
      </c>
      <c r="F52" s="12">
        <v>127.49</v>
      </c>
      <c r="G52" s="12">
        <v>159.35</v>
      </c>
      <c r="H52" s="17">
        <v>4467.04</v>
      </c>
      <c r="I52" s="17">
        <v>5733.6000000000013</v>
      </c>
      <c r="J52" s="13">
        <f t="shared" si="0"/>
        <v>81063.8</v>
      </c>
      <c r="O52" s="14"/>
    </row>
    <row r="53" spans="1:15">
      <c r="A53" s="18" t="s">
        <v>97</v>
      </c>
      <c r="B53" s="19" t="s">
        <v>98</v>
      </c>
      <c r="C53" s="20">
        <v>51555.510000000009</v>
      </c>
      <c r="D53" s="12">
        <v>143.84</v>
      </c>
      <c r="E53" s="17">
        <v>2869</v>
      </c>
      <c r="F53" s="12">
        <v>118.99</v>
      </c>
      <c r="G53" s="12">
        <v>148.72999999999999</v>
      </c>
      <c r="H53" s="17">
        <v>1445.4899999999996</v>
      </c>
      <c r="I53" s="17">
        <v>3250.33</v>
      </c>
      <c r="J53" s="13">
        <f t="shared" si="0"/>
        <v>59531.890000000007</v>
      </c>
      <c r="O53" s="14"/>
    </row>
    <row r="54" spans="1:15">
      <c r="A54" s="18" t="s">
        <v>99</v>
      </c>
      <c r="B54" s="19" t="s">
        <v>100</v>
      </c>
      <c r="C54" s="20">
        <v>160096.06</v>
      </c>
      <c r="D54" s="12">
        <v>1929.0299999999995</v>
      </c>
      <c r="E54" s="17">
        <v>13611.28</v>
      </c>
      <c r="F54" s="12">
        <v>362.34</v>
      </c>
      <c r="G54" s="12">
        <v>452.9</v>
      </c>
      <c r="H54" s="17">
        <v>34570.900000000009</v>
      </c>
      <c r="I54" s="17">
        <v>76900.869999999981</v>
      </c>
      <c r="J54" s="13">
        <f t="shared" si="0"/>
        <v>287923.38</v>
      </c>
      <c r="O54" s="14"/>
    </row>
    <row r="55" spans="1:15">
      <c r="A55" s="18" t="s">
        <v>101</v>
      </c>
      <c r="B55" s="19" t="s">
        <v>102</v>
      </c>
      <c r="C55" s="20">
        <v>5162.3099999999995</v>
      </c>
      <c r="D55" s="12">
        <v>71.64</v>
      </c>
      <c r="E55" s="17">
        <v>626.78</v>
      </c>
      <c r="F55" s="12">
        <v>0</v>
      </c>
      <c r="G55" s="12">
        <v>0</v>
      </c>
      <c r="H55" s="17">
        <v>17456.730000000003</v>
      </c>
      <c r="I55" s="17">
        <v>0</v>
      </c>
      <c r="J55" s="13">
        <f t="shared" si="0"/>
        <v>23317.460000000003</v>
      </c>
      <c r="O55" s="14"/>
    </row>
    <row r="56" spans="1:15">
      <c r="A56" s="18" t="s">
        <v>103</v>
      </c>
      <c r="B56" s="19" t="s">
        <v>104</v>
      </c>
      <c r="C56" s="20">
        <v>40019.68</v>
      </c>
      <c r="D56" s="12">
        <v>1270.78</v>
      </c>
      <c r="E56" s="17">
        <v>1837.88</v>
      </c>
      <c r="F56" s="12">
        <v>133.22999999999999</v>
      </c>
      <c r="G56" s="12">
        <v>166.55</v>
      </c>
      <c r="H56" s="17">
        <v>394.95</v>
      </c>
      <c r="I56" s="17">
        <v>0</v>
      </c>
      <c r="J56" s="13">
        <f t="shared" si="0"/>
        <v>43823.07</v>
      </c>
      <c r="O56" s="14"/>
    </row>
    <row r="57" spans="1:15">
      <c r="A57" s="24" t="s">
        <v>105</v>
      </c>
      <c r="B57" s="25" t="s">
        <v>106</v>
      </c>
      <c r="C57" s="20">
        <v>54461.609999999986</v>
      </c>
      <c r="D57" s="12">
        <v>1548.6999999999998</v>
      </c>
      <c r="E57" s="17">
        <v>7466.9</v>
      </c>
      <c r="F57" s="12">
        <v>383.43</v>
      </c>
      <c r="G57" s="12">
        <v>479.31000000000006</v>
      </c>
      <c r="H57" s="17">
        <v>6188.8799999999992</v>
      </c>
      <c r="I57" s="17">
        <v>4137.74</v>
      </c>
      <c r="J57" s="13">
        <f t="shared" si="0"/>
        <v>74666.569999999992</v>
      </c>
      <c r="O57" s="14"/>
    </row>
    <row r="58" spans="1:15">
      <c r="A58" s="24" t="s">
        <v>107</v>
      </c>
      <c r="B58" s="23" t="s">
        <v>108</v>
      </c>
      <c r="C58" s="20">
        <v>27431.82</v>
      </c>
      <c r="D58" s="12">
        <v>973.10000000000014</v>
      </c>
      <c r="E58" s="17">
        <v>1540.42</v>
      </c>
      <c r="F58" s="12">
        <v>118.99</v>
      </c>
      <c r="G58" s="12">
        <v>148.72999999999999</v>
      </c>
      <c r="H58" s="17">
        <v>3011.7799999999997</v>
      </c>
      <c r="I58" s="17">
        <v>1056.1300000000001</v>
      </c>
      <c r="J58" s="13">
        <f t="shared" si="0"/>
        <v>34280.969999999994</v>
      </c>
      <c r="O58" s="14"/>
    </row>
    <row r="59" spans="1:15">
      <c r="A59" s="26" t="s">
        <v>109</v>
      </c>
      <c r="B59" s="27" t="s">
        <v>110</v>
      </c>
      <c r="C59" s="20">
        <v>493451.15999999992</v>
      </c>
      <c r="D59" s="12">
        <v>11031.290000000014</v>
      </c>
      <c r="E59" s="17">
        <v>49388.46</v>
      </c>
      <c r="F59" s="12">
        <v>985.95</v>
      </c>
      <c r="G59" s="12">
        <v>1232.4100000000001</v>
      </c>
      <c r="H59" s="17">
        <v>24858.040000000015</v>
      </c>
      <c r="I59" s="17">
        <v>52422.879999999997</v>
      </c>
      <c r="J59" s="13">
        <f t="shared" si="0"/>
        <v>633370.18999999994</v>
      </c>
      <c r="O59" s="14"/>
    </row>
    <row r="60" spans="1:15">
      <c r="A60" s="28" t="s">
        <v>111</v>
      </c>
      <c r="B60" s="29" t="s">
        <v>112</v>
      </c>
      <c r="C60" s="20">
        <v>58604.78</v>
      </c>
      <c r="D60" s="12">
        <v>1855.0799999999997</v>
      </c>
      <c r="E60" s="17">
        <v>4979.16</v>
      </c>
      <c r="F60" s="12">
        <v>315.95999999999998</v>
      </c>
      <c r="G60" s="12">
        <v>394.96000000000004</v>
      </c>
      <c r="H60" s="17">
        <v>3451.63</v>
      </c>
      <c r="I60" s="17">
        <v>779.34000000000015</v>
      </c>
      <c r="J60" s="13">
        <f t="shared" si="0"/>
        <v>70380.910000000018</v>
      </c>
      <c r="O60" s="14"/>
    </row>
    <row r="61" spans="1:15">
      <c r="A61" s="30" t="s">
        <v>113</v>
      </c>
      <c r="B61" s="27" t="s">
        <v>114</v>
      </c>
      <c r="C61" s="20">
        <v>210206.84999999998</v>
      </c>
      <c r="D61" s="12">
        <v>4854.7900000000036</v>
      </c>
      <c r="E61" s="17">
        <v>25455.65</v>
      </c>
      <c r="F61" s="12">
        <v>1756.55</v>
      </c>
      <c r="G61" s="12">
        <v>2195.5500000000002</v>
      </c>
      <c r="H61" s="17">
        <v>24630.600000000013</v>
      </c>
      <c r="I61" s="17">
        <v>41194.939999999995</v>
      </c>
      <c r="J61" s="13">
        <f t="shared" si="0"/>
        <v>310294.93</v>
      </c>
      <c r="O61" s="14"/>
    </row>
    <row r="62" spans="1:15">
      <c r="A62" s="16" t="s">
        <v>115</v>
      </c>
      <c r="B62" s="27" t="s">
        <v>116</v>
      </c>
      <c r="C62" s="20">
        <v>62204.159999999989</v>
      </c>
      <c r="D62" s="12">
        <v>696.17999999999984</v>
      </c>
      <c r="E62" s="17">
        <v>12697.2</v>
      </c>
      <c r="F62" s="12">
        <v>0</v>
      </c>
      <c r="G62" s="12">
        <v>0</v>
      </c>
      <c r="H62" s="17">
        <v>11262.309999999998</v>
      </c>
      <c r="I62" s="17">
        <v>18022.29</v>
      </c>
      <c r="J62" s="13">
        <f t="shared" si="0"/>
        <v>104882.13999999998</v>
      </c>
      <c r="O62" s="14"/>
    </row>
    <row r="63" spans="1:15">
      <c r="A63" s="16" t="s">
        <v>117</v>
      </c>
      <c r="B63" s="27" t="s">
        <v>118</v>
      </c>
      <c r="C63" s="17">
        <v>5802.8799999999992</v>
      </c>
      <c r="D63" s="12">
        <v>219.26000000000002</v>
      </c>
      <c r="E63" s="17">
        <v>1051.75</v>
      </c>
      <c r="F63" s="12">
        <v>118.99</v>
      </c>
      <c r="G63" s="12">
        <v>148.72999999999999</v>
      </c>
      <c r="H63" s="17">
        <v>571.78</v>
      </c>
      <c r="I63" s="17">
        <v>0</v>
      </c>
      <c r="J63" s="13">
        <f t="shared" si="0"/>
        <v>7913.3899999999985</v>
      </c>
      <c r="O63" s="14"/>
    </row>
    <row r="64" spans="1:15">
      <c r="A64" s="31" t="s">
        <v>119</v>
      </c>
      <c r="B64" s="27" t="s">
        <v>120</v>
      </c>
      <c r="C64" s="20">
        <v>0</v>
      </c>
      <c r="D64" s="12">
        <v>0</v>
      </c>
      <c r="E64" s="17">
        <v>0</v>
      </c>
      <c r="F64" s="12">
        <v>0</v>
      </c>
      <c r="G64" s="12">
        <v>0</v>
      </c>
      <c r="H64" s="17">
        <v>0</v>
      </c>
      <c r="I64" s="17">
        <v>0</v>
      </c>
      <c r="J64" s="13">
        <f t="shared" si="0"/>
        <v>0</v>
      </c>
      <c r="O64" s="14"/>
    </row>
    <row r="65" spans="1:15">
      <c r="A65" s="31" t="s">
        <v>121</v>
      </c>
      <c r="B65" s="27" t="s">
        <v>122</v>
      </c>
      <c r="C65" s="20">
        <v>41147.910000000003</v>
      </c>
      <c r="D65" s="12">
        <v>31.179999999999996</v>
      </c>
      <c r="E65" s="17">
        <v>0</v>
      </c>
      <c r="F65" s="12">
        <v>0</v>
      </c>
      <c r="G65" s="12">
        <v>0</v>
      </c>
      <c r="H65" s="17">
        <v>311.26</v>
      </c>
      <c r="I65" s="17">
        <v>0</v>
      </c>
      <c r="J65" s="13">
        <f t="shared" si="0"/>
        <v>41490.350000000006</v>
      </c>
      <c r="O65" s="14"/>
    </row>
    <row r="66" spans="1:15">
      <c r="A66" s="31" t="s">
        <v>123</v>
      </c>
      <c r="B66" s="27" t="s">
        <v>124</v>
      </c>
      <c r="C66" s="20">
        <v>35521.649999999994</v>
      </c>
      <c r="D66" s="12">
        <v>437.70000000000005</v>
      </c>
      <c r="E66" s="17">
        <v>0</v>
      </c>
      <c r="F66" s="12">
        <v>0</v>
      </c>
      <c r="G66" s="12">
        <v>0</v>
      </c>
      <c r="H66" s="17">
        <v>4766.59</v>
      </c>
      <c r="I66" s="17">
        <v>0</v>
      </c>
      <c r="J66" s="13">
        <f t="shared" si="0"/>
        <v>40725.939999999988</v>
      </c>
      <c r="O66" s="14"/>
    </row>
    <row r="67" spans="1:15">
      <c r="A67" s="31" t="s">
        <v>125</v>
      </c>
      <c r="B67" s="32" t="s">
        <v>126</v>
      </c>
      <c r="C67" s="20">
        <v>44966.789999999994</v>
      </c>
      <c r="D67" s="12">
        <v>146.12</v>
      </c>
      <c r="E67" s="17">
        <v>3288</v>
      </c>
      <c r="F67" s="12">
        <v>0</v>
      </c>
      <c r="G67" s="12">
        <v>0</v>
      </c>
      <c r="H67" s="17">
        <v>2118</v>
      </c>
      <c r="I67" s="17">
        <v>0</v>
      </c>
      <c r="J67" s="13">
        <f t="shared" si="0"/>
        <v>50518.909999999996</v>
      </c>
      <c r="O67" s="14"/>
    </row>
    <row r="68" spans="1:15" ht="15.75" thickBot="1">
      <c r="A68" s="31" t="s">
        <v>127</v>
      </c>
      <c r="B68" s="33" t="s">
        <v>128</v>
      </c>
      <c r="C68" s="20">
        <v>8740.5499999999993</v>
      </c>
      <c r="D68" s="17">
        <v>525.6400000000001</v>
      </c>
      <c r="E68" s="17">
        <v>892.37999999999988</v>
      </c>
      <c r="F68" s="17">
        <v>118.99</v>
      </c>
      <c r="G68" s="17">
        <v>148.72999999999999</v>
      </c>
      <c r="H68" s="17">
        <v>0</v>
      </c>
      <c r="I68" s="17">
        <v>0</v>
      </c>
      <c r="J68" s="13">
        <f t="shared" si="0"/>
        <v>10426.289999999997</v>
      </c>
      <c r="O68" s="14"/>
    </row>
    <row r="69" spans="1:15" ht="15.75" thickBot="1">
      <c r="A69" s="31" t="s">
        <v>129</v>
      </c>
      <c r="B69" s="33" t="s">
        <v>130</v>
      </c>
      <c r="C69" s="34">
        <v>0</v>
      </c>
      <c r="D69" s="35">
        <v>229.17</v>
      </c>
      <c r="E69" s="35">
        <v>0</v>
      </c>
      <c r="F69" s="35">
        <v>0</v>
      </c>
      <c r="G69" s="35">
        <v>0</v>
      </c>
      <c r="H69" s="36">
        <v>50.570000000000007</v>
      </c>
      <c r="I69" s="2">
        <v>0</v>
      </c>
      <c r="J69" s="37">
        <f t="shared" si="0"/>
        <v>279.74</v>
      </c>
      <c r="O69" s="14"/>
    </row>
    <row r="70" spans="1:15" ht="15.75" thickBot="1">
      <c r="A70" s="38"/>
      <c r="B70" s="38" t="s">
        <v>131</v>
      </c>
      <c r="C70" s="39">
        <v>16038478.91</v>
      </c>
      <c r="D70" s="40">
        <v>204946.39</v>
      </c>
      <c r="E70" s="41">
        <v>1671588.8399999999</v>
      </c>
      <c r="F70" s="42">
        <v>45565.359999999971</v>
      </c>
      <c r="G70" s="43">
        <v>57874.310000000027</v>
      </c>
      <c r="H70" s="44">
        <v>3697802.3400000175</v>
      </c>
      <c r="I70" s="45">
        <v>6875007.5799999973</v>
      </c>
      <c r="J70" s="46">
        <f t="shared" si="0"/>
        <v>28591263.730000015</v>
      </c>
      <c r="O70" s="14"/>
    </row>
    <row r="71" spans="1:15">
      <c r="A71" s="1"/>
      <c r="B71" s="1"/>
      <c r="C71" s="2"/>
      <c r="D71" s="1"/>
      <c r="E71" s="2"/>
      <c r="F71" s="2"/>
      <c r="G71" s="2"/>
      <c r="H71" s="2"/>
      <c r="I71" s="2"/>
      <c r="J71" s="3"/>
    </row>
    <row r="72" spans="1:15">
      <c r="A72" s="1"/>
      <c r="B72" s="1"/>
      <c r="C72" s="2"/>
      <c r="D72" s="2"/>
      <c r="E72" s="2"/>
      <c r="F72" s="2"/>
      <c r="G72" s="2"/>
      <c r="H72" s="2"/>
      <c r="I72" s="2"/>
      <c r="J72" s="2"/>
    </row>
    <row r="73" spans="1:15">
      <c r="A73" s="1"/>
      <c r="B73" s="1"/>
      <c r="C73" s="2"/>
      <c r="D73" s="2"/>
      <c r="E73" s="2"/>
      <c r="F73" s="2"/>
      <c r="G73" s="2"/>
      <c r="H73" s="2"/>
      <c r="I73" s="2"/>
      <c r="J73" s="48"/>
    </row>
    <row r="74" spans="1:15">
      <c r="A74" s="1"/>
      <c r="B74" s="1"/>
      <c r="C74" s="2"/>
      <c r="D74" s="2"/>
      <c r="E74" s="2"/>
      <c r="F74" s="2"/>
      <c r="G74" s="2"/>
      <c r="H74" s="2"/>
      <c r="I74" s="2"/>
      <c r="J74" s="3"/>
    </row>
    <row r="75" spans="1:15">
      <c r="A75" s="1"/>
      <c r="B75" s="1"/>
      <c r="C75" s="2"/>
      <c r="D75" s="2"/>
      <c r="E75" s="2"/>
      <c r="F75" s="2"/>
      <c r="G75" s="2"/>
      <c r="H75" s="2"/>
      <c r="I75" s="2" t="s">
        <v>132</v>
      </c>
      <c r="J75" s="3"/>
    </row>
    <row r="76" spans="1:15">
      <c r="E76" s="49"/>
      <c r="I76" s="47" t="s">
        <v>133</v>
      </c>
      <c r="J76" s="48"/>
    </row>
  </sheetData>
  <mergeCells count="1">
    <mergeCell ref="D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C7AB5-55F0-4C65-BC00-8E1EB999601A}">
  <dimension ref="A2:O76"/>
  <sheetViews>
    <sheetView workbookViewId="0">
      <selection activeCell="A12" sqref="A12:B13"/>
    </sheetView>
  </sheetViews>
  <sheetFormatPr defaultRowHeight="15"/>
  <cols>
    <col min="1" max="1" width="5.140625" customWidth="1"/>
    <col min="2" max="2" width="21" customWidth="1"/>
    <col min="3" max="3" width="13.7109375" style="47" customWidth="1"/>
    <col min="4" max="4" width="12.5703125" style="47" customWidth="1"/>
    <col min="5" max="5" width="11.5703125" style="47" customWidth="1"/>
    <col min="6" max="6" width="12.5703125" style="47" customWidth="1"/>
    <col min="7" max="7" width="12.140625" style="47" customWidth="1"/>
    <col min="8" max="8" width="12.7109375" style="47" customWidth="1"/>
    <col min="9" max="9" width="12" style="47" customWidth="1"/>
    <col min="10" max="10" width="12.5703125" customWidth="1"/>
    <col min="11" max="11" width="11.42578125" customWidth="1"/>
    <col min="15" max="15" width="11.42578125" customWidth="1"/>
  </cols>
  <sheetData>
    <row r="2" spans="1:15">
      <c r="A2" s="1"/>
      <c r="B2" s="1"/>
      <c r="C2" s="2"/>
      <c r="D2" s="2"/>
      <c r="E2" s="2"/>
      <c r="F2" s="2"/>
      <c r="G2" s="2"/>
      <c r="H2" s="2"/>
      <c r="I2" s="2"/>
      <c r="J2" s="3"/>
    </row>
    <row r="3" spans="1:15" ht="15.75" thickBot="1">
      <c r="A3" s="1" t="s">
        <v>0</v>
      </c>
      <c r="B3" s="1"/>
      <c r="C3" s="2"/>
      <c r="D3" s="2"/>
      <c r="E3" s="3" t="s">
        <v>143</v>
      </c>
      <c r="F3" s="3"/>
      <c r="G3" s="3"/>
      <c r="H3" s="3"/>
      <c r="I3" s="3"/>
      <c r="J3" s="3"/>
    </row>
    <row r="4" spans="1:15" ht="15.75" thickBot="1">
      <c r="A4" s="4" t="s">
        <v>1</v>
      </c>
      <c r="B4" s="5" t="s">
        <v>2</v>
      </c>
      <c r="C4" s="6"/>
      <c r="D4" s="64"/>
      <c r="E4" s="64"/>
      <c r="F4" s="64"/>
      <c r="G4" s="64"/>
      <c r="H4" s="65"/>
      <c r="I4" s="65"/>
      <c r="J4" s="66"/>
    </row>
    <row r="5" spans="1:15" ht="44.25" customHeight="1" thickBot="1">
      <c r="A5" s="7"/>
      <c r="B5" s="7"/>
      <c r="C5" s="8" t="s">
        <v>144</v>
      </c>
      <c r="D5" s="8" t="s">
        <v>145</v>
      </c>
      <c r="E5" s="9" t="s">
        <v>146</v>
      </c>
      <c r="F5" s="8" t="s">
        <v>147</v>
      </c>
      <c r="G5" s="9" t="s">
        <v>148</v>
      </c>
      <c r="H5" s="8" t="s">
        <v>149</v>
      </c>
      <c r="I5" s="8" t="s">
        <v>150</v>
      </c>
      <c r="J5" s="8" t="s">
        <v>151</v>
      </c>
    </row>
    <row r="6" spans="1:15">
      <c r="A6" s="10" t="s">
        <v>3</v>
      </c>
      <c r="B6" s="11" t="s">
        <v>4</v>
      </c>
      <c r="C6" s="12">
        <v>12364.71</v>
      </c>
      <c r="D6" s="12">
        <v>685.50000000000011</v>
      </c>
      <c r="E6" s="12">
        <v>927.04</v>
      </c>
      <c r="F6" s="12">
        <v>118.99</v>
      </c>
      <c r="G6" s="12">
        <v>148.72999999999999</v>
      </c>
      <c r="H6" s="12">
        <v>3798.52</v>
      </c>
      <c r="I6" s="12">
        <v>2665.86</v>
      </c>
      <c r="J6" s="13">
        <f>C6+D6+E6+F6+G6+H6+I6</f>
        <v>20709.349999999999</v>
      </c>
      <c r="O6" s="14"/>
    </row>
    <row r="7" spans="1:15">
      <c r="A7" s="15" t="s">
        <v>5</v>
      </c>
      <c r="B7" s="16" t="s">
        <v>6</v>
      </c>
      <c r="C7" s="17">
        <v>67575.66</v>
      </c>
      <c r="D7" s="12">
        <v>2299.8599999999988</v>
      </c>
      <c r="E7" s="12">
        <v>6837.37</v>
      </c>
      <c r="F7" s="12">
        <v>430.28</v>
      </c>
      <c r="G7" s="12">
        <v>537.83000000000004</v>
      </c>
      <c r="H7" s="12">
        <v>11356.460000000003</v>
      </c>
      <c r="I7" s="12">
        <v>3265.8899999999994</v>
      </c>
      <c r="J7" s="13">
        <f t="shared" ref="J7:J70" si="0">C7+D7+E7+F7+G7+H7+I7</f>
        <v>92303.35</v>
      </c>
      <c r="O7" s="14"/>
    </row>
    <row r="8" spans="1:15">
      <c r="A8" s="15" t="s">
        <v>7</v>
      </c>
      <c r="B8" s="16" t="s">
        <v>8</v>
      </c>
      <c r="C8" s="17">
        <v>34066.759999999995</v>
      </c>
      <c r="D8" s="12">
        <v>1331.3199999999995</v>
      </c>
      <c r="E8" s="12">
        <v>4557.24</v>
      </c>
      <c r="F8" s="12">
        <v>178.48</v>
      </c>
      <c r="G8" s="12">
        <v>223.1</v>
      </c>
      <c r="H8" s="12">
        <v>650.24999999999977</v>
      </c>
      <c r="I8" s="12">
        <v>0</v>
      </c>
      <c r="J8" s="13">
        <f t="shared" si="0"/>
        <v>41007.149999999994</v>
      </c>
      <c r="O8" s="14"/>
    </row>
    <row r="9" spans="1:15">
      <c r="A9" s="15" t="s">
        <v>9</v>
      </c>
      <c r="B9" s="16" t="s">
        <v>10</v>
      </c>
      <c r="C9" s="17">
        <v>527393.6</v>
      </c>
      <c r="D9" s="12">
        <v>11407.790000000028</v>
      </c>
      <c r="E9" s="12">
        <v>43133.25</v>
      </c>
      <c r="F9" s="12">
        <v>3369.8599999999979</v>
      </c>
      <c r="G9" s="12">
        <v>4212.3099999999995</v>
      </c>
      <c r="H9" s="12">
        <v>92478.45</v>
      </c>
      <c r="I9" s="12">
        <v>38931.999999999985</v>
      </c>
      <c r="J9" s="13">
        <f t="shared" si="0"/>
        <v>720927.26</v>
      </c>
      <c r="O9" s="14"/>
    </row>
    <row r="10" spans="1:15">
      <c r="A10" s="15" t="s">
        <v>11</v>
      </c>
      <c r="B10" s="16" t="s">
        <v>12</v>
      </c>
      <c r="C10" s="17">
        <v>34242.18</v>
      </c>
      <c r="D10" s="12">
        <v>919.96000000000015</v>
      </c>
      <c r="E10" s="12">
        <v>7368.65</v>
      </c>
      <c r="F10" s="12">
        <v>297.46999999999997</v>
      </c>
      <c r="G10" s="17">
        <v>371.83</v>
      </c>
      <c r="H10" s="12">
        <v>1972.7399999999998</v>
      </c>
      <c r="I10" s="12">
        <v>0</v>
      </c>
      <c r="J10" s="13">
        <f t="shared" si="0"/>
        <v>45172.83</v>
      </c>
      <c r="O10" s="14"/>
    </row>
    <row r="11" spans="1:15">
      <c r="A11" s="15" t="s">
        <v>13</v>
      </c>
      <c r="B11" s="16" t="s">
        <v>14</v>
      </c>
      <c r="C11" s="17">
        <v>43379.869999999995</v>
      </c>
      <c r="D11" s="12">
        <v>97</v>
      </c>
      <c r="E11" s="12">
        <v>0</v>
      </c>
      <c r="F11" s="12">
        <v>0</v>
      </c>
      <c r="G11" s="17">
        <v>0</v>
      </c>
      <c r="H11" s="12">
        <v>0</v>
      </c>
      <c r="I11" s="12">
        <v>0</v>
      </c>
      <c r="J11" s="13">
        <f t="shared" si="0"/>
        <v>43476.869999999995</v>
      </c>
      <c r="O11" s="14"/>
    </row>
    <row r="12" spans="1:15">
      <c r="A12" s="15" t="s">
        <v>15</v>
      </c>
      <c r="B12" s="16" t="s">
        <v>16</v>
      </c>
      <c r="C12" s="17">
        <v>0</v>
      </c>
      <c r="D12" s="12">
        <v>0</v>
      </c>
      <c r="E12" s="12">
        <v>0</v>
      </c>
      <c r="F12" s="12">
        <v>0</v>
      </c>
      <c r="G12" s="17">
        <v>0</v>
      </c>
      <c r="H12" s="12">
        <v>0</v>
      </c>
      <c r="I12" s="12">
        <v>0</v>
      </c>
      <c r="J12" s="13">
        <f t="shared" si="0"/>
        <v>0</v>
      </c>
      <c r="O12" s="14"/>
    </row>
    <row r="13" spans="1:15">
      <c r="A13" s="15" t="s">
        <v>17</v>
      </c>
      <c r="B13" s="16" t="s">
        <v>18</v>
      </c>
      <c r="C13" s="17">
        <v>0</v>
      </c>
      <c r="D13" s="12">
        <v>0</v>
      </c>
      <c r="E13" s="12">
        <v>0</v>
      </c>
      <c r="F13" s="12">
        <v>0</v>
      </c>
      <c r="G13" s="17">
        <v>0</v>
      </c>
      <c r="H13" s="12">
        <v>0</v>
      </c>
      <c r="I13" s="12">
        <v>0</v>
      </c>
      <c r="J13" s="13">
        <f t="shared" si="0"/>
        <v>0</v>
      </c>
      <c r="O13" s="14"/>
    </row>
    <row r="14" spans="1:15">
      <c r="A14" s="15" t="s">
        <v>19</v>
      </c>
      <c r="B14" s="16" t="s">
        <v>20</v>
      </c>
      <c r="C14" s="17">
        <v>75658.38</v>
      </c>
      <c r="D14" s="12">
        <v>921.81</v>
      </c>
      <c r="E14" s="12">
        <v>3824.94</v>
      </c>
      <c r="F14" s="12">
        <v>484.46</v>
      </c>
      <c r="G14" s="17">
        <v>605.54</v>
      </c>
      <c r="H14" s="12">
        <v>25500.519999999997</v>
      </c>
      <c r="I14" s="12">
        <v>52393.599999999999</v>
      </c>
      <c r="J14" s="13">
        <f t="shared" si="0"/>
        <v>159389.25</v>
      </c>
      <c r="O14" s="14"/>
    </row>
    <row r="15" spans="1:15">
      <c r="A15" s="15" t="s">
        <v>21</v>
      </c>
      <c r="B15" s="16" t="s">
        <v>22</v>
      </c>
      <c r="C15" s="17">
        <v>74227.350000000006</v>
      </c>
      <c r="D15" s="12">
        <v>585.46</v>
      </c>
      <c r="E15" s="12">
        <v>21740.13</v>
      </c>
      <c r="F15" s="12">
        <v>0</v>
      </c>
      <c r="G15" s="17">
        <v>0</v>
      </c>
      <c r="H15" s="12">
        <v>2318.77</v>
      </c>
      <c r="I15" s="12">
        <v>0</v>
      </c>
      <c r="J15" s="13">
        <f t="shared" si="0"/>
        <v>98871.710000000021</v>
      </c>
      <c r="O15" s="14"/>
    </row>
    <row r="16" spans="1:15">
      <c r="A16" s="15" t="s">
        <v>23</v>
      </c>
      <c r="B16" s="16" t="s">
        <v>24</v>
      </c>
      <c r="C16" s="17">
        <v>22529.269999999997</v>
      </c>
      <c r="D16" s="12">
        <v>286.93000000000006</v>
      </c>
      <c r="E16" s="12">
        <v>611.27</v>
      </c>
      <c r="F16" s="12">
        <v>0</v>
      </c>
      <c r="G16" s="17">
        <v>0</v>
      </c>
      <c r="H16" s="12">
        <v>6703.4200000000019</v>
      </c>
      <c r="I16" s="12">
        <v>31551.88</v>
      </c>
      <c r="J16" s="13">
        <f t="shared" si="0"/>
        <v>61682.770000000004</v>
      </c>
      <c r="O16" s="14"/>
    </row>
    <row r="17" spans="1:15">
      <c r="A17" s="15" t="s">
        <v>25</v>
      </c>
      <c r="B17" s="16" t="s">
        <v>26</v>
      </c>
      <c r="C17" s="17">
        <v>98194.79</v>
      </c>
      <c r="D17" s="12">
        <v>3550.470000000003</v>
      </c>
      <c r="E17" s="12">
        <v>9275.31</v>
      </c>
      <c r="F17" s="12">
        <v>1115.31</v>
      </c>
      <c r="G17" s="17">
        <v>1394.1599999999999</v>
      </c>
      <c r="H17" s="12">
        <v>3268.7500000000005</v>
      </c>
      <c r="I17" s="12">
        <v>11203.52</v>
      </c>
      <c r="J17" s="13">
        <f t="shared" si="0"/>
        <v>128002.31</v>
      </c>
      <c r="O17" s="14"/>
    </row>
    <row r="18" spans="1:15">
      <c r="A18" s="15" t="s">
        <v>27</v>
      </c>
      <c r="B18" s="16" t="s">
        <v>28</v>
      </c>
      <c r="C18" s="17">
        <v>48787.770000000004</v>
      </c>
      <c r="D18" s="12">
        <v>674.0200000000001</v>
      </c>
      <c r="E18" s="12">
        <v>6802.3600000000006</v>
      </c>
      <c r="F18" s="12">
        <v>118.99</v>
      </c>
      <c r="G18" s="17">
        <v>148.72999999999999</v>
      </c>
      <c r="H18" s="12">
        <v>2783.3700000000008</v>
      </c>
      <c r="I18" s="12">
        <v>5072.1899999999996</v>
      </c>
      <c r="J18" s="13">
        <f t="shared" si="0"/>
        <v>64387.430000000008</v>
      </c>
      <c r="O18" s="14"/>
    </row>
    <row r="19" spans="1:15">
      <c r="A19" s="15" t="s">
        <v>29</v>
      </c>
      <c r="B19" s="16" t="s">
        <v>30</v>
      </c>
      <c r="C19" s="17">
        <v>42260.83</v>
      </c>
      <c r="D19" s="12">
        <v>187.26</v>
      </c>
      <c r="E19" s="12">
        <v>1475.29</v>
      </c>
      <c r="F19" s="12">
        <v>118.98</v>
      </c>
      <c r="G19" s="17">
        <v>148.72999999999999</v>
      </c>
      <c r="H19" s="12">
        <v>2587.9299999999994</v>
      </c>
      <c r="I19" s="12">
        <v>425.36000000000013</v>
      </c>
      <c r="J19" s="13">
        <f t="shared" si="0"/>
        <v>47204.380000000012</v>
      </c>
      <c r="O19" s="14"/>
    </row>
    <row r="20" spans="1:15">
      <c r="A20" s="15" t="s">
        <v>31</v>
      </c>
      <c r="B20" s="16" t="s">
        <v>32</v>
      </c>
      <c r="C20" s="17">
        <v>264057.64</v>
      </c>
      <c r="D20" s="12">
        <v>3275.2399999999984</v>
      </c>
      <c r="E20" s="12">
        <v>10232.08</v>
      </c>
      <c r="F20" s="12">
        <v>604.06999999999994</v>
      </c>
      <c r="G20" s="17">
        <v>755.07999999999993</v>
      </c>
      <c r="H20" s="12">
        <v>49810.610000000022</v>
      </c>
      <c r="I20" s="12">
        <v>77934.569999999978</v>
      </c>
      <c r="J20" s="13">
        <f t="shared" si="0"/>
        <v>406669.29000000004</v>
      </c>
      <c r="O20" s="14"/>
    </row>
    <row r="21" spans="1:15">
      <c r="A21" s="15" t="s">
        <v>33</v>
      </c>
      <c r="B21" s="16" t="s">
        <v>34</v>
      </c>
      <c r="C21" s="17">
        <v>2450021.9</v>
      </c>
      <c r="D21" s="12">
        <v>33052.5099999999</v>
      </c>
      <c r="E21" s="17">
        <v>186964.19</v>
      </c>
      <c r="F21" s="12">
        <v>12538.189999999988</v>
      </c>
      <c r="G21" s="17">
        <v>15672.520000000004</v>
      </c>
      <c r="H21" s="17">
        <v>939170.81000000995</v>
      </c>
      <c r="I21" s="17">
        <v>1763301.9299999983</v>
      </c>
      <c r="J21" s="13">
        <f t="shared" si="0"/>
        <v>5400722.0500000082</v>
      </c>
      <c r="O21" s="14"/>
    </row>
    <row r="22" spans="1:15">
      <c r="A22" s="15" t="s">
        <v>35</v>
      </c>
      <c r="B22" s="16" t="s">
        <v>36</v>
      </c>
      <c r="C22" s="17">
        <v>115468.74999999999</v>
      </c>
      <c r="D22" s="12">
        <v>6630.150000000016</v>
      </c>
      <c r="E22" s="17">
        <v>146889.43000000002</v>
      </c>
      <c r="F22" s="12">
        <v>3899.409999999998</v>
      </c>
      <c r="G22" s="17">
        <v>4874.2199999999984</v>
      </c>
      <c r="H22" s="17">
        <v>7241.18</v>
      </c>
      <c r="I22" s="17">
        <v>3404.8799999999992</v>
      </c>
      <c r="J22" s="13">
        <f t="shared" si="0"/>
        <v>288408.01999999996</v>
      </c>
      <c r="O22" s="14"/>
    </row>
    <row r="23" spans="1:15">
      <c r="A23" s="15" t="s">
        <v>37</v>
      </c>
      <c r="B23" s="16" t="s">
        <v>38</v>
      </c>
      <c r="C23" s="17">
        <v>41145.020000000004</v>
      </c>
      <c r="D23" s="12">
        <v>2085.2100000000005</v>
      </c>
      <c r="E23" s="17">
        <v>7386.3499999999995</v>
      </c>
      <c r="F23" s="12">
        <v>118.99</v>
      </c>
      <c r="G23" s="17">
        <v>148.72999999999999</v>
      </c>
      <c r="H23" s="17">
        <v>1086.8800000000001</v>
      </c>
      <c r="I23" s="17">
        <v>0</v>
      </c>
      <c r="J23" s="13">
        <f t="shared" si="0"/>
        <v>51971.18</v>
      </c>
      <c r="O23" s="14"/>
    </row>
    <row r="24" spans="1:15">
      <c r="A24" s="15" t="s">
        <v>39</v>
      </c>
      <c r="B24" s="16" t="s">
        <v>40</v>
      </c>
      <c r="C24" s="17">
        <v>52306.68</v>
      </c>
      <c r="D24" s="12">
        <v>3133.7100000000014</v>
      </c>
      <c r="E24" s="17">
        <v>2594.4499999999998</v>
      </c>
      <c r="F24" s="12">
        <v>0</v>
      </c>
      <c r="G24" s="17">
        <v>0</v>
      </c>
      <c r="H24" s="17">
        <v>3225.7400000000007</v>
      </c>
      <c r="I24" s="17">
        <v>3752.54</v>
      </c>
      <c r="J24" s="13">
        <f t="shared" si="0"/>
        <v>65013.119999999995</v>
      </c>
      <c r="O24" s="14"/>
    </row>
    <row r="25" spans="1:15">
      <c r="A25" s="15" t="s">
        <v>41</v>
      </c>
      <c r="B25" s="16" t="s">
        <v>42</v>
      </c>
      <c r="C25" s="17">
        <v>32864.020000000004</v>
      </c>
      <c r="D25" s="12">
        <v>201.26</v>
      </c>
      <c r="E25" s="17">
        <v>1041.1099999999999</v>
      </c>
      <c r="F25" s="12">
        <v>0</v>
      </c>
      <c r="G25" s="17">
        <v>0</v>
      </c>
      <c r="H25" s="17">
        <v>857.38</v>
      </c>
      <c r="I25" s="17">
        <v>0</v>
      </c>
      <c r="J25" s="13">
        <f t="shared" si="0"/>
        <v>34963.770000000004</v>
      </c>
      <c r="O25" s="14"/>
    </row>
    <row r="26" spans="1:15">
      <c r="A26" s="15" t="s">
        <v>43</v>
      </c>
      <c r="B26" s="16" t="s">
        <v>44</v>
      </c>
      <c r="C26" s="17">
        <v>36422.380000000005</v>
      </c>
      <c r="D26" s="12">
        <v>451.17000000000007</v>
      </c>
      <c r="E26" s="17">
        <v>2493.59</v>
      </c>
      <c r="F26" s="12">
        <v>246.8</v>
      </c>
      <c r="G26" s="17">
        <v>308.5</v>
      </c>
      <c r="H26" s="17">
        <v>6791.0000000000018</v>
      </c>
      <c r="I26" s="17">
        <v>6062.0599999999995</v>
      </c>
      <c r="J26" s="13">
        <f t="shared" si="0"/>
        <v>52775.5</v>
      </c>
      <c r="O26" s="14"/>
    </row>
    <row r="27" spans="1:15">
      <c r="A27" s="15" t="s">
        <v>45</v>
      </c>
      <c r="B27" s="16" t="s">
        <v>46</v>
      </c>
      <c r="C27" s="17">
        <v>163159.16999999998</v>
      </c>
      <c r="D27" s="12">
        <v>5530.5700000000061</v>
      </c>
      <c r="E27" s="17">
        <v>16135.72</v>
      </c>
      <c r="F27" s="12">
        <v>1740.35</v>
      </c>
      <c r="G27" s="17">
        <v>2175.3599999999997</v>
      </c>
      <c r="H27" s="17">
        <v>21082.210000000006</v>
      </c>
      <c r="I27" s="17">
        <v>4323.4200000000019</v>
      </c>
      <c r="J27" s="13">
        <f t="shared" si="0"/>
        <v>214146.80000000002</v>
      </c>
      <c r="O27" s="14"/>
    </row>
    <row r="28" spans="1:15">
      <c r="A28" s="15" t="s">
        <v>47</v>
      </c>
      <c r="B28" s="16" t="s">
        <v>48</v>
      </c>
      <c r="C28" s="17">
        <v>232241.01999999993</v>
      </c>
      <c r="D28" s="12">
        <v>5986.3800000000101</v>
      </c>
      <c r="E28" s="17">
        <v>26750.69</v>
      </c>
      <c r="F28" s="12">
        <v>1753.4099999999999</v>
      </c>
      <c r="G28" s="17">
        <v>2191.79</v>
      </c>
      <c r="H28" s="17">
        <v>39581.08</v>
      </c>
      <c r="I28" s="17">
        <v>24843.060000000012</v>
      </c>
      <c r="J28" s="13">
        <f t="shared" si="0"/>
        <v>333347.42999999988</v>
      </c>
      <c r="O28" s="14"/>
    </row>
    <row r="29" spans="1:15">
      <c r="A29" s="15" t="s">
        <v>49</v>
      </c>
      <c r="B29" s="16" t="s">
        <v>50</v>
      </c>
      <c r="C29" s="17">
        <v>53003.849999999991</v>
      </c>
      <c r="D29" s="12">
        <v>4824.3200000000043</v>
      </c>
      <c r="E29" s="17">
        <v>15013.380000000001</v>
      </c>
      <c r="F29" s="12">
        <v>1671.4099999999999</v>
      </c>
      <c r="G29" s="17">
        <v>2089.2799999999997</v>
      </c>
      <c r="H29" s="17">
        <v>2987.9800000000005</v>
      </c>
      <c r="I29" s="17">
        <v>0</v>
      </c>
      <c r="J29" s="13">
        <f t="shared" si="0"/>
        <v>79590.22</v>
      </c>
      <c r="O29" s="14"/>
    </row>
    <row r="30" spans="1:15">
      <c r="A30" s="15" t="s">
        <v>51</v>
      </c>
      <c r="B30" s="16" t="s">
        <v>52</v>
      </c>
      <c r="C30" s="17">
        <v>767678.29</v>
      </c>
      <c r="D30" s="12">
        <v>14964.960000000028</v>
      </c>
      <c r="E30" s="17">
        <v>61416.98</v>
      </c>
      <c r="F30" s="12">
        <v>3139.2300000000009</v>
      </c>
      <c r="G30" s="17">
        <v>3923.9600000000009</v>
      </c>
      <c r="H30" s="17">
        <v>310937.30999999808</v>
      </c>
      <c r="I30" s="17">
        <v>912394.19000000006</v>
      </c>
      <c r="J30" s="13">
        <f t="shared" si="0"/>
        <v>2074454.9199999981</v>
      </c>
      <c r="O30" s="14"/>
    </row>
    <row r="31" spans="1:15">
      <c r="A31" s="15" t="s">
        <v>53</v>
      </c>
      <c r="B31" s="16" t="s">
        <v>54</v>
      </c>
      <c r="C31" s="17">
        <v>106716.43</v>
      </c>
      <c r="D31" s="12">
        <v>1906.7399999999993</v>
      </c>
      <c r="E31" s="17">
        <v>56611</v>
      </c>
      <c r="F31" s="12">
        <v>632.19999999999993</v>
      </c>
      <c r="G31" s="17">
        <v>790.26</v>
      </c>
      <c r="H31" s="17">
        <v>25341.640000000007</v>
      </c>
      <c r="I31" s="17">
        <v>82416.26999999999</v>
      </c>
      <c r="J31" s="13">
        <f t="shared" si="0"/>
        <v>274414.54000000004</v>
      </c>
      <c r="O31" s="14"/>
    </row>
    <row r="32" spans="1:15">
      <c r="A32" s="15" t="s">
        <v>55</v>
      </c>
      <c r="B32" s="16" t="s">
        <v>56</v>
      </c>
      <c r="C32" s="17">
        <v>344355.44</v>
      </c>
      <c r="D32" s="12">
        <v>14057.070000000012</v>
      </c>
      <c r="E32" s="17">
        <v>29491.41</v>
      </c>
      <c r="F32" s="12">
        <v>2928.9799999999991</v>
      </c>
      <c r="G32" s="17">
        <v>3661.1199999999994</v>
      </c>
      <c r="H32" s="17">
        <v>13201.080000000014</v>
      </c>
      <c r="I32" s="17">
        <v>22991.770000000004</v>
      </c>
      <c r="J32" s="13">
        <f t="shared" si="0"/>
        <v>430686.87</v>
      </c>
      <c r="O32" s="14"/>
    </row>
    <row r="33" spans="1:15">
      <c r="A33" s="15" t="s">
        <v>57</v>
      </c>
      <c r="B33" s="16" t="s">
        <v>58</v>
      </c>
      <c r="C33" s="17">
        <v>128422.57</v>
      </c>
      <c r="D33" s="12">
        <v>1973.2099999999996</v>
      </c>
      <c r="E33" s="17">
        <v>21035.159999999996</v>
      </c>
      <c r="F33" s="12">
        <v>740.40000000000009</v>
      </c>
      <c r="G33" s="17">
        <v>925.5</v>
      </c>
      <c r="H33" s="17">
        <v>20948.380000000008</v>
      </c>
      <c r="I33" s="17">
        <v>16659.310000000001</v>
      </c>
      <c r="J33" s="13">
        <f t="shared" si="0"/>
        <v>190704.53</v>
      </c>
      <c r="O33" s="14"/>
    </row>
    <row r="34" spans="1:15">
      <c r="A34" s="15" t="s">
        <v>59</v>
      </c>
      <c r="B34" s="16" t="s">
        <v>60</v>
      </c>
      <c r="C34" s="17">
        <v>53280.439999999995</v>
      </c>
      <c r="D34" s="12">
        <v>2202.0400000000004</v>
      </c>
      <c r="E34" s="17">
        <v>5259.85</v>
      </c>
      <c r="F34" s="12">
        <v>241.62</v>
      </c>
      <c r="G34" s="17">
        <v>302.02</v>
      </c>
      <c r="H34" s="17">
        <v>478.82</v>
      </c>
      <c r="I34" s="17">
        <v>0</v>
      </c>
      <c r="J34" s="13">
        <f t="shared" si="0"/>
        <v>61764.789999999994</v>
      </c>
      <c r="O34" s="14"/>
    </row>
    <row r="35" spans="1:15">
      <c r="A35" s="15" t="s">
        <v>61</v>
      </c>
      <c r="B35" s="16" t="s">
        <v>62</v>
      </c>
      <c r="C35" s="17">
        <v>140091.11000000002</v>
      </c>
      <c r="D35" s="12">
        <v>3951.7699999999959</v>
      </c>
      <c r="E35" s="17">
        <v>9680.9299999999985</v>
      </c>
      <c r="F35" s="12">
        <v>374.28999999999996</v>
      </c>
      <c r="G35" s="17">
        <v>467.85</v>
      </c>
      <c r="H35" s="17">
        <v>24703.820000000011</v>
      </c>
      <c r="I35" s="17">
        <v>15217.710000000003</v>
      </c>
      <c r="J35" s="13">
        <f t="shared" si="0"/>
        <v>194487.48</v>
      </c>
      <c r="O35" s="14"/>
    </row>
    <row r="36" spans="1:15">
      <c r="A36" s="15" t="s">
        <v>63</v>
      </c>
      <c r="B36" s="16" t="s">
        <v>64</v>
      </c>
      <c r="C36" s="17">
        <v>38658.729999999996</v>
      </c>
      <c r="D36" s="12">
        <v>2588.4900000000011</v>
      </c>
      <c r="E36" s="17">
        <v>11521.1</v>
      </c>
      <c r="F36" s="12">
        <v>1056.02</v>
      </c>
      <c r="G36" s="17">
        <v>1320.01</v>
      </c>
      <c r="H36" s="17">
        <v>3959.4499999999994</v>
      </c>
      <c r="I36" s="17">
        <v>868.84999999999991</v>
      </c>
      <c r="J36" s="13">
        <f t="shared" si="0"/>
        <v>59972.649999999987</v>
      </c>
      <c r="O36" s="14"/>
    </row>
    <row r="37" spans="1:15">
      <c r="A37" s="15" t="s">
        <v>65</v>
      </c>
      <c r="B37" s="16" t="s">
        <v>66</v>
      </c>
      <c r="C37" s="17">
        <v>39452.86</v>
      </c>
      <c r="D37" s="12">
        <v>1044.0899999999997</v>
      </c>
      <c r="E37" s="17">
        <v>3528.4700000000003</v>
      </c>
      <c r="F37" s="12">
        <v>740.39999999999986</v>
      </c>
      <c r="G37" s="17">
        <v>925.5</v>
      </c>
      <c r="H37" s="17">
        <v>3021.19</v>
      </c>
      <c r="I37" s="17">
        <v>2854.5399999999995</v>
      </c>
      <c r="J37" s="13">
        <f t="shared" si="0"/>
        <v>51567.05</v>
      </c>
      <c r="O37" s="14"/>
    </row>
    <row r="38" spans="1:15">
      <c r="A38" s="15" t="s">
        <v>67</v>
      </c>
      <c r="B38" s="16" t="s">
        <v>68</v>
      </c>
      <c r="C38" s="17">
        <v>0</v>
      </c>
      <c r="D38" s="12">
        <v>0</v>
      </c>
      <c r="E38" s="17">
        <v>0</v>
      </c>
      <c r="F38" s="12">
        <v>0</v>
      </c>
      <c r="G38" s="17">
        <v>0</v>
      </c>
      <c r="H38" s="17">
        <v>0</v>
      </c>
      <c r="I38" s="17">
        <v>0</v>
      </c>
      <c r="J38" s="13">
        <f t="shared" si="0"/>
        <v>0</v>
      </c>
      <c r="O38" s="14"/>
    </row>
    <row r="39" spans="1:15">
      <c r="A39" s="15" t="s">
        <v>69</v>
      </c>
      <c r="B39" s="16" t="s">
        <v>70</v>
      </c>
      <c r="C39" s="17">
        <v>4447.83</v>
      </c>
      <c r="D39" s="12">
        <v>97.759999999999991</v>
      </c>
      <c r="E39" s="17">
        <v>0</v>
      </c>
      <c r="F39" s="12">
        <v>0</v>
      </c>
      <c r="G39" s="17">
        <v>0</v>
      </c>
      <c r="H39" s="17">
        <v>16.95</v>
      </c>
      <c r="I39" s="17">
        <v>0</v>
      </c>
      <c r="J39" s="13">
        <f t="shared" si="0"/>
        <v>4562.54</v>
      </c>
      <c r="O39" s="14"/>
    </row>
    <row r="40" spans="1:15">
      <c r="A40" s="15" t="s">
        <v>71</v>
      </c>
      <c r="B40" s="16" t="s">
        <v>72</v>
      </c>
      <c r="C40" s="17">
        <v>437985.49</v>
      </c>
      <c r="D40" s="12">
        <v>8063.0200000000114</v>
      </c>
      <c r="E40" s="17">
        <v>38172.61</v>
      </c>
      <c r="F40" s="12">
        <v>2177.3999999999996</v>
      </c>
      <c r="G40" s="17">
        <v>2721.69</v>
      </c>
      <c r="H40" s="17">
        <v>50792.559999999954</v>
      </c>
      <c r="I40" s="17">
        <v>53667.150000000009</v>
      </c>
      <c r="J40" s="13">
        <f t="shared" si="0"/>
        <v>593579.92000000004</v>
      </c>
      <c r="O40" s="14"/>
    </row>
    <row r="41" spans="1:15">
      <c r="A41" s="15" t="s">
        <v>73</v>
      </c>
      <c r="B41" s="16" t="s">
        <v>74</v>
      </c>
      <c r="C41" s="17">
        <v>391651.92</v>
      </c>
      <c r="D41" s="12">
        <v>7492.4500000000089</v>
      </c>
      <c r="E41" s="17">
        <v>69499.11</v>
      </c>
      <c r="F41" s="12">
        <v>2917.3799999999992</v>
      </c>
      <c r="G41" s="17">
        <v>3646.73</v>
      </c>
      <c r="H41" s="17">
        <v>195509.9899999988</v>
      </c>
      <c r="I41" s="17">
        <v>151085.06000000008</v>
      </c>
      <c r="J41" s="13">
        <f t="shared" si="0"/>
        <v>821802.63999999885</v>
      </c>
      <c r="O41" s="14"/>
    </row>
    <row r="42" spans="1:15">
      <c r="A42" s="15" t="s">
        <v>75</v>
      </c>
      <c r="B42" s="16" t="s">
        <v>76</v>
      </c>
      <c r="C42" s="17">
        <v>11407.439999999999</v>
      </c>
      <c r="D42" s="12">
        <v>74.63</v>
      </c>
      <c r="E42" s="17">
        <v>17469.93</v>
      </c>
      <c r="F42" s="12">
        <v>0</v>
      </c>
      <c r="G42" s="17">
        <v>0</v>
      </c>
      <c r="H42" s="17">
        <v>492.64</v>
      </c>
      <c r="I42" s="17">
        <v>850.93000000000018</v>
      </c>
      <c r="J42" s="13">
        <f t="shared" si="0"/>
        <v>30295.57</v>
      </c>
      <c r="O42" s="14"/>
    </row>
    <row r="43" spans="1:15">
      <c r="A43" s="15" t="s">
        <v>77</v>
      </c>
      <c r="B43" s="16" t="s">
        <v>78</v>
      </c>
      <c r="C43" s="17">
        <v>314693.87999999995</v>
      </c>
      <c r="D43" s="12">
        <v>4664.2100000000046</v>
      </c>
      <c r="E43" s="17">
        <v>17832.22</v>
      </c>
      <c r="F43" s="12">
        <v>1449.7</v>
      </c>
      <c r="G43" s="12">
        <v>1812.0799999999997</v>
      </c>
      <c r="H43" s="17">
        <v>59376.870000000046</v>
      </c>
      <c r="I43" s="17">
        <v>232504.89999999997</v>
      </c>
      <c r="J43" s="13">
        <f t="shared" si="0"/>
        <v>632333.86</v>
      </c>
      <c r="O43" s="14"/>
    </row>
    <row r="44" spans="1:15">
      <c r="A44" s="15" t="s">
        <v>79</v>
      </c>
      <c r="B44" s="16" t="s">
        <v>80</v>
      </c>
      <c r="C44" s="17">
        <v>98996.359999999986</v>
      </c>
      <c r="D44" s="12">
        <v>1905.6299999999987</v>
      </c>
      <c r="E44" s="17">
        <v>17996.64</v>
      </c>
      <c r="F44" s="12">
        <v>735.22</v>
      </c>
      <c r="G44" s="12">
        <v>919</v>
      </c>
      <c r="H44" s="17">
        <v>25390.590000000007</v>
      </c>
      <c r="I44" s="17">
        <v>19582.430000000004</v>
      </c>
      <c r="J44" s="13">
        <f t="shared" si="0"/>
        <v>165525.87</v>
      </c>
      <c r="O44" s="14"/>
    </row>
    <row r="45" spans="1:15">
      <c r="A45" s="15" t="s">
        <v>81</v>
      </c>
      <c r="B45" s="16" t="s">
        <v>82</v>
      </c>
      <c r="C45" s="17">
        <v>18989.420000000002</v>
      </c>
      <c r="D45" s="12">
        <v>283.07</v>
      </c>
      <c r="E45" s="17">
        <v>3442.2799999999997</v>
      </c>
      <c r="F45" s="12">
        <v>420.71</v>
      </c>
      <c r="G45" s="12">
        <v>525.87</v>
      </c>
      <c r="H45" s="17">
        <v>602.04999999999995</v>
      </c>
      <c r="I45" s="17">
        <v>511.18000000000006</v>
      </c>
      <c r="J45" s="13">
        <f t="shared" si="0"/>
        <v>24774.579999999998</v>
      </c>
      <c r="O45" s="14"/>
    </row>
    <row r="46" spans="1:15">
      <c r="A46" s="18" t="s">
        <v>83</v>
      </c>
      <c r="B46" s="19" t="s">
        <v>84</v>
      </c>
      <c r="C46" s="17">
        <v>32407.410000000003</v>
      </c>
      <c r="D46" s="12">
        <v>2146.3999999999978</v>
      </c>
      <c r="E46" s="17">
        <v>5030.45</v>
      </c>
      <c r="F46" s="12">
        <v>0</v>
      </c>
      <c r="G46" s="12">
        <v>0</v>
      </c>
      <c r="H46" s="17">
        <v>420.17000000000007</v>
      </c>
      <c r="I46" s="17">
        <v>0</v>
      </c>
      <c r="J46" s="13">
        <f t="shared" si="0"/>
        <v>40004.429999999993</v>
      </c>
      <c r="O46" s="14"/>
    </row>
    <row r="47" spans="1:15">
      <c r="A47" s="18" t="s">
        <v>85</v>
      </c>
      <c r="B47" s="19" t="s">
        <v>86</v>
      </c>
      <c r="C47" s="17">
        <v>3808.2</v>
      </c>
      <c r="D47" s="12">
        <v>268.21999999999997</v>
      </c>
      <c r="E47" s="17">
        <v>260.38</v>
      </c>
      <c r="F47" s="12">
        <v>0</v>
      </c>
      <c r="G47" s="12">
        <v>0</v>
      </c>
      <c r="H47" s="17">
        <v>0</v>
      </c>
      <c r="I47" s="17">
        <v>0</v>
      </c>
      <c r="J47" s="13">
        <f t="shared" si="0"/>
        <v>4336.7999999999993</v>
      </c>
      <c r="O47" s="14"/>
    </row>
    <row r="48" spans="1:15">
      <c r="A48" s="18" t="s">
        <v>87</v>
      </c>
      <c r="B48" s="19" t="s">
        <v>88</v>
      </c>
      <c r="C48" s="20">
        <v>10571.27</v>
      </c>
      <c r="D48" s="12">
        <v>259.13999999999993</v>
      </c>
      <c r="E48" s="17">
        <v>594.91999999999996</v>
      </c>
      <c r="F48" s="12">
        <v>118.98</v>
      </c>
      <c r="G48" s="12">
        <v>148.72999999999999</v>
      </c>
      <c r="H48" s="17">
        <v>738.5</v>
      </c>
      <c r="I48" s="17">
        <v>0</v>
      </c>
      <c r="J48" s="13">
        <f t="shared" si="0"/>
        <v>12431.539999999999</v>
      </c>
      <c r="O48" s="14"/>
    </row>
    <row r="49" spans="1:15">
      <c r="A49" s="18" t="s">
        <v>89</v>
      </c>
      <c r="B49" s="19" t="s">
        <v>90</v>
      </c>
      <c r="C49" s="20">
        <v>31140.81</v>
      </c>
      <c r="D49" s="12">
        <v>1707.4900000000005</v>
      </c>
      <c r="E49" s="17">
        <v>3207.35</v>
      </c>
      <c r="F49" s="12">
        <v>312.33999999999997</v>
      </c>
      <c r="G49" s="12">
        <v>390.42</v>
      </c>
      <c r="H49" s="17">
        <v>3087.2</v>
      </c>
      <c r="I49" s="17">
        <v>0</v>
      </c>
      <c r="J49" s="13">
        <f t="shared" si="0"/>
        <v>39845.609999999993</v>
      </c>
      <c r="O49" s="14"/>
    </row>
    <row r="50" spans="1:15">
      <c r="A50" s="18" t="s">
        <v>91</v>
      </c>
      <c r="B50" s="19" t="s">
        <v>92</v>
      </c>
      <c r="C50" s="20">
        <v>91635.57</v>
      </c>
      <c r="D50" s="12">
        <v>23.65</v>
      </c>
      <c r="E50" s="17">
        <v>623.36</v>
      </c>
      <c r="F50" s="12">
        <v>0</v>
      </c>
      <c r="G50" s="12">
        <v>0</v>
      </c>
      <c r="H50" s="17">
        <v>107.36</v>
      </c>
      <c r="I50" s="17">
        <v>4471.12</v>
      </c>
      <c r="J50" s="13">
        <f t="shared" si="0"/>
        <v>96861.06</v>
      </c>
      <c r="O50" s="14"/>
    </row>
    <row r="51" spans="1:15">
      <c r="A51" s="21" t="s">
        <v>93</v>
      </c>
      <c r="B51" s="22" t="s">
        <v>94</v>
      </c>
      <c r="C51" s="20">
        <v>17753.27</v>
      </c>
      <c r="D51" s="12">
        <v>1438.74</v>
      </c>
      <c r="E51" s="17">
        <v>914.46</v>
      </c>
      <c r="F51" s="12">
        <v>0</v>
      </c>
      <c r="G51" s="12">
        <v>0</v>
      </c>
      <c r="H51" s="17">
        <v>187.01</v>
      </c>
      <c r="I51" s="17">
        <v>0</v>
      </c>
      <c r="J51" s="13">
        <f t="shared" si="0"/>
        <v>20293.48</v>
      </c>
      <c r="O51" s="14"/>
    </row>
    <row r="52" spans="1:15">
      <c r="A52" s="21" t="s">
        <v>95</v>
      </c>
      <c r="B52" s="23" t="s">
        <v>96</v>
      </c>
      <c r="C52" s="20">
        <v>39607.829999999994</v>
      </c>
      <c r="D52" s="12">
        <v>301.19000000000005</v>
      </c>
      <c r="E52" s="17">
        <v>3823.98</v>
      </c>
      <c r="F52" s="12">
        <v>0</v>
      </c>
      <c r="G52" s="12">
        <v>0</v>
      </c>
      <c r="H52" s="17">
        <v>4624.33</v>
      </c>
      <c r="I52" s="17">
        <v>4650.1099999999988</v>
      </c>
      <c r="J52" s="13">
        <f t="shared" si="0"/>
        <v>53007.44</v>
      </c>
      <c r="O52" s="14"/>
    </row>
    <row r="53" spans="1:15">
      <c r="A53" s="18" t="s">
        <v>97</v>
      </c>
      <c r="B53" s="19" t="s">
        <v>98</v>
      </c>
      <c r="C53" s="20">
        <v>26245.63</v>
      </c>
      <c r="D53" s="12">
        <v>215.8</v>
      </c>
      <c r="E53" s="17">
        <v>1758.01</v>
      </c>
      <c r="F53" s="12">
        <v>0</v>
      </c>
      <c r="G53" s="12">
        <v>0</v>
      </c>
      <c r="H53" s="17">
        <v>545.56999999999994</v>
      </c>
      <c r="I53" s="17">
        <v>0</v>
      </c>
      <c r="J53" s="13">
        <f t="shared" si="0"/>
        <v>28765.01</v>
      </c>
      <c r="O53" s="14"/>
    </row>
    <row r="54" spans="1:15">
      <c r="A54" s="18" t="s">
        <v>99</v>
      </c>
      <c r="B54" s="19" t="s">
        <v>100</v>
      </c>
      <c r="C54" s="20">
        <v>78203.51999999999</v>
      </c>
      <c r="D54" s="12">
        <v>2148.63</v>
      </c>
      <c r="E54" s="17">
        <v>5294.08</v>
      </c>
      <c r="F54" s="12">
        <v>0</v>
      </c>
      <c r="G54" s="12">
        <v>0</v>
      </c>
      <c r="H54" s="17">
        <v>7354.5600000000031</v>
      </c>
      <c r="I54" s="17">
        <v>14381.950000000003</v>
      </c>
      <c r="J54" s="13">
        <f t="shared" si="0"/>
        <v>107382.73999999999</v>
      </c>
      <c r="O54" s="14"/>
    </row>
    <row r="55" spans="1:15">
      <c r="A55" s="18" t="s">
        <v>101</v>
      </c>
      <c r="B55" s="19" t="s">
        <v>102</v>
      </c>
      <c r="C55" s="20">
        <v>2451.4</v>
      </c>
      <c r="D55" s="12">
        <v>62.900000000000006</v>
      </c>
      <c r="E55" s="17">
        <v>1989.09</v>
      </c>
      <c r="F55" s="12">
        <v>0</v>
      </c>
      <c r="G55" s="12">
        <v>0</v>
      </c>
      <c r="H55" s="17">
        <v>9220.0300000000007</v>
      </c>
      <c r="I55" s="17">
        <v>0</v>
      </c>
      <c r="J55" s="13">
        <f t="shared" si="0"/>
        <v>13723.420000000002</v>
      </c>
      <c r="O55" s="14"/>
    </row>
    <row r="56" spans="1:15">
      <c r="A56" s="18" t="s">
        <v>103</v>
      </c>
      <c r="B56" s="19" t="s">
        <v>104</v>
      </c>
      <c r="C56" s="20">
        <v>20405.11</v>
      </c>
      <c r="D56" s="12">
        <v>835.11000000000013</v>
      </c>
      <c r="E56" s="17">
        <v>446.19</v>
      </c>
      <c r="F56" s="12">
        <v>0</v>
      </c>
      <c r="G56" s="12">
        <v>0</v>
      </c>
      <c r="H56" s="17">
        <v>844.4</v>
      </c>
      <c r="I56" s="17">
        <v>0</v>
      </c>
      <c r="J56" s="13">
        <f t="shared" si="0"/>
        <v>22530.81</v>
      </c>
      <c r="O56" s="14"/>
    </row>
    <row r="57" spans="1:15">
      <c r="A57" s="24" t="s">
        <v>105</v>
      </c>
      <c r="B57" s="25" t="s">
        <v>106</v>
      </c>
      <c r="C57" s="20">
        <v>24137.07</v>
      </c>
      <c r="D57" s="12">
        <v>1282.7399999999993</v>
      </c>
      <c r="E57" s="17">
        <v>2134.63</v>
      </c>
      <c r="F57" s="12">
        <v>379.98</v>
      </c>
      <c r="G57" s="12">
        <v>474.98</v>
      </c>
      <c r="H57" s="17">
        <v>2305.9599999999996</v>
      </c>
      <c r="I57" s="17">
        <v>229.82999999999993</v>
      </c>
      <c r="J57" s="13">
        <f t="shared" si="0"/>
        <v>30945.189999999995</v>
      </c>
      <c r="O57" s="14"/>
    </row>
    <row r="58" spans="1:15">
      <c r="A58" s="24" t="s">
        <v>107</v>
      </c>
      <c r="B58" s="23" t="s">
        <v>108</v>
      </c>
      <c r="C58" s="20">
        <v>14137.100000000002</v>
      </c>
      <c r="D58" s="12">
        <v>682.74999999999989</v>
      </c>
      <c r="E58" s="17">
        <v>2944.96</v>
      </c>
      <c r="F58" s="12">
        <v>0</v>
      </c>
      <c r="G58" s="12">
        <v>0</v>
      </c>
      <c r="H58" s="17">
        <v>67.239999999999995</v>
      </c>
      <c r="I58" s="17">
        <v>0</v>
      </c>
      <c r="J58" s="13">
        <f t="shared" si="0"/>
        <v>17832.050000000003</v>
      </c>
      <c r="O58" s="14"/>
    </row>
    <row r="59" spans="1:15">
      <c r="A59" s="26" t="s">
        <v>109</v>
      </c>
      <c r="B59" s="27" t="s">
        <v>110</v>
      </c>
      <c r="C59" s="20">
        <v>255014.96999999997</v>
      </c>
      <c r="D59" s="12">
        <v>10687.880000000026</v>
      </c>
      <c r="E59" s="17">
        <v>22193.31</v>
      </c>
      <c r="F59" s="12">
        <v>1662.28</v>
      </c>
      <c r="G59" s="12">
        <v>2077.8200000000002</v>
      </c>
      <c r="H59" s="17">
        <v>11635.630000000001</v>
      </c>
      <c r="I59" s="17">
        <v>10952.439999999999</v>
      </c>
      <c r="J59" s="13">
        <f t="shared" si="0"/>
        <v>314224.33</v>
      </c>
      <c r="O59" s="14"/>
    </row>
    <row r="60" spans="1:15">
      <c r="A60" s="28" t="s">
        <v>111</v>
      </c>
      <c r="B60" s="29" t="s">
        <v>112</v>
      </c>
      <c r="C60" s="20">
        <v>29885.250000000004</v>
      </c>
      <c r="D60" s="12">
        <v>1912.0499999999988</v>
      </c>
      <c r="E60" s="17">
        <v>8767.81</v>
      </c>
      <c r="F60" s="12">
        <v>307.08999999999997</v>
      </c>
      <c r="G60" s="12">
        <v>383.84999999999997</v>
      </c>
      <c r="H60" s="17">
        <v>633.84999999999991</v>
      </c>
      <c r="I60" s="17">
        <v>2308.44</v>
      </c>
      <c r="J60" s="13">
        <f t="shared" si="0"/>
        <v>44198.34</v>
      </c>
      <c r="O60" s="14"/>
    </row>
    <row r="61" spans="1:15">
      <c r="A61" s="30" t="s">
        <v>113</v>
      </c>
      <c r="B61" s="27" t="s">
        <v>114</v>
      </c>
      <c r="C61" s="20">
        <v>102765.96999999999</v>
      </c>
      <c r="D61" s="12">
        <v>4877.9900000000034</v>
      </c>
      <c r="E61" s="17">
        <v>11496.32</v>
      </c>
      <c r="F61" s="12">
        <v>1382.26</v>
      </c>
      <c r="G61" s="12">
        <v>1727.6999999999998</v>
      </c>
      <c r="H61" s="17">
        <v>6846.7100000000037</v>
      </c>
      <c r="I61" s="17">
        <v>15991.819999999996</v>
      </c>
      <c r="J61" s="13">
        <f t="shared" si="0"/>
        <v>145088.76999999999</v>
      </c>
      <c r="O61" s="14"/>
    </row>
    <row r="62" spans="1:15">
      <c r="A62" s="16" t="s">
        <v>115</v>
      </c>
      <c r="B62" s="27" t="s">
        <v>116</v>
      </c>
      <c r="C62" s="20">
        <v>23952.590000000004</v>
      </c>
      <c r="D62" s="12">
        <v>804.18000000000018</v>
      </c>
      <c r="E62" s="17">
        <v>5897.6900000000005</v>
      </c>
      <c r="F62" s="12">
        <v>125.36</v>
      </c>
      <c r="G62" s="12">
        <v>156.69999999999999</v>
      </c>
      <c r="H62" s="17">
        <v>10332.470000000001</v>
      </c>
      <c r="I62" s="17">
        <v>12116.450000000004</v>
      </c>
      <c r="J62" s="13">
        <f t="shared" si="0"/>
        <v>53385.44000000001</v>
      </c>
      <c r="O62" s="14"/>
    </row>
    <row r="63" spans="1:15">
      <c r="A63" s="16" t="s">
        <v>117</v>
      </c>
      <c r="B63" s="27" t="s">
        <v>118</v>
      </c>
      <c r="C63" s="17">
        <v>4090.7000000000007</v>
      </c>
      <c r="D63" s="12">
        <v>382.24999999999989</v>
      </c>
      <c r="E63" s="17">
        <v>2455.17</v>
      </c>
      <c r="F63" s="12">
        <v>0</v>
      </c>
      <c r="G63" s="12">
        <v>0</v>
      </c>
      <c r="H63" s="17">
        <v>50.86</v>
      </c>
      <c r="I63" s="17">
        <v>0</v>
      </c>
      <c r="J63" s="13">
        <f t="shared" si="0"/>
        <v>6978.9800000000005</v>
      </c>
      <c r="O63" s="14"/>
    </row>
    <row r="64" spans="1:15">
      <c r="A64" s="31" t="s">
        <v>119</v>
      </c>
      <c r="B64" s="27" t="s">
        <v>120</v>
      </c>
      <c r="C64" s="20">
        <v>0</v>
      </c>
      <c r="D64" s="12">
        <v>0</v>
      </c>
      <c r="E64" s="17">
        <v>0</v>
      </c>
      <c r="F64" s="12">
        <v>0</v>
      </c>
      <c r="G64" s="12">
        <v>0</v>
      </c>
      <c r="H64" s="17">
        <v>0</v>
      </c>
      <c r="I64" s="17">
        <v>0</v>
      </c>
      <c r="J64" s="13">
        <f t="shared" si="0"/>
        <v>0</v>
      </c>
      <c r="O64" s="14"/>
    </row>
    <row r="65" spans="1:15">
      <c r="A65" s="31" t="s">
        <v>121</v>
      </c>
      <c r="B65" s="27" t="s">
        <v>122</v>
      </c>
      <c r="C65" s="20">
        <v>11328.710000000001</v>
      </c>
      <c r="D65" s="12">
        <v>19.21</v>
      </c>
      <c r="E65" s="17">
        <v>0</v>
      </c>
      <c r="F65" s="12">
        <v>0</v>
      </c>
      <c r="G65" s="12">
        <v>0</v>
      </c>
      <c r="H65" s="17">
        <v>13.56</v>
      </c>
      <c r="I65" s="17">
        <v>0</v>
      </c>
      <c r="J65" s="13">
        <f t="shared" si="0"/>
        <v>11361.48</v>
      </c>
      <c r="O65" s="14"/>
    </row>
    <row r="66" spans="1:15">
      <c r="A66" s="31" t="s">
        <v>123</v>
      </c>
      <c r="B66" s="27" t="s">
        <v>124</v>
      </c>
      <c r="C66" s="20">
        <v>20836.64</v>
      </c>
      <c r="D66" s="12">
        <v>566.48000000000025</v>
      </c>
      <c r="E66" s="17">
        <v>0</v>
      </c>
      <c r="F66" s="12">
        <v>0</v>
      </c>
      <c r="G66" s="12">
        <v>0</v>
      </c>
      <c r="H66" s="17">
        <v>2078.7999999999997</v>
      </c>
      <c r="I66" s="17">
        <v>0</v>
      </c>
      <c r="J66" s="13">
        <f t="shared" si="0"/>
        <v>23481.919999999998</v>
      </c>
      <c r="O66" s="14"/>
    </row>
    <row r="67" spans="1:15">
      <c r="A67" s="31" t="s">
        <v>125</v>
      </c>
      <c r="B67" s="32" t="s">
        <v>126</v>
      </c>
      <c r="C67" s="20">
        <v>21476.59</v>
      </c>
      <c r="D67" s="12">
        <v>324.85999999999996</v>
      </c>
      <c r="E67" s="17">
        <v>1189.8399999999999</v>
      </c>
      <c r="F67" s="12">
        <v>0</v>
      </c>
      <c r="G67" s="12">
        <v>0</v>
      </c>
      <c r="H67" s="17">
        <v>296.61</v>
      </c>
      <c r="I67" s="17">
        <v>0</v>
      </c>
      <c r="J67" s="13">
        <f t="shared" si="0"/>
        <v>23287.9</v>
      </c>
      <c r="O67" s="14"/>
    </row>
    <row r="68" spans="1:15" ht="15.75" thickBot="1">
      <c r="A68" s="31" t="s">
        <v>127</v>
      </c>
      <c r="B68" s="33" t="s">
        <v>128</v>
      </c>
      <c r="C68" s="20">
        <v>5790.8400000000011</v>
      </c>
      <c r="D68" s="17">
        <v>401.81</v>
      </c>
      <c r="E68" s="17">
        <v>594.91999999999996</v>
      </c>
      <c r="F68" s="17">
        <v>237.98</v>
      </c>
      <c r="G68" s="17">
        <v>297.45999999999998</v>
      </c>
      <c r="H68" s="17">
        <v>0</v>
      </c>
      <c r="I68" s="17">
        <v>0</v>
      </c>
      <c r="J68" s="13">
        <f t="shared" si="0"/>
        <v>7323.0100000000011</v>
      </c>
      <c r="O68" s="14"/>
    </row>
    <row r="69" spans="1:15" ht="15.75" thickBot="1">
      <c r="A69" s="31" t="s">
        <v>129</v>
      </c>
      <c r="B69" s="33" t="s">
        <v>130</v>
      </c>
      <c r="C69" s="34">
        <v>1766.37</v>
      </c>
      <c r="D69" s="35">
        <v>235.93999999999997</v>
      </c>
      <c r="E69" s="35">
        <v>0</v>
      </c>
      <c r="F69" s="35">
        <v>0</v>
      </c>
      <c r="G69" s="35">
        <v>0</v>
      </c>
      <c r="H69" s="36">
        <v>391.61</v>
      </c>
      <c r="I69" s="2">
        <v>0</v>
      </c>
      <c r="J69" s="37">
        <f t="shared" si="0"/>
        <v>2393.92</v>
      </c>
      <c r="O69" s="14"/>
    </row>
    <row r="70" spans="1:15" ht="15.75" thickBot="1">
      <c r="A70" s="38"/>
      <c r="B70" s="38" t="s">
        <v>131</v>
      </c>
      <c r="C70" s="39">
        <v>8287612.6300000008</v>
      </c>
      <c r="D70" s="40">
        <v>184972.44999999995</v>
      </c>
      <c r="E70" s="41">
        <v>966628.44999999984</v>
      </c>
      <c r="F70" s="42">
        <v>50885.269999999982</v>
      </c>
      <c r="G70" s="43">
        <v>63605.69</v>
      </c>
      <c r="H70" s="44">
        <f>SUM(H6:H69)</f>
        <v>2021809.8200000073</v>
      </c>
      <c r="I70" s="45">
        <v>3605839.2099999976</v>
      </c>
      <c r="J70" s="46">
        <f t="shared" si="0"/>
        <v>15181353.520000003</v>
      </c>
      <c r="O70" s="14"/>
    </row>
    <row r="71" spans="1:15">
      <c r="A71" s="1"/>
      <c r="B71" s="1"/>
      <c r="C71" s="2"/>
      <c r="D71" s="1"/>
      <c r="E71" s="2"/>
      <c r="F71" s="2"/>
      <c r="G71" s="2"/>
      <c r="H71" s="2"/>
      <c r="I71" s="2"/>
      <c r="J71" s="3"/>
    </row>
    <row r="72" spans="1:15">
      <c r="A72" s="1"/>
      <c r="B72" s="1"/>
      <c r="C72" s="2"/>
      <c r="D72" s="2"/>
      <c r="E72" s="2"/>
      <c r="F72" s="2"/>
      <c r="G72" s="2"/>
      <c r="H72" s="2"/>
      <c r="I72" s="2"/>
      <c r="J72" s="2"/>
    </row>
    <row r="73" spans="1:15">
      <c r="A73" s="1"/>
      <c r="B73" s="1"/>
      <c r="C73" s="2"/>
      <c r="D73" s="2"/>
      <c r="E73" s="2"/>
      <c r="F73" s="2"/>
      <c r="G73" s="2"/>
      <c r="H73" s="2"/>
      <c r="I73" s="2"/>
      <c r="J73" s="48"/>
    </row>
    <row r="74" spans="1:15">
      <c r="A74" s="1"/>
      <c r="B74" s="1"/>
      <c r="C74" s="2"/>
      <c r="D74" s="2"/>
      <c r="E74" s="2"/>
      <c r="F74" s="2"/>
      <c r="G74" s="2"/>
      <c r="H74" s="2"/>
      <c r="I74" s="2"/>
      <c r="J74" s="3"/>
    </row>
    <row r="75" spans="1:15">
      <c r="A75" s="1"/>
      <c r="B75" s="1"/>
      <c r="C75" s="2"/>
      <c r="D75" s="2"/>
      <c r="E75" s="2"/>
      <c r="F75" s="2"/>
      <c r="G75" s="2"/>
      <c r="H75" s="2"/>
      <c r="I75" s="2" t="s">
        <v>132</v>
      </c>
      <c r="J75" s="3"/>
    </row>
    <row r="76" spans="1:15">
      <c r="E76" s="49"/>
      <c r="I76" s="47" t="s">
        <v>133</v>
      </c>
      <c r="J76" s="48"/>
    </row>
  </sheetData>
  <mergeCells count="1">
    <mergeCell ref="D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1E5A-8B3C-49CB-97D1-BB3A61D68655}">
  <dimension ref="A2:O81"/>
  <sheetViews>
    <sheetView topLeftCell="A40" workbookViewId="0">
      <selection activeCell="G84" sqref="G84"/>
    </sheetView>
  </sheetViews>
  <sheetFormatPr defaultRowHeight="15"/>
  <cols>
    <col min="1" max="1" width="5.140625" customWidth="1"/>
    <col min="2" max="2" width="23.28515625" customWidth="1"/>
    <col min="3" max="3" width="13.7109375" style="47" customWidth="1"/>
    <col min="4" max="4" width="12.5703125" style="47" customWidth="1"/>
    <col min="5" max="5" width="11.5703125" style="47" customWidth="1"/>
    <col min="6" max="6" width="12.5703125" style="47" customWidth="1"/>
    <col min="7" max="7" width="12.140625" style="47" customWidth="1"/>
    <col min="8" max="8" width="12.7109375" style="47" customWidth="1"/>
    <col min="9" max="9" width="12.5703125" style="47" customWidth="1"/>
    <col min="10" max="10" width="12.5703125" customWidth="1"/>
    <col min="11" max="11" width="11.42578125" customWidth="1"/>
    <col min="15" max="15" width="11.42578125" customWidth="1"/>
  </cols>
  <sheetData>
    <row r="2" spans="1:15">
      <c r="A2" s="1"/>
      <c r="B2" s="1"/>
      <c r="C2" s="2"/>
      <c r="D2" s="2"/>
      <c r="E2" s="2"/>
      <c r="F2" s="2"/>
      <c r="G2" s="2"/>
      <c r="H2" s="2"/>
      <c r="I2" s="2"/>
      <c r="J2" s="3"/>
    </row>
    <row r="3" spans="1:15" ht="15.75" thickBot="1">
      <c r="A3" s="1" t="s">
        <v>0</v>
      </c>
      <c r="B3" s="1"/>
      <c r="C3" s="2"/>
      <c r="D3" s="2"/>
      <c r="E3" s="3" t="s">
        <v>152</v>
      </c>
      <c r="F3" s="3"/>
      <c r="G3" s="3"/>
      <c r="H3" s="3"/>
      <c r="I3" s="3"/>
      <c r="J3" s="3"/>
    </row>
    <row r="4" spans="1:15" ht="15.75" thickBot="1">
      <c r="A4" s="4" t="s">
        <v>1</v>
      </c>
      <c r="B4" s="5" t="s">
        <v>2</v>
      </c>
      <c r="C4" s="6"/>
      <c r="D4" s="64"/>
      <c r="E4" s="64"/>
      <c r="F4" s="64"/>
      <c r="G4" s="64"/>
      <c r="H4" s="65"/>
      <c r="I4" s="65"/>
      <c r="J4" s="66"/>
    </row>
    <row r="5" spans="1:15" ht="44.25" customHeight="1" thickBot="1">
      <c r="A5" s="7"/>
      <c r="B5" s="7"/>
      <c r="C5" s="8" t="s">
        <v>153</v>
      </c>
      <c r="D5" s="8" t="s">
        <v>154</v>
      </c>
      <c r="E5" s="9" t="s">
        <v>155</v>
      </c>
      <c r="F5" s="8" t="s">
        <v>156</v>
      </c>
      <c r="G5" s="9" t="s">
        <v>157</v>
      </c>
      <c r="H5" s="8" t="s">
        <v>158</v>
      </c>
      <c r="I5" s="8" t="s">
        <v>159</v>
      </c>
      <c r="J5" s="8" t="s">
        <v>160</v>
      </c>
    </row>
    <row r="6" spans="1:15">
      <c r="A6" s="10" t="s">
        <v>3</v>
      </c>
      <c r="B6" s="11" t="s">
        <v>4</v>
      </c>
      <c r="C6" s="12">
        <v>7338.1696000000002</v>
      </c>
      <c r="D6" s="12">
        <v>353.93000000000006</v>
      </c>
      <c r="E6" s="12">
        <v>934.24</v>
      </c>
      <c r="F6" s="12">
        <v>118.99</v>
      </c>
      <c r="G6" s="12">
        <v>148.72999999999999</v>
      </c>
      <c r="H6" s="12">
        <v>46.6</v>
      </c>
      <c r="I6" s="12">
        <v>632.13</v>
      </c>
      <c r="J6" s="13">
        <f>C6+D6+E6+F6+G6+H6+I6</f>
        <v>9572.7896000000001</v>
      </c>
      <c r="O6" s="14"/>
    </row>
    <row r="7" spans="1:15">
      <c r="A7" s="15" t="s">
        <v>5</v>
      </c>
      <c r="B7" s="16" t="s">
        <v>6</v>
      </c>
      <c r="C7" s="17">
        <v>42735.24</v>
      </c>
      <c r="D7" s="12">
        <v>2605.3899999999985</v>
      </c>
      <c r="E7" s="12">
        <v>7743.52</v>
      </c>
      <c r="F7" s="12">
        <v>425.74999999999994</v>
      </c>
      <c r="G7" s="12">
        <v>532.17000000000007</v>
      </c>
      <c r="H7" s="12">
        <v>3247.0699999999997</v>
      </c>
      <c r="I7" s="12">
        <v>1159.1599999999999</v>
      </c>
      <c r="J7" s="13">
        <f t="shared" ref="J7:J70" si="0">C7+D7+E7+F7+G7+H7+I7</f>
        <v>58448.299999999988</v>
      </c>
      <c r="O7" s="14"/>
    </row>
    <row r="8" spans="1:15">
      <c r="A8" s="15" t="s">
        <v>7</v>
      </c>
      <c r="B8" s="16" t="s">
        <v>8</v>
      </c>
      <c r="C8" s="17">
        <v>24714.547200000001</v>
      </c>
      <c r="D8" s="12">
        <v>1221.7200000000003</v>
      </c>
      <c r="E8" s="12">
        <v>860.51</v>
      </c>
      <c r="F8" s="12">
        <v>118.99</v>
      </c>
      <c r="G8" s="12">
        <v>148.72999999999999</v>
      </c>
      <c r="H8" s="12">
        <v>649.89999999999986</v>
      </c>
      <c r="I8" s="12">
        <v>2732.8900000000003</v>
      </c>
      <c r="J8" s="13">
        <f t="shared" si="0"/>
        <v>30447.287200000002</v>
      </c>
      <c r="O8" s="14"/>
    </row>
    <row r="9" spans="1:15">
      <c r="A9" s="15" t="s">
        <v>9</v>
      </c>
      <c r="B9" s="16" t="s">
        <v>10</v>
      </c>
      <c r="C9" s="17">
        <v>342163.22560000001</v>
      </c>
      <c r="D9" s="12">
        <v>12905.630000000021</v>
      </c>
      <c r="E9" s="12">
        <v>53934.06</v>
      </c>
      <c r="F9" s="12">
        <v>2629.1899999999996</v>
      </c>
      <c r="G9" s="12">
        <v>3286.5</v>
      </c>
      <c r="H9" s="12">
        <v>76279.310000000027</v>
      </c>
      <c r="I9" s="12">
        <v>36316.309999999983</v>
      </c>
      <c r="J9" s="13">
        <f t="shared" si="0"/>
        <v>527514.22560000001</v>
      </c>
      <c r="O9" s="14"/>
    </row>
    <row r="10" spans="1:15">
      <c r="A10" s="15" t="s">
        <v>11</v>
      </c>
      <c r="B10" s="16" t="s">
        <v>12</v>
      </c>
      <c r="C10" s="17">
        <v>21044.608000000004</v>
      </c>
      <c r="D10" s="12">
        <v>887.84999999999991</v>
      </c>
      <c r="E10" s="12">
        <v>1291.5999999999999</v>
      </c>
      <c r="F10" s="12">
        <v>416.46</v>
      </c>
      <c r="G10" s="17">
        <v>520.55999999999995</v>
      </c>
      <c r="H10" s="12">
        <v>519.48</v>
      </c>
      <c r="I10" s="12">
        <v>0</v>
      </c>
      <c r="J10" s="13">
        <f t="shared" si="0"/>
        <v>24680.558000000001</v>
      </c>
      <c r="O10" s="14"/>
    </row>
    <row r="11" spans="1:15">
      <c r="A11" s="15" t="s">
        <v>13</v>
      </c>
      <c r="B11" s="16" t="s">
        <v>14</v>
      </c>
      <c r="C11" s="17">
        <v>30513.952000000001</v>
      </c>
      <c r="D11" s="12">
        <v>93.679999999999993</v>
      </c>
      <c r="E11" s="12">
        <v>159.35</v>
      </c>
      <c r="F11" s="12">
        <v>0</v>
      </c>
      <c r="G11" s="17">
        <v>0</v>
      </c>
      <c r="H11" s="12">
        <v>40.69</v>
      </c>
      <c r="I11" s="12">
        <v>0</v>
      </c>
      <c r="J11" s="13">
        <f t="shared" si="0"/>
        <v>30807.671999999999</v>
      </c>
      <c r="O11" s="14"/>
    </row>
    <row r="12" spans="1:15">
      <c r="A12" s="15" t="s">
        <v>15</v>
      </c>
      <c r="B12" s="16" t="s">
        <v>16</v>
      </c>
      <c r="C12" s="17">
        <v>0</v>
      </c>
      <c r="D12" s="12">
        <v>0</v>
      </c>
      <c r="E12" s="12">
        <v>0</v>
      </c>
      <c r="F12" s="12">
        <v>0</v>
      </c>
      <c r="G12" s="17">
        <v>0</v>
      </c>
      <c r="H12" s="12">
        <v>0</v>
      </c>
      <c r="I12" s="12">
        <v>0</v>
      </c>
      <c r="J12" s="13">
        <f t="shared" si="0"/>
        <v>0</v>
      </c>
      <c r="O12" s="14"/>
    </row>
    <row r="13" spans="1:15">
      <c r="A13" s="15" t="s">
        <v>17</v>
      </c>
      <c r="B13" s="16" t="s">
        <v>18</v>
      </c>
      <c r="C13" s="17">
        <v>0</v>
      </c>
      <c r="D13" s="12">
        <v>0</v>
      </c>
      <c r="E13" s="12">
        <v>0</v>
      </c>
      <c r="F13" s="12">
        <v>0</v>
      </c>
      <c r="G13" s="17">
        <v>0</v>
      </c>
      <c r="H13" s="12">
        <v>0</v>
      </c>
      <c r="I13" s="12">
        <v>0</v>
      </c>
      <c r="J13" s="13">
        <f t="shared" si="0"/>
        <v>0</v>
      </c>
      <c r="O13" s="14"/>
    </row>
    <row r="14" spans="1:15">
      <c r="A14" s="15" t="s">
        <v>19</v>
      </c>
      <c r="B14" s="16" t="s">
        <v>20</v>
      </c>
      <c r="C14" s="17">
        <v>51366.380799999999</v>
      </c>
      <c r="D14" s="12">
        <v>939.2399999999999</v>
      </c>
      <c r="E14" s="12">
        <v>11168.949999999999</v>
      </c>
      <c r="F14" s="12">
        <v>475.96</v>
      </c>
      <c r="G14" s="17">
        <v>594.91999999999996</v>
      </c>
      <c r="H14" s="12">
        <v>30269.73000000001</v>
      </c>
      <c r="I14" s="12">
        <v>41743.799999999988</v>
      </c>
      <c r="J14" s="13">
        <f t="shared" si="0"/>
        <v>136558.98079999999</v>
      </c>
      <c r="O14" s="14"/>
    </row>
    <row r="15" spans="1:15">
      <c r="A15" s="15" t="s">
        <v>21</v>
      </c>
      <c r="B15" s="16" t="s">
        <v>22</v>
      </c>
      <c r="C15" s="17">
        <v>49618.5792</v>
      </c>
      <c r="D15" s="12">
        <v>995.37000000000012</v>
      </c>
      <c r="E15" s="12">
        <v>2783.49</v>
      </c>
      <c r="F15" s="12">
        <v>118.99</v>
      </c>
      <c r="G15" s="17">
        <v>148.72999999999999</v>
      </c>
      <c r="H15" s="12">
        <v>1082.3</v>
      </c>
      <c r="I15" s="12">
        <v>537.52</v>
      </c>
      <c r="J15" s="13">
        <f t="shared" si="0"/>
        <v>55284.979200000002</v>
      </c>
      <c r="O15" s="14"/>
    </row>
    <row r="16" spans="1:15">
      <c r="A16" s="15" t="s">
        <v>23</v>
      </c>
      <c r="B16" s="16" t="s">
        <v>24</v>
      </c>
      <c r="C16" s="17">
        <v>10643.001600000001</v>
      </c>
      <c r="D16" s="12">
        <v>58.129999999999995</v>
      </c>
      <c r="E16" s="12">
        <v>308.5</v>
      </c>
      <c r="F16" s="12">
        <v>0</v>
      </c>
      <c r="G16" s="17">
        <v>0</v>
      </c>
      <c r="H16" s="12">
        <v>3487.3300000000004</v>
      </c>
      <c r="I16" s="12">
        <v>33076.32</v>
      </c>
      <c r="J16" s="13">
        <f t="shared" si="0"/>
        <v>47573.281600000002</v>
      </c>
      <c r="O16" s="14"/>
    </row>
    <row r="17" spans="1:15">
      <c r="A17" s="15" t="s">
        <v>25</v>
      </c>
      <c r="B17" s="16" t="s">
        <v>26</v>
      </c>
      <c r="C17" s="17">
        <v>65373.17119999999</v>
      </c>
      <c r="D17" s="12">
        <v>3595.7300000000032</v>
      </c>
      <c r="E17" s="12">
        <v>14190.03</v>
      </c>
      <c r="F17" s="12">
        <v>1004.52</v>
      </c>
      <c r="G17" s="17">
        <v>1255.6600000000001</v>
      </c>
      <c r="H17" s="12">
        <v>4607.0599999999995</v>
      </c>
      <c r="I17" s="12">
        <v>13774.270000000002</v>
      </c>
      <c r="J17" s="13">
        <f t="shared" si="0"/>
        <v>103800.4412</v>
      </c>
      <c r="O17" s="14"/>
    </row>
    <row r="18" spans="1:15">
      <c r="A18" s="15" t="s">
        <v>27</v>
      </c>
      <c r="B18" s="16" t="s">
        <v>28</v>
      </c>
      <c r="C18" s="17">
        <v>31784.576000000001</v>
      </c>
      <c r="D18" s="12">
        <v>343.84000000000003</v>
      </c>
      <c r="E18" s="12">
        <v>5193.7199999999993</v>
      </c>
      <c r="F18" s="12">
        <v>237.98</v>
      </c>
      <c r="G18" s="17">
        <v>297.45999999999998</v>
      </c>
      <c r="H18" s="12">
        <v>2539.4600000000005</v>
      </c>
      <c r="I18" s="12">
        <v>2505.0499999999997</v>
      </c>
      <c r="J18" s="13">
        <f t="shared" si="0"/>
        <v>42902.086000000003</v>
      </c>
      <c r="O18" s="14"/>
    </row>
    <row r="19" spans="1:15">
      <c r="A19" s="15" t="s">
        <v>29</v>
      </c>
      <c r="B19" s="16" t="s">
        <v>30</v>
      </c>
      <c r="C19" s="17">
        <v>17113.4912</v>
      </c>
      <c r="D19" s="12">
        <v>186.29999999999998</v>
      </c>
      <c r="E19" s="17">
        <v>1169.55</v>
      </c>
      <c r="F19" s="12">
        <v>0</v>
      </c>
      <c r="G19" s="17">
        <v>0</v>
      </c>
      <c r="H19" s="12">
        <v>243.32999999999998</v>
      </c>
      <c r="I19" s="12">
        <v>411.52999999999992</v>
      </c>
      <c r="J19" s="13">
        <f t="shared" si="0"/>
        <v>19124.2012</v>
      </c>
      <c r="O19" s="14"/>
    </row>
    <row r="20" spans="1:15">
      <c r="A20" s="15" t="s">
        <v>31</v>
      </c>
      <c r="B20" s="16" t="s">
        <v>32</v>
      </c>
      <c r="C20" s="17">
        <v>173288.68480000002</v>
      </c>
      <c r="D20" s="12">
        <v>2571.5599999999986</v>
      </c>
      <c r="E20" s="17">
        <v>17730.62</v>
      </c>
      <c r="F20" s="12">
        <v>374.61</v>
      </c>
      <c r="G20" s="17">
        <v>468.27</v>
      </c>
      <c r="H20" s="12">
        <v>41994.07</v>
      </c>
      <c r="I20" s="12">
        <v>66769.22</v>
      </c>
      <c r="J20" s="13">
        <f t="shared" si="0"/>
        <v>303197.03480000002</v>
      </c>
      <c r="O20" s="14"/>
    </row>
    <row r="21" spans="1:15">
      <c r="A21" s="15" t="s">
        <v>33</v>
      </c>
      <c r="B21" s="16" t="s">
        <v>34</v>
      </c>
      <c r="C21" s="17">
        <v>1601628.2283999999</v>
      </c>
      <c r="D21" s="12">
        <v>35847.069999999963</v>
      </c>
      <c r="E21" s="17">
        <v>308795.24</v>
      </c>
      <c r="F21" s="12">
        <v>13152.209999999985</v>
      </c>
      <c r="G21" s="17">
        <v>16439.960000000003</v>
      </c>
      <c r="H21" s="17">
        <v>718964.67000001005</v>
      </c>
      <c r="I21" s="17">
        <v>1593089.3399999999</v>
      </c>
      <c r="J21" s="13">
        <f t="shared" si="0"/>
        <v>4287916.7184000099</v>
      </c>
      <c r="O21" s="14"/>
    </row>
    <row r="22" spans="1:15">
      <c r="A22" s="15" t="s">
        <v>35</v>
      </c>
      <c r="B22" s="16" t="s">
        <v>36</v>
      </c>
      <c r="C22" s="17">
        <v>83058.509999999995</v>
      </c>
      <c r="D22" s="12">
        <v>6232.3400000000165</v>
      </c>
      <c r="E22" s="17">
        <v>17414.940000000002</v>
      </c>
      <c r="F22" s="12">
        <v>3352.8599999999983</v>
      </c>
      <c r="G22" s="17">
        <v>4191</v>
      </c>
      <c r="H22" s="17">
        <v>13093.810000000003</v>
      </c>
      <c r="I22" s="17">
        <v>3485.9600000000009</v>
      </c>
      <c r="J22" s="13">
        <f t="shared" si="0"/>
        <v>130829.42000000001</v>
      </c>
      <c r="O22" s="14"/>
    </row>
    <row r="23" spans="1:15">
      <c r="A23" s="15" t="s">
        <v>37</v>
      </c>
      <c r="B23" s="16" t="s">
        <v>38</v>
      </c>
      <c r="C23" s="17">
        <v>32780.038400000005</v>
      </c>
      <c r="D23" s="12">
        <v>2759.8000000000006</v>
      </c>
      <c r="E23" s="17">
        <v>3124.6</v>
      </c>
      <c r="F23" s="12">
        <v>118.99</v>
      </c>
      <c r="G23" s="17">
        <v>148.72999999999999</v>
      </c>
      <c r="H23" s="17">
        <v>303.43</v>
      </c>
      <c r="I23" s="17">
        <v>0</v>
      </c>
      <c r="J23" s="13">
        <f t="shared" si="0"/>
        <v>39235.588400000008</v>
      </c>
      <c r="O23" s="14"/>
    </row>
    <row r="24" spans="1:15">
      <c r="A24" s="15" t="s">
        <v>39</v>
      </c>
      <c r="B24" s="16" t="s">
        <v>40</v>
      </c>
      <c r="C24" s="17">
        <v>36927.001599999996</v>
      </c>
      <c r="D24" s="12">
        <v>3698.3499999999995</v>
      </c>
      <c r="E24" s="17">
        <v>2057.54</v>
      </c>
      <c r="F24" s="12">
        <v>612.26</v>
      </c>
      <c r="G24" s="17">
        <v>765.31000000000006</v>
      </c>
      <c r="H24" s="17">
        <v>760.94999999999993</v>
      </c>
      <c r="I24" s="17">
        <v>1842.77</v>
      </c>
      <c r="J24" s="13">
        <f t="shared" si="0"/>
        <v>46664.181599999989</v>
      </c>
      <c r="O24" s="14"/>
    </row>
    <row r="25" spans="1:15">
      <c r="A25" s="15" t="s">
        <v>41</v>
      </c>
      <c r="B25" s="16" t="s">
        <v>42</v>
      </c>
      <c r="C25" s="17">
        <v>22429.990400000002</v>
      </c>
      <c r="D25" s="12">
        <v>257.08999999999997</v>
      </c>
      <c r="E25" s="17">
        <v>1041.1099999999999</v>
      </c>
      <c r="F25" s="12">
        <v>250.73</v>
      </c>
      <c r="G25" s="17">
        <v>313.39</v>
      </c>
      <c r="H25" s="17">
        <v>724.53000000000009</v>
      </c>
      <c r="I25" s="17">
        <v>1671.8899999999999</v>
      </c>
      <c r="J25" s="13">
        <f t="shared" si="0"/>
        <v>26688.7304</v>
      </c>
      <c r="O25" s="14"/>
    </row>
    <row r="26" spans="1:15">
      <c r="A26" s="15" t="s">
        <v>43</v>
      </c>
      <c r="B26" s="16" t="s">
        <v>44</v>
      </c>
      <c r="C26" s="17">
        <v>25001.6512</v>
      </c>
      <c r="D26" s="12">
        <v>617.68000000000018</v>
      </c>
      <c r="E26" s="17">
        <v>2564.21</v>
      </c>
      <c r="F26" s="12">
        <v>493.6</v>
      </c>
      <c r="G26" s="17">
        <v>617</v>
      </c>
      <c r="H26" s="17">
        <v>1987.96</v>
      </c>
      <c r="I26" s="17">
        <v>2604.1400000000003</v>
      </c>
      <c r="J26" s="13">
        <f t="shared" si="0"/>
        <v>33886.241199999997</v>
      </c>
      <c r="O26" s="14"/>
    </row>
    <row r="27" spans="1:15">
      <c r="A27" s="15" t="s">
        <v>45</v>
      </c>
      <c r="B27" s="16" t="s">
        <v>46</v>
      </c>
      <c r="C27" s="17">
        <v>109052.15359999999</v>
      </c>
      <c r="D27" s="12">
        <v>5388.5300000000116</v>
      </c>
      <c r="E27" s="17">
        <v>21822.100000000002</v>
      </c>
      <c r="F27" s="12">
        <v>1714.95</v>
      </c>
      <c r="G27" s="17">
        <v>2143.6699999999996</v>
      </c>
      <c r="H27" s="17">
        <v>31887.829999999987</v>
      </c>
      <c r="I27" s="17">
        <v>5899.5</v>
      </c>
      <c r="J27" s="13">
        <f t="shared" si="0"/>
        <v>177908.73360000001</v>
      </c>
      <c r="O27" s="14"/>
    </row>
    <row r="28" spans="1:15">
      <c r="A28" s="15" t="s">
        <v>47</v>
      </c>
      <c r="B28" s="16" t="s">
        <v>48</v>
      </c>
      <c r="C28" s="17">
        <v>150734.35999999999</v>
      </c>
      <c r="D28" s="12">
        <v>5816.2100000000146</v>
      </c>
      <c r="E28" s="17">
        <v>30508.870000000003</v>
      </c>
      <c r="F28" s="12">
        <v>1241.8499999999999</v>
      </c>
      <c r="G28" s="17">
        <v>1552.29</v>
      </c>
      <c r="H28" s="17">
        <v>37633.219999999987</v>
      </c>
      <c r="I28" s="17">
        <v>46698.119999999995</v>
      </c>
      <c r="J28" s="13">
        <f t="shared" si="0"/>
        <v>274184.92</v>
      </c>
      <c r="O28" s="14"/>
    </row>
    <row r="29" spans="1:15">
      <c r="A29" s="15" t="s">
        <v>49</v>
      </c>
      <c r="B29" s="16" t="s">
        <v>50</v>
      </c>
      <c r="C29" s="17">
        <v>39067.776000000005</v>
      </c>
      <c r="D29" s="12">
        <v>4539.5900000000056</v>
      </c>
      <c r="E29" s="17">
        <v>5426.88</v>
      </c>
      <c r="F29" s="12">
        <v>1293.1699999999998</v>
      </c>
      <c r="G29" s="17">
        <v>1616.45</v>
      </c>
      <c r="H29" s="17">
        <v>3196.24</v>
      </c>
      <c r="I29" s="17">
        <v>0</v>
      </c>
      <c r="J29" s="13">
        <f t="shared" si="0"/>
        <v>55140.106</v>
      </c>
      <c r="O29" s="14"/>
    </row>
    <row r="30" spans="1:15">
      <c r="A30" s="15" t="s">
        <v>51</v>
      </c>
      <c r="B30" s="16" t="s">
        <v>52</v>
      </c>
      <c r="C30" s="17">
        <v>574294.38080000004</v>
      </c>
      <c r="D30" s="12">
        <v>18568.940000000024</v>
      </c>
      <c r="E30" s="17">
        <v>102671.61</v>
      </c>
      <c r="F30" s="12">
        <v>3473.6500000000005</v>
      </c>
      <c r="G30" s="17">
        <v>4341.96</v>
      </c>
      <c r="H30" s="17">
        <v>237847.75999999914</v>
      </c>
      <c r="I30" s="17">
        <v>905168.69000000018</v>
      </c>
      <c r="J30" s="13">
        <f t="shared" si="0"/>
        <v>1846366.9907999993</v>
      </c>
      <c r="O30" s="14"/>
    </row>
    <row r="31" spans="1:15">
      <c r="A31" s="15" t="s">
        <v>53</v>
      </c>
      <c r="B31" s="16" t="s">
        <v>54</v>
      </c>
      <c r="C31" s="17">
        <v>69760.409600000014</v>
      </c>
      <c r="D31" s="12">
        <v>1240.4799999999998</v>
      </c>
      <c r="E31" s="17">
        <v>10331.200000000001</v>
      </c>
      <c r="F31" s="12">
        <v>362.34</v>
      </c>
      <c r="G31" s="17">
        <v>452.9</v>
      </c>
      <c r="H31" s="17">
        <v>21845.019999999997</v>
      </c>
      <c r="I31" s="17">
        <v>44404.26</v>
      </c>
      <c r="J31" s="13">
        <f t="shared" si="0"/>
        <v>148396.6096</v>
      </c>
      <c r="O31" s="14"/>
    </row>
    <row r="32" spans="1:15">
      <c r="A32" s="15" t="s">
        <v>55</v>
      </c>
      <c r="B32" s="16" t="s">
        <v>56</v>
      </c>
      <c r="C32" s="17">
        <v>221670.12479999996</v>
      </c>
      <c r="D32" s="12">
        <v>17307.670000000031</v>
      </c>
      <c r="E32" s="17">
        <v>38024.03</v>
      </c>
      <c r="F32" s="12">
        <v>2365.6599999999994</v>
      </c>
      <c r="G32" s="17">
        <v>2956.9799999999996</v>
      </c>
      <c r="H32" s="17">
        <v>17771.290000000008</v>
      </c>
      <c r="I32" s="17">
        <v>10462.459999999999</v>
      </c>
      <c r="J32" s="13">
        <f t="shared" si="0"/>
        <v>310558.21480000002</v>
      </c>
      <c r="O32" s="14"/>
    </row>
    <row r="33" spans="1:15">
      <c r="A33" s="15" t="s">
        <v>57</v>
      </c>
      <c r="B33" s="16" t="s">
        <v>58</v>
      </c>
      <c r="C33" s="17">
        <v>86131.78</v>
      </c>
      <c r="D33" s="12">
        <v>2427.8299999999995</v>
      </c>
      <c r="E33" s="17">
        <v>11225.869999999999</v>
      </c>
      <c r="F33" s="12">
        <v>493.59000000000003</v>
      </c>
      <c r="G33" s="17">
        <v>617</v>
      </c>
      <c r="H33" s="17">
        <v>23993.94000000001</v>
      </c>
      <c r="I33" s="17">
        <v>12107.659999999996</v>
      </c>
      <c r="J33" s="13">
        <f t="shared" si="0"/>
        <v>136997.67000000001</v>
      </c>
      <c r="O33" s="14"/>
    </row>
    <row r="34" spans="1:15">
      <c r="A34" s="15" t="s">
        <v>59</v>
      </c>
      <c r="B34" s="16" t="s">
        <v>60</v>
      </c>
      <c r="C34" s="17">
        <v>34631.123199999995</v>
      </c>
      <c r="D34" s="12">
        <v>2589.2899999999991</v>
      </c>
      <c r="E34" s="17">
        <v>2774.69</v>
      </c>
      <c r="F34" s="12">
        <v>237.98</v>
      </c>
      <c r="G34" s="17">
        <v>297.45999999999998</v>
      </c>
      <c r="H34" s="17">
        <v>1269.3900000000001</v>
      </c>
      <c r="I34" s="17">
        <v>0</v>
      </c>
      <c r="J34" s="13">
        <f t="shared" si="0"/>
        <v>41799.933199999999</v>
      </c>
      <c r="O34" s="14"/>
    </row>
    <row r="35" spans="1:15">
      <c r="A35" s="15" t="s">
        <v>61</v>
      </c>
      <c r="B35" s="16" t="s">
        <v>62</v>
      </c>
      <c r="C35" s="17">
        <v>88439.635200000004</v>
      </c>
      <c r="D35" s="12">
        <v>3850.7699999999986</v>
      </c>
      <c r="E35" s="17">
        <v>18204.38</v>
      </c>
      <c r="F35" s="12">
        <v>374.59000000000003</v>
      </c>
      <c r="G35" s="17">
        <v>468.24</v>
      </c>
      <c r="H35" s="17">
        <v>16597.02</v>
      </c>
      <c r="I35" s="17">
        <v>26658.859999999997</v>
      </c>
      <c r="J35" s="13">
        <f t="shared" si="0"/>
        <v>154593.4952</v>
      </c>
      <c r="O35" s="14"/>
    </row>
    <row r="36" spans="1:15">
      <c r="A36" s="15" t="s">
        <v>63</v>
      </c>
      <c r="B36" s="16" t="s">
        <v>64</v>
      </c>
      <c r="C36" s="17">
        <v>27524.192000000003</v>
      </c>
      <c r="D36" s="12">
        <v>2436.8200000000006</v>
      </c>
      <c r="E36" s="17">
        <v>5220.880000000001</v>
      </c>
      <c r="F36" s="12">
        <v>1047.2</v>
      </c>
      <c r="G36" s="17">
        <v>1308.9699999999998</v>
      </c>
      <c r="H36" s="17">
        <v>1984.8399999999995</v>
      </c>
      <c r="I36" s="17">
        <v>0</v>
      </c>
      <c r="J36" s="13">
        <f t="shared" si="0"/>
        <v>39522.902000000002</v>
      </c>
      <c r="O36" s="14"/>
    </row>
    <row r="37" spans="1:15">
      <c r="A37" s="15" t="s">
        <v>65</v>
      </c>
      <c r="B37" s="16" t="s">
        <v>66</v>
      </c>
      <c r="C37" s="17">
        <v>23906.803199999998</v>
      </c>
      <c r="D37" s="12">
        <v>1227.6000000000004</v>
      </c>
      <c r="E37" s="17">
        <v>3652.11</v>
      </c>
      <c r="F37" s="12">
        <v>978.38000000000011</v>
      </c>
      <c r="G37" s="17">
        <v>1222.96</v>
      </c>
      <c r="H37" s="17">
        <v>1471.2300000000002</v>
      </c>
      <c r="I37" s="17">
        <v>3440.9100000000008</v>
      </c>
      <c r="J37" s="13">
        <f t="shared" si="0"/>
        <v>35899.993200000004</v>
      </c>
      <c r="O37" s="14"/>
    </row>
    <row r="38" spans="1:15">
      <c r="A38" s="15" t="s">
        <v>67</v>
      </c>
      <c r="B38" s="16" t="s">
        <v>68</v>
      </c>
      <c r="C38" s="17">
        <v>0</v>
      </c>
      <c r="D38" s="53">
        <v>0</v>
      </c>
      <c r="E38" s="17">
        <v>0</v>
      </c>
      <c r="F38" s="12">
        <v>0</v>
      </c>
      <c r="G38" s="17">
        <v>0</v>
      </c>
      <c r="H38" s="17">
        <v>0</v>
      </c>
      <c r="I38" s="17">
        <v>0</v>
      </c>
      <c r="J38" s="13">
        <f t="shared" si="0"/>
        <v>0</v>
      </c>
      <c r="O38" s="14"/>
    </row>
    <row r="39" spans="1:15">
      <c r="A39" s="15" t="s">
        <v>69</v>
      </c>
      <c r="B39" s="16" t="s">
        <v>70</v>
      </c>
      <c r="C39" s="17">
        <v>2372.7488000000003</v>
      </c>
      <c r="D39" s="17">
        <v>32.39</v>
      </c>
      <c r="E39" s="17">
        <v>680.44</v>
      </c>
      <c r="F39" s="12">
        <v>0</v>
      </c>
      <c r="G39" s="17">
        <v>0</v>
      </c>
      <c r="H39" s="17">
        <v>47.46</v>
      </c>
      <c r="I39" s="17">
        <v>0</v>
      </c>
      <c r="J39" s="13">
        <f t="shared" si="0"/>
        <v>3133.0388000000003</v>
      </c>
      <c r="O39" s="14"/>
    </row>
    <row r="40" spans="1:15">
      <c r="A40" s="15" t="s">
        <v>71</v>
      </c>
      <c r="B40" s="16" t="s">
        <v>72</v>
      </c>
      <c r="C40" s="17">
        <v>279569.53599999996</v>
      </c>
      <c r="D40" s="12">
        <v>7595.4100000000162</v>
      </c>
      <c r="E40" s="17">
        <v>54666.239999999991</v>
      </c>
      <c r="F40" s="12">
        <v>2140.5899999999997</v>
      </c>
      <c r="G40" s="17">
        <v>2675.7000000000003</v>
      </c>
      <c r="H40" s="17">
        <v>45410.059999999961</v>
      </c>
      <c r="I40" s="17">
        <v>41519.049999999996</v>
      </c>
      <c r="J40" s="13">
        <f t="shared" si="0"/>
        <v>433576.58599999995</v>
      </c>
      <c r="O40" s="14"/>
    </row>
    <row r="41" spans="1:15">
      <c r="A41" s="15" t="s">
        <v>73</v>
      </c>
      <c r="B41" s="16" t="s">
        <v>74</v>
      </c>
      <c r="C41" s="17">
        <v>255217.64479999998</v>
      </c>
      <c r="D41" s="12">
        <v>11053.750000000007</v>
      </c>
      <c r="E41" s="17">
        <v>80467.180000000008</v>
      </c>
      <c r="F41" s="12">
        <v>3963.989999999998</v>
      </c>
      <c r="G41" s="17">
        <v>4954.9800000000005</v>
      </c>
      <c r="H41" s="17">
        <v>136349.03999999957</v>
      </c>
      <c r="I41" s="17">
        <v>109347.31</v>
      </c>
      <c r="J41" s="13">
        <f t="shared" si="0"/>
        <v>601353.89479999954</v>
      </c>
      <c r="O41" s="14"/>
    </row>
    <row r="42" spans="1:15">
      <c r="A42" s="15" t="s">
        <v>75</v>
      </c>
      <c r="B42" s="16" t="s">
        <v>76</v>
      </c>
      <c r="C42" s="17">
        <v>8250.4192000000003</v>
      </c>
      <c r="D42" s="12">
        <v>126.13999999999999</v>
      </c>
      <c r="E42" s="17">
        <v>529.46</v>
      </c>
      <c r="F42" s="12">
        <v>0</v>
      </c>
      <c r="G42" s="17">
        <v>0</v>
      </c>
      <c r="H42" s="17">
        <v>386.15</v>
      </c>
      <c r="I42" s="17">
        <v>0</v>
      </c>
      <c r="J42" s="13">
        <f t="shared" si="0"/>
        <v>9292.1691999999985</v>
      </c>
      <c r="O42" s="14"/>
    </row>
    <row r="43" spans="1:15">
      <c r="A43" s="15" t="s">
        <v>77</v>
      </c>
      <c r="B43" s="16" t="s">
        <v>78</v>
      </c>
      <c r="C43" s="17">
        <v>195184.67199999996</v>
      </c>
      <c r="D43" s="12">
        <v>5136.6400000000076</v>
      </c>
      <c r="E43" s="17">
        <v>35205.72</v>
      </c>
      <c r="F43" s="12">
        <v>1705</v>
      </c>
      <c r="G43" s="12">
        <v>2131.1999999999998</v>
      </c>
      <c r="H43" s="17">
        <v>70202.510000000024</v>
      </c>
      <c r="I43" s="17">
        <f>247546.5+4.64</f>
        <v>247551.14</v>
      </c>
      <c r="J43" s="13">
        <f t="shared" si="0"/>
        <v>557116.88199999998</v>
      </c>
      <c r="O43" s="14"/>
    </row>
    <row r="44" spans="1:15">
      <c r="A44" s="15" t="s">
        <v>79</v>
      </c>
      <c r="B44" s="16" t="s">
        <v>80</v>
      </c>
      <c r="C44" s="17">
        <v>59812.422400000003</v>
      </c>
      <c r="D44" s="12">
        <v>1929.4899999999991</v>
      </c>
      <c r="E44" s="17">
        <v>10890.2</v>
      </c>
      <c r="F44" s="12">
        <v>361.25</v>
      </c>
      <c r="G44" s="12">
        <v>451.57000000000005</v>
      </c>
      <c r="H44" s="17">
        <v>34445.380000000012</v>
      </c>
      <c r="I44" s="17">
        <v>18937.78</v>
      </c>
      <c r="J44" s="13">
        <f t="shared" si="0"/>
        <v>126828.09240000002</v>
      </c>
      <c r="O44" s="14"/>
    </row>
    <row r="45" spans="1:15">
      <c r="A45" s="15" t="s">
        <v>81</v>
      </c>
      <c r="B45" s="16" t="s">
        <v>82</v>
      </c>
      <c r="C45" s="17">
        <v>11535.270400000001</v>
      </c>
      <c r="D45" s="12">
        <v>512.62</v>
      </c>
      <c r="E45" s="17">
        <v>3479.5</v>
      </c>
      <c r="F45" s="12">
        <v>420.71</v>
      </c>
      <c r="G45" s="12">
        <v>525.86999999999989</v>
      </c>
      <c r="H45" s="17">
        <v>123.44</v>
      </c>
      <c r="I45" s="17">
        <v>0</v>
      </c>
      <c r="J45" s="13">
        <f t="shared" si="0"/>
        <v>16597.410400000001</v>
      </c>
      <c r="O45" s="14"/>
    </row>
    <row r="46" spans="1:15">
      <c r="A46" s="18" t="s">
        <v>83</v>
      </c>
      <c r="B46" s="19" t="s">
        <v>84</v>
      </c>
      <c r="C46" s="17">
        <v>20377.7984</v>
      </c>
      <c r="D46" s="12">
        <v>2295.9299999999985</v>
      </c>
      <c r="E46" s="17">
        <v>3272.75</v>
      </c>
      <c r="F46" s="12">
        <v>183.85</v>
      </c>
      <c r="G46" s="12">
        <v>229.81</v>
      </c>
      <c r="H46" s="17">
        <v>788.32999999999993</v>
      </c>
      <c r="I46" s="17">
        <v>0</v>
      </c>
      <c r="J46" s="13">
        <f t="shared" si="0"/>
        <v>27148.468399999998</v>
      </c>
      <c r="O46" s="14"/>
    </row>
    <row r="47" spans="1:15">
      <c r="A47" s="18" t="s">
        <v>85</v>
      </c>
      <c r="B47" s="19" t="s">
        <v>86</v>
      </c>
      <c r="C47" s="17">
        <v>1961.6000000000001</v>
      </c>
      <c r="D47" s="12">
        <v>440.82999999999993</v>
      </c>
      <c r="E47" s="17">
        <v>0</v>
      </c>
      <c r="F47" s="12">
        <v>0</v>
      </c>
      <c r="G47" s="12">
        <v>0</v>
      </c>
      <c r="H47" s="17">
        <v>0</v>
      </c>
      <c r="I47" s="17">
        <v>0</v>
      </c>
      <c r="J47" s="13">
        <f t="shared" si="0"/>
        <v>2402.4300000000003</v>
      </c>
      <c r="O47" s="14"/>
    </row>
    <row r="48" spans="1:15">
      <c r="A48" s="18" t="s">
        <v>87</v>
      </c>
      <c r="B48" s="19" t="s">
        <v>88</v>
      </c>
      <c r="C48" s="20">
        <v>6962.1568000000007</v>
      </c>
      <c r="D48" s="12">
        <v>851.18</v>
      </c>
      <c r="E48" s="17">
        <v>297.45999999999998</v>
      </c>
      <c r="F48" s="12">
        <v>385.47</v>
      </c>
      <c r="G48" s="12">
        <v>481.80999999999995</v>
      </c>
      <c r="H48" s="17">
        <v>40.69</v>
      </c>
      <c r="I48" s="17">
        <v>0</v>
      </c>
      <c r="J48" s="13">
        <f t="shared" si="0"/>
        <v>9018.7668000000012</v>
      </c>
      <c r="O48" s="14"/>
    </row>
    <row r="49" spans="1:15">
      <c r="A49" s="18" t="s">
        <v>89</v>
      </c>
      <c r="B49" s="19" t="s">
        <v>90</v>
      </c>
      <c r="C49" s="20">
        <v>21879.2448</v>
      </c>
      <c r="D49" s="12">
        <v>1663.4399999999998</v>
      </c>
      <c r="E49" s="17">
        <v>3086.81</v>
      </c>
      <c r="F49" s="12">
        <v>439.83</v>
      </c>
      <c r="G49" s="12">
        <v>549.77</v>
      </c>
      <c r="H49" s="17">
        <v>276.43</v>
      </c>
      <c r="I49" s="17">
        <v>0</v>
      </c>
      <c r="J49" s="13">
        <f t="shared" si="0"/>
        <v>27895.524800000003</v>
      </c>
      <c r="O49" s="14"/>
    </row>
    <row r="50" spans="1:15">
      <c r="A50" s="18" t="s">
        <v>91</v>
      </c>
      <c r="B50" s="19" t="s">
        <v>92</v>
      </c>
      <c r="C50" s="20">
        <v>73429.222399999999</v>
      </c>
      <c r="D50" s="12">
        <v>65.210000000000008</v>
      </c>
      <c r="E50" s="17">
        <v>616.16</v>
      </c>
      <c r="F50" s="12">
        <v>0</v>
      </c>
      <c r="G50" s="12">
        <v>0</v>
      </c>
      <c r="H50" s="17">
        <v>40.69</v>
      </c>
      <c r="I50" s="17">
        <v>1513.3</v>
      </c>
      <c r="J50" s="13">
        <f t="shared" si="0"/>
        <v>75664.582400000014</v>
      </c>
      <c r="O50" s="14"/>
    </row>
    <row r="51" spans="1:15">
      <c r="A51" s="21" t="s">
        <v>93</v>
      </c>
      <c r="B51" s="22" t="s">
        <v>94</v>
      </c>
      <c r="C51" s="20">
        <v>11561.8624</v>
      </c>
      <c r="D51" s="12">
        <v>1573.6999999999996</v>
      </c>
      <c r="E51" s="17">
        <v>1698.27</v>
      </c>
      <c r="F51" s="12">
        <v>0</v>
      </c>
      <c r="G51" s="12">
        <v>0</v>
      </c>
      <c r="H51" s="17">
        <v>187.27</v>
      </c>
      <c r="I51" s="17">
        <v>0</v>
      </c>
      <c r="J51" s="13">
        <f t="shared" si="0"/>
        <v>15021.1024</v>
      </c>
      <c r="O51" s="14"/>
    </row>
    <row r="52" spans="1:15">
      <c r="A52" s="21" t="s">
        <v>95</v>
      </c>
      <c r="B52" s="23" t="s">
        <v>96</v>
      </c>
      <c r="C52" s="20">
        <v>21704.249599999999</v>
      </c>
      <c r="D52" s="12">
        <v>349.83000000000004</v>
      </c>
      <c r="E52" s="17">
        <v>4343.17</v>
      </c>
      <c r="F52" s="12">
        <v>0</v>
      </c>
      <c r="G52" s="12">
        <v>0</v>
      </c>
      <c r="H52" s="17">
        <v>368.71000000000004</v>
      </c>
      <c r="I52" s="17">
        <v>547.23</v>
      </c>
      <c r="J52" s="13">
        <f t="shared" si="0"/>
        <v>27313.189600000002</v>
      </c>
      <c r="O52" s="14"/>
    </row>
    <row r="53" spans="1:15">
      <c r="A53" s="18" t="s">
        <v>97</v>
      </c>
      <c r="B53" s="19" t="s">
        <v>98</v>
      </c>
      <c r="C53" s="20">
        <v>18125.817600000002</v>
      </c>
      <c r="D53" s="12">
        <v>24.71</v>
      </c>
      <c r="E53" s="17">
        <v>2133.9299999999998</v>
      </c>
      <c r="F53" s="12">
        <v>0</v>
      </c>
      <c r="G53" s="12">
        <v>0</v>
      </c>
      <c r="H53" s="17">
        <v>347.96999999999997</v>
      </c>
      <c r="I53" s="17">
        <v>1830.86</v>
      </c>
      <c r="J53" s="13">
        <f t="shared" si="0"/>
        <v>22463.287600000003</v>
      </c>
      <c r="O53" s="14"/>
    </row>
    <row r="54" spans="1:15">
      <c r="A54" s="18" t="s">
        <v>99</v>
      </c>
      <c r="B54" s="19" t="s">
        <v>100</v>
      </c>
      <c r="C54" s="20">
        <v>53465.696000000004</v>
      </c>
      <c r="D54" s="12">
        <v>1807.59</v>
      </c>
      <c r="E54" s="17">
        <v>6774.6100000000006</v>
      </c>
      <c r="F54" s="12">
        <v>243.35</v>
      </c>
      <c r="G54" s="12">
        <v>304.16999999999996</v>
      </c>
      <c r="H54" s="17">
        <v>14485.83</v>
      </c>
      <c r="I54" s="17">
        <v>32475.279999999999</v>
      </c>
      <c r="J54" s="13">
        <f t="shared" si="0"/>
        <v>109556.526</v>
      </c>
      <c r="O54" s="14"/>
    </row>
    <row r="55" spans="1:15">
      <c r="A55" s="18" t="s">
        <v>101</v>
      </c>
      <c r="B55" s="19" t="s">
        <v>102</v>
      </c>
      <c r="C55" s="20">
        <v>1599.6479999999999</v>
      </c>
      <c r="D55" s="12">
        <v>54.36</v>
      </c>
      <c r="E55" s="17">
        <v>0</v>
      </c>
      <c r="F55" s="12">
        <v>0</v>
      </c>
      <c r="G55" s="12">
        <v>0</v>
      </c>
      <c r="H55" s="17">
        <v>6688.6299999999992</v>
      </c>
      <c r="I55" s="17">
        <v>0</v>
      </c>
      <c r="J55" s="13">
        <f t="shared" si="0"/>
        <v>8342.637999999999</v>
      </c>
      <c r="O55" s="14"/>
    </row>
    <row r="56" spans="1:15">
      <c r="A56" s="18" t="s">
        <v>103</v>
      </c>
      <c r="B56" s="19" t="s">
        <v>104</v>
      </c>
      <c r="C56" s="20">
        <v>16068.0576</v>
      </c>
      <c r="D56" s="12">
        <v>1150.2499999999995</v>
      </c>
      <c r="E56" s="17">
        <v>594.91999999999996</v>
      </c>
      <c r="F56" s="12">
        <v>260.71999999999997</v>
      </c>
      <c r="G56" s="12">
        <v>325.89999999999998</v>
      </c>
      <c r="H56" s="17">
        <v>190.70000000000002</v>
      </c>
      <c r="I56" s="17">
        <v>0</v>
      </c>
      <c r="J56" s="13">
        <f t="shared" si="0"/>
        <v>18590.547600000002</v>
      </c>
      <c r="O56" s="14"/>
    </row>
    <row r="57" spans="1:15">
      <c r="A57" s="24" t="s">
        <v>105</v>
      </c>
      <c r="B57" s="25" t="s">
        <v>106</v>
      </c>
      <c r="C57" s="20">
        <v>15117.29</v>
      </c>
      <c r="D57" s="12">
        <v>1488.4099999999992</v>
      </c>
      <c r="E57" s="17">
        <v>5762.87</v>
      </c>
      <c r="F57" s="12">
        <v>617.95999999999992</v>
      </c>
      <c r="G57" s="12">
        <v>772.43999999999994</v>
      </c>
      <c r="H57" s="17">
        <v>1192.3499999999999</v>
      </c>
      <c r="I57" s="17">
        <v>0</v>
      </c>
      <c r="J57" s="13">
        <f t="shared" si="0"/>
        <v>24951.319999999996</v>
      </c>
      <c r="O57" s="14"/>
    </row>
    <row r="58" spans="1:15">
      <c r="A58" s="24" t="s">
        <v>107</v>
      </c>
      <c r="B58" s="23" t="s">
        <v>108</v>
      </c>
      <c r="C58" s="20">
        <v>8431.9232000000011</v>
      </c>
      <c r="D58" s="12">
        <v>588.49000000000012</v>
      </c>
      <c r="E58" s="17">
        <v>754.27</v>
      </c>
      <c r="F58" s="12">
        <v>0</v>
      </c>
      <c r="G58" s="12">
        <v>0</v>
      </c>
      <c r="H58" s="17">
        <v>2774.31</v>
      </c>
      <c r="I58" s="17">
        <v>0</v>
      </c>
      <c r="J58" s="13">
        <f t="shared" si="0"/>
        <v>12548.993200000001</v>
      </c>
      <c r="O58" s="14"/>
    </row>
    <row r="59" spans="1:15">
      <c r="A59" s="26" t="s">
        <v>109</v>
      </c>
      <c r="B59" s="27" t="s">
        <v>110</v>
      </c>
      <c r="C59" s="20">
        <v>160380.08959999998</v>
      </c>
      <c r="D59" s="12">
        <v>10560.54000000001</v>
      </c>
      <c r="E59" s="17">
        <v>21763.94</v>
      </c>
      <c r="F59" s="12">
        <v>1466.48</v>
      </c>
      <c r="G59" s="12">
        <v>1833.06</v>
      </c>
      <c r="H59" s="17">
        <v>13734.290000000005</v>
      </c>
      <c r="I59" s="17">
        <v>12014.059999999998</v>
      </c>
      <c r="J59" s="13">
        <f t="shared" si="0"/>
        <v>221752.4596</v>
      </c>
      <c r="O59" s="14"/>
    </row>
    <row r="60" spans="1:15">
      <c r="A60" s="28" t="s">
        <v>111</v>
      </c>
      <c r="B60" s="29" t="s">
        <v>112</v>
      </c>
      <c r="C60" s="20">
        <v>17786.105600000003</v>
      </c>
      <c r="D60" s="12">
        <v>2294.0600000000004</v>
      </c>
      <c r="E60" s="17">
        <v>3688.58</v>
      </c>
      <c r="F60" s="12">
        <v>188.1</v>
      </c>
      <c r="G60" s="12">
        <v>235.12</v>
      </c>
      <c r="H60" s="17">
        <v>1295.0600000000002</v>
      </c>
      <c r="I60" s="17">
        <v>385.12000000000012</v>
      </c>
      <c r="J60" s="13">
        <f t="shared" si="0"/>
        <v>25872.1456</v>
      </c>
      <c r="O60" s="14"/>
    </row>
    <row r="61" spans="1:15">
      <c r="A61" s="30" t="s">
        <v>113</v>
      </c>
      <c r="B61" s="27" t="s">
        <v>114</v>
      </c>
      <c r="C61" s="20">
        <v>72550.624000000011</v>
      </c>
      <c r="D61" s="12">
        <v>5012.9700000000039</v>
      </c>
      <c r="E61" s="17">
        <v>14794.74</v>
      </c>
      <c r="F61" s="12">
        <v>2139.4499999999998</v>
      </c>
      <c r="G61" s="12">
        <v>2674.17</v>
      </c>
      <c r="H61" s="17">
        <v>5088.4599999999991</v>
      </c>
      <c r="I61" s="17">
        <v>15940.760000000002</v>
      </c>
      <c r="J61" s="13">
        <f t="shared" si="0"/>
        <v>118201.17400000003</v>
      </c>
      <c r="O61" s="14"/>
    </row>
    <row r="62" spans="1:15">
      <c r="A62" s="16" t="s">
        <v>115</v>
      </c>
      <c r="B62" s="27" t="s">
        <v>116</v>
      </c>
      <c r="C62" s="20">
        <v>14997.9648</v>
      </c>
      <c r="D62" s="12">
        <v>913.73</v>
      </c>
      <c r="E62" s="17">
        <v>3907.4399999999996</v>
      </c>
      <c r="F62" s="12">
        <v>244.35</v>
      </c>
      <c r="G62" s="12">
        <v>305.42999999999995</v>
      </c>
      <c r="H62" s="17">
        <v>7573.7199999999975</v>
      </c>
      <c r="I62" s="17">
        <v>6168.9700000000012</v>
      </c>
      <c r="J62" s="13">
        <f t="shared" si="0"/>
        <v>34111.604800000001</v>
      </c>
      <c r="O62" s="14"/>
    </row>
    <row r="63" spans="1:15">
      <c r="A63" s="16" t="s">
        <v>117</v>
      </c>
      <c r="B63" s="27" t="s">
        <v>118</v>
      </c>
      <c r="C63" s="17">
        <v>1424.0576000000001</v>
      </c>
      <c r="D63" s="12">
        <v>189.04</v>
      </c>
      <c r="E63" s="17">
        <v>0</v>
      </c>
      <c r="F63" s="12">
        <v>0</v>
      </c>
      <c r="G63" s="12">
        <v>0</v>
      </c>
      <c r="H63" s="17">
        <v>477.45</v>
      </c>
      <c r="I63" s="17">
        <v>0</v>
      </c>
      <c r="J63" s="13">
        <f t="shared" si="0"/>
        <v>2090.5475999999999</v>
      </c>
      <c r="O63" s="14"/>
    </row>
    <row r="64" spans="1:15">
      <c r="A64" s="31" t="s">
        <v>119</v>
      </c>
      <c r="B64" s="27" t="s">
        <v>120</v>
      </c>
      <c r="C64" s="20">
        <v>0</v>
      </c>
      <c r="D64" s="53">
        <v>0</v>
      </c>
      <c r="E64" s="17">
        <v>0</v>
      </c>
      <c r="F64" s="12">
        <v>0</v>
      </c>
      <c r="G64" s="12">
        <v>0</v>
      </c>
      <c r="H64" s="17">
        <v>0</v>
      </c>
      <c r="I64" s="17">
        <v>0</v>
      </c>
      <c r="J64" s="13">
        <f t="shared" si="0"/>
        <v>0</v>
      </c>
      <c r="O64" s="14"/>
    </row>
    <row r="65" spans="1:15">
      <c r="A65" s="31" t="s">
        <v>121</v>
      </c>
      <c r="B65" s="27" t="s">
        <v>122</v>
      </c>
      <c r="C65" s="20">
        <v>3392.0128000000004</v>
      </c>
      <c r="D65" s="17">
        <v>25.76</v>
      </c>
      <c r="E65" s="17">
        <v>0</v>
      </c>
      <c r="F65" s="12">
        <v>0</v>
      </c>
      <c r="G65" s="12">
        <v>0</v>
      </c>
      <c r="H65" s="17">
        <v>13.270000000000001</v>
      </c>
      <c r="I65" s="17">
        <v>0</v>
      </c>
      <c r="J65" s="13">
        <f t="shared" si="0"/>
        <v>3431.0428000000006</v>
      </c>
      <c r="O65" s="14"/>
    </row>
    <row r="66" spans="1:15">
      <c r="A66" s="31" t="s">
        <v>123</v>
      </c>
      <c r="B66" s="27" t="s">
        <v>124</v>
      </c>
      <c r="C66" s="20">
        <v>12265.881600000002</v>
      </c>
      <c r="D66" s="12">
        <v>360.91999999999996</v>
      </c>
      <c r="E66" s="17">
        <v>0</v>
      </c>
      <c r="F66" s="12">
        <v>0</v>
      </c>
      <c r="G66" s="12">
        <v>0</v>
      </c>
      <c r="H66" s="17">
        <v>93.22</v>
      </c>
      <c r="I66" s="17">
        <v>0</v>
      </c>
      <c r="J66" s="13">
        <f t="shared" si="0"/>
        <v>12720.021600000002</v>
      </c>
      <c r="O66" s="14"/>
    </row>
    <row r="67" spans="1:15">
      <c r="A67" s="31" t="s">
        <v>125</v>
      </c>
      <c r="B67" s="32" t="s">
        <v>126</v>
      </c>
      <c r="C67" s="20">
        <v>13457.823999999999</v>
      </c>
      <c r="D67" s="12">
        <v>184.73999999999998</v>
      </c>
      <c r="E67" s="35">
        <v>2152.6799999999998</v>
      </c>
      <c r="F67" s="12">
        <v>0</v>
      </c>
      <c r="G67" s="12">
        <v>0</v>
      </c>
      <c r="H67" s="17">
        <v>54.25</v>
      </c>
      <c r="I67" s="17">
        <v>0</v>
      </c>
      <c r="J67" s="13">
        <f t="shared" si="0"/>
        <v>15849.493999999999</v>
      </c>
      <c r="O67" s="14"/>
    </row>
    <row r="68" spans="1:15" ht="15.75" thickBot="1">
      <c r="A68" s="31" t="s">
        <v>127</v>
      </c>
      <c r="B68" s="33" t="s">
        <v>128</v>
      </c>
      <c r="C68" s="20">
        <v>4027.1168000000002</v>
      </c>
      <c r="D68" s="12">
        <v>478.89</v>
      </c>
      <c r="E68" s="17">
        <v>892.38</v>
      </c>
      <c r="F68" s="17">
        <v>118.99</v>
      </c>
      <c r="G68" s="17">
        <v>148.72999999999999</v>
      </c>
      <c r="H68" s="17">
        <v>0</v>
      </c>
      <c r="I68" s="17">
        <v>0</v>
      </c>
      <c r="J68" s="13">
        <f t="shared" si="0"/>
        <v>5666.1067999999996</v>
      </c>
      <c r="O68" s="14"/>
    </row>
    <row r="69" spans="1:15" ht="15.75" thickBot="1">
      <c r="A69" s="31" t="s">
        <v>129</v>
      </c>
      <c r="B69" s="33" t="s">
        <v>130</v>
      </c>
      <c r="C69" s="34">
        <v>1483.7247999999997</v>
      </c>
      <c r="D69" s="35">
        <v>188.35999999999999</v>
      </c>
      <c r="E69" s="2">
        <v>0</v>
      </c>
      <c r="F69" s="35">
        <v>0</v>
      </c>
      <c r="G69" s="35">
        <v>0</v>
      </c>
      <c r="H69" s="36">
        <v>2125.1000000000004</v>
      </c>
      <c r="I69" s="2">
        <v>0</v>
      </c>
      <c r="J69" s="37">
        <f t="shared" si="0"/>
        <v>3797.1848</v>
      </c>
      <c r="O69" s="14"/>
    </row>
    <row r="70" spans="1:15" ht="15.75" thickBot="1">
      <c r="A70" s="38"/>
      <c r="B70" s="38" t="s">
        <v>131</v>
      </c>
      <c r="C70" s="51">
        <v>5479128.4675999982</v>
      </c>
      <c r="D70" s="52">
        <v>200513.81000000008</v>
      </c>
      <c r="E70" s="52">
        <v>964782.12</v>
      </c>
      <c r="F70" s="54">
        <v>52365.539999999957</v>
      </c>
      <c r="G70" s="43">
        <v>65455.729999999989</v>
      </c>
      <c r="H70" s="44">
        <v>1641140.2300000088</v>
      </c>
      <c r="I70" s="45">
        <f>SUM(I6:I69)</f>
        <v>3345423.6199999987</v>
      </c>
      <c r="J70" s="46">
        <f t="shared" si="0"/>
        <v>11748809.517600007</v>
      </c>
      <c r="O70" s="14"/>
    </row>
    <row r="71" spans="1:15">
      <c r="A71" s="1"/>
      <c r="B71" s="1"/>
      <c r="C71" s="2"/>
      <c r="D71" s="1"/>
      <c r="F71" s="2"/>
      <c r="G71" s="2"/>
      <c r="H71" s="2"/>
      <c r="I71" s="2"/>
      <c r="J71" s="3"/>
    </row>
    <row r="72" spans="1:15">
      <c r="A72" s="1"/>
      <c r="B72" s="1"/>
      <c r="C72" s="2"/>
      <c r="D72" s="2"/>
      <c r="F72" s="2"/>
      <c r="G72" s="2"/>
      <c r="H72" s="2"/>
      <c r="I72" s="2"/>
      <c r="J72" s="2"/>
    </row>
    <row r="73" spans="1:15">
      <c r="A73" s="1"/>
      <c r="B73" s="1"/>
      <c r="C73" s="2"/>
      <c r="D73" s="2"/>
      <c r="E73" s="2"/>
      <c r="F73" s="2"/>
      <c r="G73" s="2"/>
      <c r="H73" s="2"/>
      <c r="I73" s="2"/>
      <c r="J73" s="48"/>
    </row>
    <row r="74" spans="1:15">
      <c r="A74" s="1"/>
      <c r="B74" s="1"/>
      <c r="C74" s="2"/>
      <c r="D74" s="2"/>
      <c r="E74" s="2"/>
      <c r="F74" s="2"/>
      <c r="G74" s="2"/>
      <c r="H74" s="2"/>
      <c r="I74" s="2"/>
      <c r="J74" s="3"/>
    </row>
    <row r="75" spans="1:15">
      <c r="A75" s="1"/>
      <c r="B75" s="1"/>
      <c r="C75" s="2"/>
      <c r="D75" s="2"/>
      <c r="E75" s="2"/>
      <c r="F75" s="2"/>
      <c r="G75" s="2"/>
      <c r="H75" s="2"/>
      <c r="I75" s="2" t="s">
        <v>132</v>
      </c>
      <c r="J75" s="3"/>
    </row>
    <row r="76" spans="1:15">
      <c r="E76" s="49"/>
      <c r="I76" s="47" t="s">
        <v>133</v>
      </c>
      <c r="J76" s="48"/>
    </row>
    <row r="78" spans="1:15">
      <c r="D78" s="50"/>
    </row>
    <row r="81" spans="4:4">
      <c r="D81" s="50"/>
    </row>
  </sheetData>
  <mergeCells count="1">
    <mergeCell ref="D4:J4"/>
  </mergeCells>
  <pageMargins left="0.11811023622047245" right="0" top="0" bottom="0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E477-1900-4ACB-9373-A4EB07BD5FB2}">
  <dimension ref="A2:O81"/>
  <sheetViews>
    <sheetView topLeftCell="A39" workbookViewId="0">
      <selection activeCell="M63" sqref="M63"/>
    </sheetView>
  </sheetViews>
  <sheetFormatPr defaultRowHeight="15"/>
  <cols>
    <col min="1" max="1" width="5.140625" customWidth="1"/>
    <col min="2" max="2" width="23.28515625" customWidth="1"/>
    <col min="3" max="3" width="13.7109375" style="47" customWidth="1"/>
    <col min="4" max="4" width="12.5703125" style="47" hidden="1" customWidth="1"/>
    <col min="5" max="5" width="13.28515625" style="47" customWidth="1"/>
    <col min="6" max="6" width="12.5703125" style="47" hidden="1" customWidth="1"/>
    <col min="7" max="7" width="12.140625" style="47" customWidth="1"/>
    <col min="8" max="8" width="12.7109375" style="47" customWidth="1"/>
    <col min="9" max="9" width="12.5703125" style="47" customWidth="1"/>
    <col min="10" max="10" width="12.5703125" customWidth="1"/>
    <col min="11" max="11" width="11.42578125" customWidth="1"/>
    <col min="15" max="15" width="11.42578125" customWidth="1"/>
  </cols>
  <sheetData>
    <row r="2" spans="1:15">
      <c r="A2" s="1"/>
      <c r="B2" s="1"/>
      <c r="C2" s="2"/>
      <c r="D2" s="2"/>
      <c r="E2" s="2"/>
      <c r="F2" s="2"/>
      <c r="G2" s="2"/>
      <c r="H2" s="2"/>
      <c r="I2" s="2"/>
      <c r="J2" s="3"/>
    </row>
    <row r="3" spans="1:15" ht="15.75" thickBot="1">
      <c r="A3" s="1" t="s">
        <v>0</v>
      </c>
      <c r="B3" s="1"/>
      <c r="C3" s="2"/>
      <c r="D3" s="2"/>
      <c r="E3" s="3" t="s">
        <v>161</v>
      </c>
      <c r="F3" s="3"/>
      <c r="G3" s="3"/>
      <c r="H3" s="3"/>
      <c r="I3" s="3"/>
      <c r="J3" s="3"/>
    </row>
    <row r="4" spans="1:15" ht="15.75" thickBot="1">
      <c r="A4" s="4" t="s">
        <v>1</v>
      </c>
      <c r="B4" s="5" t="s">
        <v>2</v>
      </c>
      <c r="C4" s="6"/>
      <c r="D4" s="64"/>
      <c r="E4" s="64"/>
      <c r="F4" s="64"/>
      <c r="G4" s="64"/>
      <c r="H4" s="65"/>
      <c r="I4" s="65"/>
      <c r="J4" s="66"/>
    </row>
    <row r="5" spans="1:15" ht="44.25" customHeight="1" thickBot="1">
      <c r="A5" s="7"/>
      <c r="B5" s="7"/>
      <c r="C5" s="8" t="s">
        <v>162</v>
      </c>
      <c r="D5" s="8"/>
      <c r="E5" s="9" t="s">
        <v>163</v>
      </c>
      <c r="F5" s="8" t="s">
        <v>164</v>
      </c>
      <c r="G5" s="9" t="s">
        <v>165</v>
      </c>
      <c r="H5" s="8" t="s">
        <v>166</v>
      </c>
      <c r="I5" s="8" t="s">
        <v>167</v>
      </c>
      <c r="J5" s="8" t="s">
        <v>168</v>
      </c>
    </row>
    <row r="6" spans="1:15">
      <c r="A6" s="10" t="s">
        <v>3</v>
      </c>
      <c r="B6" s="11" t="s">
        <v>4</v>
      </c>
      <c r="C6" s="12">
        <v>13963.44</v>
      </c>
      <c r="D6" s="12"/>
      <c r="E6" s="12">
        <v>617.41</v>
      </c>
      <c r="F6" s="12"/>
      <c r="G6" s="12">
        <v>148.72999999999999</v>
      </c>
      <c r="H6" s="12">
        <v>501.44</v>
      </c>
      <c r="I6" s="12">
        <v>492.32</v>
      </c>
      <c r="J6" s="13">
        <f>C6+D6+E6+F6+G6+H6+I6</f>
        <v>15723.34</v>
      </c>
      <c r="O6" s="14"/>
    </row>
    <row r="7" spans="1:15">
      <c r="A7" s="15" t="s">
        <v>5</v>
      </c>
      <c r="B7" s="16" t="s">
        <v>6</v>
      </c>
      <c r="C7" s="17">
        <v>58143.87000000001</v>
      </c>
      <c r="D7" s="12"/>
      <c r="E7" s="12">
        <v>10770.490000000002</v>
      </c>
      <c r="F7" s="12"/>
      <c r="G7" s="12">
        <v>526.92000000000007</v>
      </c>
      <c r="H7" s="12">
        <v>9334.2400000000016</v>
      </c>
      <c r="I7" s="12">
        <v>775.38999999999942</v>
      </c>
      <c r="J7" s="13">
        <f t="shared" ref="J7:J70" si="0">C7+D7+E7+F7+G7+H7+I7</f>
        <v>79550.910000000018</v>
      </c>
      <c r="O7" s="14"/>
    </row>
    <row r="8" spans="1:15">
      <c r="A8" s="15" t="s">
        <v>7</v>
      </c>
      <c r="B8" s="16" t="s">
        <v>8</v>
      </c>
      <c r="C8" s="17">
        <v>31822.02</v>
      </c>
      <c r="D8" s="12"/>
      <c r="E8" s="12">
        <v>2103.48</v>
      </c>
      <c r="F8" s="12"/>
      <c r="G8" s="12">
        <v>159.35</v>
      </c>
      <c r="H8" s="12">
        <v>818.95999999999981</v>
      </c>
      <c r="I8" s="12">
        <v>0</v>
      </c>
      <c r="J8" s="13">
        <f t="shared" si="0"/>
        <v>34903.81</v>
      </c>
      <c r="O8" s="14"/>
    </row>
    <row r="9" spans="1:15">
      <c r="A9" s="15" t="s">
        <v>9</v>
      </c>
      <c r="B9" s="16" t="s">
        <v>10</v>
      </c>
      <c r="C9" s="17">
        <v>486093.95999999996</v>
      </c>
      <c r="D9" s="12"/>
      <c r="E9" s="12">
        <v>49032.81</v>
      </c>
      <c r="F9" s="12"/>
      <c r="G9" s="12">
        <v>3115.8899999999994</v>
      </c>
      <c r="H9" s="12">
        <v>76844.870000000024</v>
      </c>
      <c r="I9" s="12">
        <v>48787.979999999981</v>
      </c>
      <c r="J9" s="13">
        <f t="shared" si="0"/>
        <v>663875.51</v>
      </c>
      <c r="O9" s="14"/>
    </row>
    <row r="10" spans="1:15">
      <c r="A10" s="15" t="s">
        <v>11</v>
      </c>
      <c r="B10" s="16" t="s">
        <v>12</v>
      </c>
      <c r="C10" s="17">
        <v>34359.47</v>
      </c>
      <c r="D10" s="12"/>
      <c r="E10" s="12">
        <v>1291.5999999999999</v>
      </c>
      <c r="F10" s="12"/>
      <c r="G10" s="17">
        <v>371.83</v>
      </c>
      <c r="H10" s="12">
        <v>900.68999999999994</v>
      </c>
      <c r="I10" s="12">
        <v>0</v>
      </c>
      <c r="J10" s="13">
        <f t="shared" si="0"/>
        <v>36923.590000000004</v>
      </c>
      <c r="O10" s="14"/>
    </row>
    <row r="11" spans="1:15">
      <c r="A11" s="15" t="s">
        <v>13</v>
      </c>
      <c r="B11" s="16" t="s">
        <v>14</v>
      </c>
      <c r="C11" s="17">
        <v>51117.899999999994</v>
      </c>
      <c r="D11" s="12"/>
      <c r="E11" s="12">
        <v>0</v>
      </c>
      <c r="F11" s="12"/>
      <c r="G11" s="17">
        <v>0</v>
      </c>
      <c r="H11" s="12">
        <v>59.31</v>
      </c>
      <c r="I11" s="12">
        <v>0</v>
      </c>
      <c r="J11" s="13">
        <f t="shared" si="0"/>
        <v>51177.209999999992</v>
      </c>
      <c r="O11" s="14"/>
    </row>
    <row r="12" spans="1:15" s="59" customFormat="1">
      <c r="A12" s="55" t="s">
        <v>15</v>
      </c>
      <c r="B12" s="56" t="s">
        <v>16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13">
        <f t="shared" si="0"/>
        <v>0</v>
      </c>
      <c r="O12" s="60"/>
    </row>
    <row r="13" spans="1:15" s="59" customFormat="1">
      <c r="A13" s="55" t="s">
        <v>17</v>
      </c>
      <c r="B13" s="56" t="s">
        <v>18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13">
        <f t="shared" si="0"/>
        <v>0</v>
      </c>
      <c r="O13" s="60"/>
    </row>
    <row r="14" spans="1:15">
      <c r="A14" s="15" t="s">
        <v>19</v>
      </c>
      <c r="B14" s="16" t="s">
        <v>20</v>
      </c>
      <c r="C14" s="17">
        <v>75058.84</v>
      </c>
      <c r="D14" s="12"/>
      <c r="E14" s="58">
        <v>10702.36</v>
      </c>
      <c r="F14" s="12"/>
      <c r="G14" s="57">
        <v>446.18999999999994</v>
      </c>
      <c r="H14" s="58">
        <v>40326.87000000001</v>
      </c>
      <c r="I14" s="58">
        <v>55704.069999999992</v>
      </c>
      <c r="J14" s="13">
        <f t="shared" si="0"/>
        <v>182238.33000000002</v>
      </c>
      <c r="O14" s="14"/>
    </row>
    <row r="15" spans="1:15">
      <c r="A15" s="15" t="s">
        <v>21</v>
      </c>
      <c r="B15" s="16" t="s">
        <v>22</v>
      </c>
      <c r="C15" s="17">
        <v>74715.209999999992</v>
      </c>
      <c r="D15" s="12"/>
      <c r="E15" s="58">
        <v>2546.0100000000002</v>
      </c>
      <c r="F15" s="12"/>
      <c r="G15" s="57">
        <v>0</v>
      </c>
      <c r="H15" s="58">
        <v>1101.4600000000003</v>
      </c>
      <c r="I15" s="58">
        <v>0</v>
      </c>
      <c r="J15" s="13">
        <f t="shared" si="0"/>
        <v>78362.679999999993</v>
      </c>
      <c r="O15" s="14"/>
    </row>
    <row r="16" spans="1:15">
      <c r="A16" s="15" t="s">
        <v>23</v>
      </c>
      <c r="B16" s="16" t="s">
        <v>24</v>
      </c>
      <c r="C16" s="17">
        <v>19050.73</v>
      </c>
      <c r="D16" s="12"/>
      <c r="E16" s="12">
        <v>941.34999999999991</v>
      </c>
      <c r="F16" s="12"/>
      <c r="G16" s="17">
        <v>0</v>
      </c>
      <c r="H16" s="12">
        <v>920.24</v>
      </c>
      <c r="I16" s="12">
        <v>37963.4</v>
      </c>
      <c r="J16" s="13">
        <f t="shared" si="0"/>
        <v>58875.72</v>
      </c>
      <c r="O16" s="14"/>
    </row>
    <row r="17" spans="1:15">
      <c r="A17" s="15" t="s">
        <v>25</v>
      </c>
      <c r="B17" s="16" t="s">
        <v>26</v>
      </c>
      <c r="C17" s="17">
        <v>105038.79</v>
      </c>
      <c r="D17" s="12"/>
      <c r="E17" s="12">
        <v>10966.150000000001</v>
      </c>
      <c r="F17" s="12"/>
      <c r="G17" s="17">
        <v>1717.8700000000001</v>
      </c>
      <c r="H17" s="12">
        <v>1631.2800000000009</v>
      </c>
      <c r="I17" s="12">
        <v>11203.52</v>
      </c>
      <c r="J17" s="13">
        <f t="shared" si="0"/>
        <v>130557.61</v>
      </c>
      <c r="O17" s="14"/>
    </row>
    <row r="18" spans="1:15">
      <c r="A18" s="15" t="s">
        <v>27</v>
      </c>
      <c r="B18" s="16" t="s">
        <v>28</v>
      </c>
      <c r="C18" s="17">
        <v>44032.130000000005</v>
      </c>
      <c r="D18" s="12"/>
      <c r="E18" s="12">
        <v>4102.0599999999995</v>
      </c>
      <c r="F18" s="12"/>
      <c r="G18" s="17">
        <v>297.45999999999998</v>
      </c>
      <c r="H18" s="12">
        <v>4441.67</v>
      </c>
      <c r="I18" s="12">
        <v>5363.98</v>
      </c>
      <c r="J18" s="13">
        <f t="shared" si="0"/>
        <v>58237.3</v>
      </c>
      <c r="O18" s="14"/>
    </row>
    <row r="19" spans="1:15">
      <c r="A19" s="15" t="s">
        <v>29</v>
      </c>
      <c r="B19" s="16" t="s">
        <v>30</v>
      </c>
      <c r="C19" s="17">
        <v>28718.79</v>
      </c>
      <c r="D19" s="12"/>
      <c r="E19" s="12">
        <v>903.01</v>
      </c>
      <c r="F19" s="12"/>
      <c r="G19" s="17">
        <v>0</v>
      </c>
      <c r="H19" s="12">
        <v>514.38999999999987</v>
      </c>
      <c r="I19" s="12">
        <v>0</v>
      </c>
      <c r="J19" s="13">
        <f t="shared" si="0"/>
        <v>30136.19</v>
      </c>
      <c r="O19" s="14"/>
    </row>
    <row r="20" spans="1:15">
      <c r="A20" s="15" t="s">
        <v>31</v>
      </c>
      <c r="B20" s="16" t="s">
        <v>32</v>
      </c>
      <c r="C20" s="17">
        <v>250185.5</v>
      </c>
      <c r="D20" s="12"/>
      <c r="E20" s="12">
        <v>17125.439999999999</v>
      </c>
      <c r="F20" s="12"/>
      <c r="G20" s="17">
        <v>388.18</v>
      </c>
      <c r="H20" s="12">
        <v>35712.339999999997</v>
      </c>
      <c r="I20" s="12">
        <v>69499.300000000017</v>
      </c>
      <c r="J20" s="13">
        <f t="shared" si="0"/>
        <v>372910.76</v>
      </c>
      <c r="O20" s="14"/>
    </row>
    <row r="21" spans="1:15">
      <c r="A21" s="15" t="s">
        <v>33</v>
      </c>
      <c r="B21" s="16" t="s">
        <v>34</v>
      </c>
      <c r="C21" s="17">
        <v>2451752.2200000007</v>
      </c>
      <c r="D21" s="12"/>
      <c r="E21" s="17">
        <v>338030.09</v>
      </c>
      <c r="F21" s="12"/>
      <c r="G21" s="17">
        <v>18181.490000000009</v>
      </c>
      <c r="H21" s="12">
        <v>1179788.940000013</v>
      </c>
      <c r="I21" s="12">
        <v>1778463.79</v>
      </c>
      <c r="J21" s="13">
        <f t="shared" si="0"/>
        <v>5766216.5300000142</v>
      </c>
      <c r="O21" s="14"/>
    </row>
    <row r="22" spans="1:15">
      <c r="A22" s="15" t="s">
        <v>35</v>
      </c>
      <c r="B22" s="16" t="s">
        <v>36</v>
      </c>
      <c r="C22" s="17">
        <v>140919.10999999999</v>
      </c>
      <c r="D22" s="12"/>
      <c r="E22" s="17">
        <v>18980.64</v>
      </c>
      <c r="F22" s="12"/>
      <c r="G22" s="17">
        <v>4507.2699999999986</v>
      </c>
      <c r="H22" s="12">
        <v>4122.32</v>
      </c>
      <c r="I22" s="12">
        <v>278.21000000000004</v>
      </c>
      <c r="J22" s="13">
        <f t="shared" si="0"/>
        <v>168807.55</v>
      </c>
      <c r="O22" s="14"/>
    </row>
    <row r="23" spans="1:15">
      <c r="A23" s="15" t="s">
        <v>37</v>
      </c>
      <c r="B23" s="16" t="s">
        <v>38</v>
      </c>
      <c r="C23" s="17">
        <v>46368.37000000001</v>
      </c>
      <c r="D23" s="12"/>
      <c r="E23" s="17">
        <v>3394.03</v>
      </c>
      <c r="F23" s="12"/>
      <c r="G23" s="17">
        <v>0</v>
      </c>
      <c r="H23" s="17">
        <v>2916.2400000000002</v>
      </c>
      <c r="I23" s="17">
        <v>0</v>
      </c>
      <c r="J23" s="13">
        <f t="shared" si="0"/>
        <v>52678.640000000007</v>
      </c>
      <c r="O23" s="14"/>
    </row>
    <row r="24" spans="1:15">
      <c r="A24" s="15" t="s">
        <v>39</v>
      </c>
      <c r="B24" s="16" t="s">
        <v>40</v>
      </c>
      <c r="C24" s="17">
        <v>52291.199999999997</v>
      </c>
      <c r="D24" s="12"/>
      <c r="E24" s="17">
        <v>3401.64</v>
      </c>
      <c r="F24" s="12"/>
      <c r="G24" s="17">
        <v>605.95999999999992</v>
      </c>
      <c r="H24" s="17">
        <v>2894.1499999999996</v>
      </c>
      <c r="I24" s="17">
        <v>1276.0699999999997</v>
      </c>
      <c r="J24" s="13">
        <f t="shared" si="0"/>
        <v>60469.02</v>
      </c>
      <c r="O24" s="14"/>
    </row>
    <row r="25" spans="1:15">
      <c r="A25" s="15" t="s">
        <v>41</v>
      </c>
      <c r="B25" s="16" t="s">
        <v>42</v>
      </c>
      <c r="C25" s="17">
        <v>30157.879999999997</v>
      </c>
      <c r="D25" s="12"/>
      <c r="E25" s="17">
        <v>1944.11</v>
      </c>
      <c r="F25" s="12"/>
      <c r="G25" s="17">
        <v>0</v>
      </c>
      <c r="H25" s="17">
        <v>115.28999999999999</v>
      </c>
      <c r="I25" s="17">
        <v>3679.94</v>
      </c>
      <c r="J25" s="13">
        <f t="shared" si="0"/>
        <v>35897.22</v>
      </c>
      <c r="O25" s="14"/>
    </row>
    <row r="26" spans="1:15">
      <c r="A26" s="15" t="s">
        <v>43</v>
      </c>
      <c r="B26" s="16" t="s">
        <v>44</v>
      </c>
      <c r="C26" s="17">
        <v>33141.64</v>
      </c>
      <c r="D26" s="12"/>
      <c r="E26" s="17">
        <v>1413.09</v>
      </c>
      <c r="F26" s="12"/>
      <c r="G26" s="17">
        <v>148.72999999999999</v>
      </c>
      <c r="H26" s="17">
        <v>3616.32</v>
      </c>
      <c r="I26" s="17">
        <v>2561.77</v>
      </c>
      <c r="J26" s="13">
        <f t="shared" si="0"/>
        <v>40881.549999999996</v>
      </c>
      <c r="O26" s="14"/>
    </row>
    <row r="27" spans="1:15">
      <c r="A27" s="15" t="s">
        <v>45</v>
      </c>
      <c r="B27" s="16" t="s">
        <v>46</v>
      </c>
      <c r="C27" s="17">
        <v>149843.61000000002</v>
      </c>
      <c r="D27" s="12"/>
      <c r="E27" s="17">
        <v>17820.21</v>
      </c>
      <c r="F27" s="12"/>
      <c r="G27" s="17">
        <v>1617.6</v>
      </c>
      <c r="H27" s="17">
        <v>16556.410000000007</v>
      </c>
      <c r="I27" s="17">
        <v>14884.120000000003</v>
      </c>
      <c r="J27" s="13">
        <f t="shared" si="0"/>
        <v>200721.95</v>
      </c>
      <c r="O27" s="14"/>
    </row>
    <row r="28" spans="1:15">
      <c r="A28" s="15" t="s">
        <v>47</v>
      </c>
      <c r="B28" s="16" t="s">
        <v>48</v>
      </c>
      <c r="C28" s="17">
        <v>213608.59999999998</v>
      </c>
      <c r="D28" s="12"/>
      <c r="E28" s="17">
        <v>25602.940000000002</v>
      </c>
      <c r="F28" s="12"/>
      <c r="G28" s="17">
        <v>1168.25</v>
      </c>
      <c r="H28" s="17">
        <v>45398.95</v>
      </c>
      <c r="I28" s="17">
        <v>24691.449999999997</v>
      </c>
      <c r="J28" s="13">
        <f t="shared" si="0"/>
        <v>310470.19</v>
      </c>
      <c r="O28" s="14"/>
    </row>
    <row r="29" spans="1:15">
      <c r="A29" s="15" t="s">
        <v>49</v>
      </c>
      <c r="B29" s="16" t="s">
        <v>50</v>
      </c>
      <c r="C29" s="17">
        <v>49524.75</v>
      </c>
      <c r="D29" s="12"/>
      <c r="E29" s="17">
        <v>5401.5</v>
      </c>
      <c r="F29" s="12"/>
      <c r="G29" s="17">
        <v>2231.5300000000002</v>
      </c>
      <c r="H29" s="17">
        <v>1414.1</v>
      </c>
      <c r="I29" s="17">
        <v>0</v>
      </c>
      <c r="J29" s="13">
        <f t="shared" si="0"/>
        <v>58571.88</v>
      </c>
      <c r="O29" s="14"/>
    </row>
    <row r="30" spans="1:15">
      <c r="A30" s="15" t="s">
        <v>51</v>
      </c>
      <c r="B30" s="16" t="s">
        <v>52</v>
      </c>
      <c r="C30" s="17">
        <v>768143.15</v>
      </c>
      <c r="D30" s="12"/>
      <c r="E30" s="17">
        <v>100171.72000000002</v>
      </c>
      <c r="F30" s="12"/>
      <c r="G30" s="17">
        <v>5474.8899999999976</v>
      </c>
      <c r="H30" s="17">
        <v>278760.87999999837</v>
      </c>
      <c r="I30" s="17">
        <v>935531.39</v>
      </c>
      <c r="J30" s="13">
        <f t="shared" si="0"/>
        <v>2088082.0299999984</v>
      </c>
      <c r="O30" s="14"/>
    </row>
    <row r="31" spans="1:15">
      <c r="A31" s="15" t="s">
        <v>53</v>
      </c>
      <c r="B31" s="16" t="s">
        <v>54</v>
      </c>
      <c r="C31" s="17">
        <v>102261.20999999999</v>
      </c>
      <c r="D31" s="12"/>
      <c r="E31" s="17">
        <v>9201.2000000000007</v>
      </c>
      <c r="F31" s="12"/>
      <c r="G31" s="17">
        <v>475.05000000000007</v>
      </c>
      <c r="H31" s="17">
        <v>13878.270000000004</v>
      </c>
      <c r="I31" s="17">
        <v>48129.38</v>
      </c>
      <c r="J31" s="13">
        <f t="shared" si="0"/>
        <v>173945.11</v>
      </c>
      <c r="O31" s="14"/>
    </row>
    <row r="32" spans="1:15">
      <c r="A32" s="15" t="s">
        <v>55</v>
      </c>
      <c r="B32" s="16" t="s">
        <v>56</v>
      </c>
      <c r="C32" s="17">
        <v>323799.15000000002</v>
      </c>
      <c r="D32" s="12"/>
      <c r="E32" s="17">
        <v>40014.899999999994</v>
      </c>
      <c r="F32" s="12"/>
      <c r="G32" s="17">
        <v>2799.9300000000003</v>
      </c>
      <c r="H32" s="17">
        <v>17248.860000000008</v>
      </c>
      <c r="I32" s="17">
        <v>4458.119999999999</v>
      </c>
      <c r="J32" s="13">
        <f t="shared" si="0"/>
        <v>388320.96</v>
      </c>
      <c r="O32" s="14"/>
    </row>
    <row r="33" spans="1:15">
      <c r="A33" s="15" t="s">
        <v>57</v>
      </c>
      <c r="B33" s="16" t="s">
        <v>58</v>
      </c>
      <c r="C33" s="17">
        <v>107061.89</v>
      </c>
      <c r="D33" s="12"/>
      <c r="E33" s="17">
        <v>13558.059999999998</v>
      </c>
      <c r="F33" s="12"/>
      <c r="G33" s="17">
        <v>776.77</v>
      </c>
      <c r="H33" s="17">
        <v>15564.210000000003</v>
      </c>
      <c r="I33" s="17">
        <v>24979.179999999997</v>
      </c>
      <c r="J33" s="13">
        <f t="shared" si="0"/>
        <v>161940.10999999999</v>
      </c>
      <c r="O33" s="14"/>
    </row>
    <row r="34" spans="1:15">
      <c r="A34" s="15" t="s">
        <v>59</v>
      </c>
      <c r="B34" s="16" t="s">
        <v>60</v>
      </c>
      <c r="C34" s="17">
        <v>49678.39</v>
      </c>
      <c r="D34" s="12"/>
      <c r="E34" s="17">
        <v>1072.98</v>
      </c>
      <c r="F34" s="12"/>
      <c r="G34" s="17">
        <v>445.08999999999992</v>
      </c>
      <c r="H34" s="17">
        <v>512.81000000000006</v>
      </c>
      <c r="I34" s="17">
        <v>0</v>
      </c>
      <c r="J34" s="13">
        <f t="shared" si="0"/>
        <v>51709.27</v>
      </c>
      <c r="O34" s="14"/>
    </row>
    <row r="35" spans="1:15">
      <c r="A35" s="15" t="s">
        <v>61</v>
      </c>
      <c r="B35" s="16" t="s">
        <v>62</v>
      </c>
      <c r="C35" s="17">
        <v>135457.83000000002</v>
      </c>
      <c r="D35" s="12"/>
      <c r="E35" s="17">
        <v>28122.489999999998</v>
      </c>
      <c r="F35" s="12"/>
      <c r="G35" s="17">
        <v>772.44</v>
      </c>
      <c r="H35" s="17">
        <v>18228.240000000002</v>
      </c>
      <c r="I35" s="17">
        <v>23555.390000000003</v>
      </c>
      <c r="J35" s="13">
        <f t="shared" si="0"/>
        <v>206136.39</v>
      </c>
      <c r="O35" s="14"/>
    </row>
    <row r="36" spans="1:15">
      <c r="A36" s="15" t="s">
        <v>63</v>
      </c>
      <c r="B36" s="16" t="s">
        <v>64</v>
      </c>
      <c r="C36" s="17">
        <v>39080.78</v>
      </c>
      <c r="D36" s="12"/>
      <c r="E36" s="17">
        <v>5489.86</v>
      </c>
      <c r="F36" s="12"/>
      <c r="G36" s="17">
        <v>1784.44</v>
      </c>
      <c r="H36" s="17">
        <v>1246.2599999999995</v>
      </c>
      <c r="I36" s="17">
        <v>0</v>
      </c>
      <c r="J36" s="13">
        <f t="shared" si="0"/>
        <v>47601.340000000004</v>
      </c>
      <c r="O36" s="14"/>
    </row>
    <row r="37" spans="1:15">
      <c r="A37" s="15" t="s">
        <v>65</v>
      </c>
      <c r="B37" s="16" t="s">
        <v>66</v>
      </c>
      <c r="C37" s="17">
        <v>35083.83</v>
      </c>
      <c r="D37" s="12"/>
      <c r="E37" s="17">
        <v>3682.3</v>
      </c>
      <c r="F37" s="12"/>
      <c r="G37" s="17">
        <v>1063.19</v>
      </c>
      <c r="H37" s="17">
        <v>399.94</v>
      </c>
      <c r="I37" s="17">
        <v>0</v>
      </c>
      <c r="J37" s="13">
        <f t="shared" si="0"/>
        <v>40229.260000000009</v>
      </c>
      <c r="O37" s="14"/>
    </row>
    <row r="38" spans="1:15" s="59" customFormat="1">
      <c r="A38" s="55" t="s">
        <v>67</v>
      </c>
      <c r="B38" s="56" t="s">
        <v>68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13">
        <f t="shared" si="0"/>
        <v>0</v>
      </c>
      <c r="O38" s="60"/>
    </row>
    <row r="39" spans="1:15">
      <c r="A39" s="15" t="s">
        <v>69</v>
      </c>
      <c r="B39" s="16" t="s">
        <v>70</v>
      </c>
      <c r="C39" s="17">
        <v>4783.7299999999996</v>
      </c>
      <c r="D39" s="17"/>
      <c r="E39" s="17">
        <v>0</v>
      </c>
      <c r="F39" s="12"/>
      <c r="G39" s="17">
        <v>0</v>
      </c>
      <c r="H39" s="17">
        <v>16.95</v>
      </c>
      <c r="I39" s="17">
        <v>0</v>
      </c>
      <c r="J39" s="13">
        <f t="shared" si="0"/>
        <v>4800.6799999999994</v>
      </c>
      <c r="O39" s="14"/>
    </row>
    <row r="40" spans="1:15">
      <c r="A40" s="15" t="s">
        <v>71</v>
      </c>
      <c r="B40" s="16" t="s">
        <v>72</v>
      </c>
      <c r="C40" s="17">
        <v>439523</v>
      </c>
      <c r="D40" s="12"/>
      <c r="E40" s="17">
        <v>57510.2</v>
      </c>
      <c r="F40" s="12"/>
      <c r="G40" s="17">
        <v>2771.72</v>
      </c>
      <c r="H40" s="17">
        <v>60654.849999999948</v>
      </c>
      <c r="I40" s="17">
        <v>53878.459999999992</v>
      </c>
      <c r="J40" s="13">
        <f t="shared" si="0"/>
        <v>614338.22999999986</v>
      </c>
      <c r="O40" s="14"/>
    </row>
    <row r="41" spans="1:15">
      <c r="A41" s="15" t="s">
        <v>73</v>
      </c>
      <c r="B41" s="16" t="s">
        <v>74</v>
      </c>
      <c r="C41" s="17">
        <v>363836.66</v>
      </c>
      <c r="D41" s="12"/>
      <c r="E41" s="57">
        <v>78405.560000000012</v>
      </c>
      <c r="F41" s="12"/>
      <c r="G41" s="57">
        <v>3573.8199999999993</v>
      </c>
      <c r="H41" s="57">
        <v>129475.50999999967</v>
      </c>
      <c r="I41" s="57">
        <v>112966.29</v>
      </c>
      <c r="J41" s="13">
        <f t="shared" si="0"/>
        <v>688257.83999999973</v>
      </c>
      <c r="O41" s="14"/>
    </row>
    <row r="42" spans="1:15">
      <c r="A42" s="15" t="s">
        <v>75</v>
      </c>
      <c r="B42" s="16" t="s">
        <v>76</v>
      </c>
      <c r="C42" s="17">
        <v>11572.029999999999</v>
      </c>
      <c r="D42" s="12"/>
      <c r="E42" s="17">
        <v>232</v>
      </c>
      <c r="F42" s="12"/>
      <c r="G42" s="17">
        <v>0</v>
      </c>
      <c r="H42" s="17">
        <v>0</v>
      </c>
      <c r="I42" s="17">
        <v>0</v>
      </c>
      <c r="J42" s="13">
        <f t="shared" si="0"/>
        <v>11804.029999999999</v>
      </c>
      <c r="O42" s="14"/>
    </row>
    <row r="43" spans="1:15">
      <c r="A43" s="15" t="s">
        <v>77</v>
      </c>
      <c r="B43" s="16" t="s">
        <v>78</v>
      </c>
      <c r="C43" s="17">
        <v>287137.19</v>
      </c>
      <c r="D43" s="12"/>
      <c r="E43" s="17">
        <v>32470.649999999998</v>
      </c>
      <c r="F43" s="12"/>
      <c r="G43" s="17">
        <v>2279.9299999999998</v>
      </c>
      <c r="H43" s="17">
        <v>46937.890000000036</v>
      </c>
      <c r="I43" s="17">
        <v>267725.61000000004</v>
      </c>
      <c r="J43" s="13">
        <f t="shared" si="0"/>
        <v>636551.27</v>
      </c>
      <c r="O43" s="14"/>
    </row>
    <row r="44" spans="1:15">
      <c r="A44" s="15" t="s">
        <v>79</v>
      </c>
      <c r="B44" s="16" t="s">
        <v>80</v>
      </c>
      <c r="C44" s="17">
        <v>84975.56</v>
      </c>
      <c r="D44" s="12"/>
      <c r="E44" s="17">
        <v>9339.99</v>
      </c>
      <c r="F44" s="12"/>
      <c r="G44" s="17">
        <v>775.93</v>
      </c>
      <c r="H44" s="17">
        <v>29150.209999999995</v>
      </c>
      <c r="I44" s="17">
        <v>17837.280000000002</v>
      </c>
      <c r="J44" s="13">
        <f t="shared" si="0"/>
        <v>142078.97</v>
      </c>
      <c r="O44" s="14"/>
    </row>
    <row r="45" spans="1:15">
      <c r="A45" s="15" t="s">
        <v>81</v>
      </c>
      <c r="B45" s="16" t="s">
        <v>82</v>
      </c>
      <c r="C45" s="17">
        <v>20888.890000000003</v>
      </c>
      <c r="D45" s="12"/>
      <c r="E45" s="17">
        <v>3460.95</v>
      </c>
      <c r="F45" s="12"/>
      <c r="G45" s="17">
        <v>594.91999999999996</v>
      </c>
      <c r="H45" s="17">
        <v>1454.02</v>
      </c>
      <c r="I45" s="17">
        <v>0</v>
      </c>
      <c r="J45" s="13">
        <f t="shared" si="0"/>
        <v>26398.780000000002</v>
      </c>
      <c r="O45" s="14"/>
    </row>
    <row r="46" spans="1:15">
      <c r="A46" s="18" t="s">
        <v>83</v>
      </c>
      <c r="B46" s="19" t="s">
        <v>84</v>
      </c>
      <c r="C46" s="17">
        <v>34166.990000000005</v>
      </c>
      <c r="D46" s="12"/>
      <c r="E46" s="17">
        <v>3390.8500000000004</v>
      </c>
      <c r="F46" s="12"/>
      <c r="G46" s="12">
        <v>74.37</v>
      </c>
      <c r="H46" s="17">
        <v>1875.8399999999997</v>
      </c>
      <c r="I46" s="17">
        <v>0</v>
      </c>
      <c r="J46" s="13">
        <f t="shared" si="0"/>
        <v>39508.050000000003</v>
      </c>
      <c r="O46" s="14"/>
    </row>
    <row r="47" spans="1:15">
      <c r="A47" s="18" t="s">
        <v>85</v>
      </c>
      <c r="B47" s="19" t="s">
        <v>86</v>
      </c>
      <c r="C47" s="17">
        <v>2478.89</v>
      </c>
      <c r="D47" s="12"/>
      <c r="E47" s="17">
        <v>0</v>
      </c>
      <c r="F47" s="12"/>
      <c r="G47" s="12">
        <v>0</v>
      </c>
      <c r="H47" s="17">
        <v>0</v>
      </c>
      <c r="I47" s="17">
        <v>0</v>
      </c>
      <c r="J47" s="13">
        <f t="shared" si="0"/>
        <v>2478.89</v>
      </c>
      <c r="O47" s="14"/>
    </row>
    <row r="48" spans="1:15">
      <c r="A48" s="18" t="s">
        <v>87</v>
      </c>
      <c r="B48" s="19" t="s">
        <v>88</v>
      </c>
      <c r="C48" s="20">
        <v>6314.8600000000006</v>
      </c>
      <c r="D48" s="12"/>
      <c r="E48" s="17">
        <v>759.5</v>
      </c>
      <c r="F48" s="12"/>
      <c r="G48" s="12">
        <v>464</v>
      </c>
      <c r="H48" s="17">
        <v>209.01999999999998</v>
      </c>
      <c r="I48" s="17">
        <v>50.090000000000032</v>
      </c>
      <c r="J48" s="13">
        <f t="shared" si="0"/>
        <v>7797.4700000000012</v>
      </c>
      <c r="O48" s="14"/>
    </row>
    <row r="49" spans="1:15">
      <c r="A49" s="18" t="s">
        <v>89</v>
      </c>
      <c r="B49" s="19" t="s">
        <v>90</v>
      </c>
      <c r="C49" s="20">
        <v>27240.080000000002</v>
      </c>
      <c r="D49" s="12"/>
      <c r="E49" s="17">
        <v>2854.5</v>
      </c>
      <c r="F49" s="12"/>
      <c r="G49" s="12">
        <v>233.72</v>
      </c>
      <c r="H49" s="17">
        <v>416.65999999999997</v>
      </c>
      <c r="I49" s="17">
        <v>0</v>
      </c>
      <c r="J49" s="13">
        <f t="shared" si="0"/>
        <v>30744.960000000003</v>
      </c>
      <c r="O49" s="14"/>
    </row>
    <row r="50" spans="1:15">
      <c r="A50" s="18" t="s">
        <v>91</v>
      </c>
      <c r="B50" s="19" t="s">
        <v>92</v>
      </c>
      <c r="C50" s="20">
        <v>112168.6</v>
      </c>
      <c r="D50" s="12"/>
      <c r="E50" s="17">
        <v>1416.7</v>
      </c>
      <c r="F50" s="12"/>
      <c r="G50" s="12">
        <v>0</v>
      </c>
      <c r="H50" s="17">
        <v>66.67</v>
      </c>
      <c r="I50" s="17">
        <v>10469.01</v>
      </c>
      <c r="J50" s="13">
        <f t="shared" si="0"/>
        <v>124120.98</v>
      </c>
      <c r="O50" s="14"/>
    </row>
    <row r="51" spans="1:15">
      <c r="A51" s="21" t="s">
        <v>93</v>
      </c>
      <c r="B51" s="22" t="s">
        <v>94</v>
      </c>
      <c r="C51" s="20">
        <v>17395.72</v>
      </c>
      <c r="D51" s="12"/>
      <c r="E51" s="17">
        <v>148.72999999999999</v>
      </c>
      <c r="F51" s="12"/>
      <c r="G51" s="12">
        <v>0</v>
      </c>
      <c r="H51" s="17">
        <v>1003.6599999999999</v>
      </c>
      <c r="I51" s="17">
        <v>0</v>
      </c>
      <c r="J51" s="13">
        <f t="shared" si="0"/>
        <v>18548.11</v>
      </c>
      <c r="O51" s="14"/>
    </row>
    <row r="52" spans="1:15">
      <c r="A52" s="21" t="s">
        <v>95</v>
      </c>
      <c r="B52" s="23" t="s">
        <v>96</v>
      </c>
      <c r="C52" s="20">
        <v>39484.449999999997</v>
      </c>
      <c r="D52" s="12"/>
      <c r="E52" s="17">
        <v>15032.7</v>
      </c>
      <c r="F52" s="12"/>
      <c r="G52" s="12">
        <v>0</v>
      </c>
      <c r="H52" s="17">
        <v>1181.2999999999997</v>
      </c>
      <c r="I52" s="17">
        <v>2480.94</v>
      </c>
      <c r="J52" s="13">
        <f t="shared" si="0"/>
        <v>58179.39</v>
      </c>
      <c r="O52" s="14"/>
    </row>
    <row r="53" spans="1:15">
      <c r="A53" s="18" t="s">
        <v>97</v>
      </c>
      <c r="B53" s="19" t="s">
        <v>98</v>
      </c>
      <c r="C53" s="20">
        <v>29938.360000000004</v>
      </c>
      <c r="D53" s="12"/>
      <c r="E53" s="17">
        <v>2820.64</v>
      </c>
      <c r="F53" s="12"/>
      <c r="G53" s="12">
        <v>148.72999999999999</v>
      </c>
      <c r="H53" s="17">
        <v>921.98999999999978</v>
      </c>
      <c r="I53" s="17">
        <v>1053.03</v>
      </c>
      <c r="J53" s="13">
        <f t="shared" si="0"/>
        <v>34882.75</v>
      </c>
      <c r="O53" s="14"/>
    </row>
    <row r="54" spans="1:15">
      <c r="A54" s="18" t="s">
        <v>99</v>
      </c>
      <c r="B54" s="19" t="s">
        <v>100</v>
      </c>
      <c r="C54" s="20">
        <v>79588.609999999986</v>
      </c>
      <c r="D54" s="12"/>
      <c r="E54" s="17">
        <v>6126.5</v>
      </c>
      <c r="F54" s="12"/>
      <c r="G54" s="12">
        <v>304.16999999999996</v>
      </c>
      <c r="H54" s="17">
        <v>9970.5700000000033</v>
      </c>
      <c r="I54" s="17">
        <v>29618.069999999996</v>
      </c>
      <c r="J54" s="13">
        <f t="shared" si="0"/>
        <v>125607.91999999998</v>
      </c>
      <c r="O54" s="14"/>
    </row>
    <row r="55" spans="1:15">
      <c r="A55" s="18" t="s">
        <v>101</v>
      </c>
      <c r="B55" s="19" t="s">
        <v>102</v>
      </c>
      <c r="C55" s="20">
        <v>1956.58</v>
      </c>
      <c r="D55" s="12"/>
      <c r="E55" s="17">
        <v>0</v>
      </c>
      <c r="F55" s="12"/>
      <c r="G55" s="12">
        <v>0</v>
      </c>
      <c r="H55" s="17">
        <v>7187.28</v>
      </c>
      <c r="I55" s="17">
        <v>0</v>
      </c>
      <c r="J55" s="13">
        <f t="shared" si="0"/>
        <v>9143.86</v>
      </c>
      <c r="O55" s="14"/>
    </row>
    <row r="56" spans="1:15">
      <c r="A56" s="18" t="s">
        <v>103</v>
      </c>
      <c r="B56" s="19" t="s">
        <v>104</v>
      </c>
      <c r="C56" s="20">
        <v>23402.059999999998</v>
      </c>
      <c r="D56" s="12"/>
      <c r="E56" s="17">
        <v>754.27</v>
      </c>
      <c r="F56" s="12"/>
      <c r="G56" s="12">
        <v>474.63</v>
      </c>
      <c r="H56" s="17">
        <v>108.50999999999999</v>
      </c>
      <c r="I56" s="17">
        <v>0</v>
      </c>
      <c r="J56" s="13">
        <f t="shared" si="0"/>
        <v>24739.469999999998</v>
      </c>
      <c r="O56" s="14"/>
    </row>
    <row r="57" spans="1:15">
      <c r="A57" s="24" t="s">
        <v>105</v>
      </c>
      <c r="B57" s="25" t="s">
        <v>106</v>
      </c>
      <c r="C57" s="20">
        <v>26571.180000000004</v>
      </c>
      <c r="D57" s="12"/>
      <c r="E57" s="17">
        <v>5885.0599999999995</v>
      </c>
      <c r="F57" s="12"/>
      <c r="G57" s="12">
        <v>932.21</v>
      </c>
      <c r="H57" s="17">
        <v>4337.43</v>
      </c>
      <c r="I57" s="17">
        <v>4137.74</v>
      </c>
      <c r="J57" s="13">
        <f t="shared" si="0"/>
        <v>41863.620000000003</v>
      </c>
      <c r="O57" s="14"/>
    </row>
    <row r="58" spans="1:15">
      <c r="A58" s="24" t="s">
        <v>107</v>
      </c>
      <c r="B58" s="23" t="s">
        <v>108</v>
      </c>
      <c r="C58" s="20">
        <v>12380.2</v>
      </c>
      <c r="D58" s="12"/>
      <c r="E58" s="17">
        <v>605.96</v>
      </c>
      <c r="F58" s="12"/>
      <c r="G58" s="12">
        <v>0</v>
      </c>
      <c r="H58" s="17">
        <v>212.91</v>
      </c>
      <c r="I58" s="17">
        <v>949.53000000000009</v>
      </c>
      <c r="J58" s="13">
        <f t="shared" si="0"/>
        <v>14148.6</v>
      </c>
      <c r="O58" s="14"/>
    </row>
    <row r="59" spans="1:15">
      <c r="A59" s="26" t="s">
        <v>109</v>
      </c>
      <c r="B59" s="27" t="s">
        <v>110</v>
      </c>
      <c r="C59" s="20">
        <v>244597.53</v>
      </c>
      <c r="D59" s="12"/>
      <c r="E59" s="17">
        <v>21643.91</v>
      </c>
      <c r="F59" s="12"/>
      <c r="G59" s="12">
        <v>1513.94</v>
      </c>
      <c r="H59" s="17">
        <v>15332.300000000001</v>
      </c>
      <c r="I59" s="17">
        <v>14527.020000000002</v>
      </c>
      <c r="J59" s="13">
        <f t="shared" si="0"/>
        <v>297614.7</v>
      </c>
      <c r="O59" s="14"/>
    </row>
    <row r="60" spans="1:15">
      <c r="A60" s="28" t="s">
        <v>111</v>
      </c>
      <c r="B60" s="29" t="s">
        <v>112</v>
      </c>
      <c r="C60" s="20">
        <v>28101.829999999998</v>
      </c>
      <c r="D60" s="12"/>
      <c r="E60" s="17">
        <v>3329.71</v>
      </c>
      <c r="F60" s="12"/>
      <c r="G60" s="12">
        <v>383.84999999999997</v>
      </c>
      <c r="H60" s="17">
        <v>1339.7099999999996</v>
      </c>
      <c r="I60" s="17">
        <v>1312.1599999999999</v>
      </c>
      <c r="J60" s="13">
        <f t="shared" si="0"/>
        <v>34467.259999999995</v>
      </c>
      <c r="O60" s="14"/>
    </row>
    <row r="61" spans="1:15">
      <c r="A61" s="30" t="s">
        <v>113</v>
      </c>
      <c r="B61" s="27" t="s">
        <v>114</v>
      </c>
      <c r="C61" s="20">
        <v>94656.67</v>
      </c>
      <c r="D61" s="12"/>
      <c r="E61" s="17">
        <v>15303.52</v>
      </c>
      <c r="F61" s="12"/>
      <c r="G61" s="12">
        <v>2605.9199999999996</v>
      </c>
      <c r="H61" s="17">
        <v>16017.960000000001</v>
      </c>
      <c r="I61" s="17">
        <v>6568.7500000000018</v>
      </c>
      <c r="J61" s="13">
        <f t="shared" si="0"/>
        <v>135152.82</v>
      </c>
      <c r="O61" s="14"/>
    </row>
    <row r="62" spans="1:15">
      <c r="A62" s="16" t="s">
        <v>115</v>
      </c>
      <c r="B62" s="27" t="s">
        <v>116</v>
      </c>
      <c r="C62" s="20">
        <v>23034.22</v>
      </c>
      <c r="D62" s="12"/>
      <c r="E62" s="17">
        <v>4878.17</v>
      </c>
      <c r="F62" s="12"/>
      <c r="G62" s="12">
        <v>305.42999999999995</v>
      </c>
      <c r="H62" s="17">
        <v>6508.3</v>
      </c>
      <c r="I62" s="17">
        <v>14000.630000000001</v>
      </c>
      <c r="J62" s="13">
        <f t="shared" si="0"/>
        <v>48726.75</v>
      </c>
      <c r="O62" s="14"/>
    </row>
    <row r="63" spans="1:15">
      <c r="A63" s="16" t="s">
        <v>117</v>
      </c>
      <c r="B63" s="27" t="s">
        <v>118</v>
      </c>
      <c r="C63" s="17">
        <v>1976.6399999999999</v>
      </c>
      <c r="D63" s="12"/>
      <c r="E63" s="17">
        <v>456.81</v>
      </c>
      <c r="F63" s="12"/>
      <c r="G63" s="12">
        <v>148.74</v>
      </c>
      <c r="H63" s="17">
        <v>0</v>
      </c>
      <c r="I63" s="17">
        <v>0</v>
      </c>
      <c r="J63" s="13">
        <f t="shared" si="0"/>
        <v>2582.1899999999996</v>
      </c>
      <c r="O63" s="14"/>
    </row>
    <row r="64" spans="1:15" s="59" customFormat="1">
      <c r="A64" s="61" t="s">
        <v>119</v>
      </c>
      <c r="B64" s="62" t="s">
        <v>120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13">
        <f t="shared" si="0"/>
        <v>0</v>
      </c>
      <c r="O64" s="60"/>
    </row>
    <row r="65" spans="1:15">
      <c r="A65" s="31" t="s">
        <v>121</v>
      </c>
      <c r="B65" s="27" t="s">
        <v>122</v>
      </c>
      <c r="C65" s="20">
        <v>3114.3399999999997</v>
      </c>
      <c r="D65" s="17"/>
      <c r="E65" s="17">
        <v>0</v>
      </c>
      <c r="F65" s="12"/>
      <c r="G65" s="12">
        <v>0</v>
      </c>
      <c r="H65" s="17">
        <v>0</v>
      </c>
      <c r="I65" s="17">
        <v>0</v>
      </c>
      <c r="J65" s="13">
        <f t="shared" si="0"/>
        <v>3114.3399999999997</v>
      </c>
      <c r="O65" s="14"/>
    </row>
    <row r="66" spans="1:15">
      <c r="A66" s="31" t="s">
        <v>123</v>
      </c>
      <c r="B66" s="27" t="s">
        <v>124</v>
      </c>
      <c r="C66" s="20">
        <v>19325.77</v>
      </c>
      <c r="D66" s="12"/>
      <c r="E66" s="17">
        <v>0</v>
      </c>
      <c r="F66" s="12"/>
      <c r="G66" s="12">
        <v>0</v>
      </c>
      <c r="H66" s="17">
        <v>286.85000000000002</v>
      </c>
      <c r="I66" s="17">
        <v>0</v>
      </c>
      <c r="J66" s="13">
        <f t="shared" si="0"/>
        <v>19612.62</v>
      </c>
      <c r="O66" s="14"/>
    </row>
    <row r="67" spans="1:15">
      <c r="A67" s="31" t="s">
        <v>125</v>
      </c>
      <c r="B67" s="32" t="s">
        <v>126</v>
      </c>
      <c r="C67" s="20">
        <v>20702.48</v>
      </c>
      <c r="D67" s="12"/>
      <c r="E67" s="17">
        <v>2068.5100000000002</v>
      </c>
      <c r="F67" s="12"/>
      <c r="G67" s="12">
        <v>0</v>
      </c>
      <c r="H67" s="17">
        <v>938.93000000000018</v>
      </c>
      <c r="I67" s="17">
        <v>0</v>
      </c>
      <c r="J67" s="13">
        <f t="shared" si="0"/>
        <v>23709.919999999998</v>
      </c>
      <c r="O67" s="14"/>
    </row>
    <row r="68" spans="1:15" ht="15.75" thickBot="1">
      <c r="A68" s="31" t="s">
        <v>127</v>
      </c>
      <c r="B68" s="33" t="s">
        <v>128</v>
      </c>
      <c r="C68" s="20">
        <v>4821.2699999999995</v>
      </c>
      <c r="D68" s="12"/>
      <c r="E68" s="57">
        <v>446.19</v>
      </c>
      <c r="F68" s="17"/>
      <c r="G68" s="58">
        <v>594.91999999999996</v>
      </c>
      <c r="H68" s="57">
        <v>0</v>
      </c>
      <c r="I68" s="57">
        <v>0</v>
      </c>
      <c r="J68" s="13">
        <f t="shared" si="0"/>
        <v>5862.3799999999992</v>
      </c>
      <c r="O68" s="14"/>
    </row>
    <row r="69" spans="1:15" ht="15.75" thickBot="1">
      <c r="A69" s="31" t="s">
        <v>129</v>
      </c>
      <c r="B69" s="33" t="s">
        <v>130</v>
      </c>
      <c r="C69" s="34">
        <v>3959.7999999999997</v>
      </c>
      <c r="D69" s="35"/>
      <c r="E69" s="17">
        <v>635.08000000000004</v>
      </c>
      <c r="F69" s="35"/>
      <c r="G69" s="12">
        <v>0</v>
      </c>
      <c r="H69" s="17">
        <v>698.24</v>
      </c>
      <c r="I69" s="17">
        <v>0</v>
      </c>
      <c r="J69" s="13">
        <f t="shared" si="0"/>
        <v>5293.12</v>
      </c>
      <c r="O69" s="14"/>
    </row>
    <row r="70" spans="1:15" ht="15.75" thickBot="1">
      <c r="A70" s="38"/>
      <c r="B70" s="38" t="s">
        <v>131</v>
      </c>
      <c r="C70" s="51">
        <v>8070568.4499999993</v>
      </c>
      <c r="D70" s="52"/>
      <c r="E70" s="17">
        <v>998380.59</v>
      </c>
      <c r="F70" s="54"/>
      <c r="G70" s="12">
        <v>67406</v>
      </c>
      <c r="H70" s="17">
        <v>2112073.5100000114</v>
      </c>
      <c r="I70" s="17">
        <v>3629853.3800000004</v>
      </c>
      <c r="J70" s="13">
        <f t="shared" si="0"/>
        <v>14878281.930000011</v>
      </c>
      <c r="O70" s="14"/>
    </row>
    <row r="71" spans="1:15">
      <c r="A71" s="1"/>
      <c r="B71" s="1"/>
      <c r="C71" s="2"/>
      <c r="D71" s="1"/>
      <c r="F71" s="2"/>
      <c r="G71" s="2"/>
      <c r="H71" s="2"/>
      <c r="I71" s="2"/>
      <c r="J71" s="3"/>
    </row>
    <row r="72" spans="1:15">
      <c r="A72" s="1"/>
      <c r="B72" s="1"/>
      <c r="C72" s="2"/>
      <c r="D72" s="2"/>
      <c r="F72" s="2"/>
      <c r="G72" s="2"/>
      <c r="H72" s="2"/>
      <c r="I72" s="2"/>
      <c r="J72" s="2"/>
    </row>
    <row r="73" spans="1:15">
      <c r="A73" s="1"/>
      <c r="B73" s="1"/>
      <c r="C73" s="2"/>
      <c r="D73" s="2"/>
      <c r="E73" s="2"/>
      <c r="F73" s="2"/>
      <c r="G73" s="2"/>
      <c r="H73" s="2"/>
      <c r="I73" s="2"/>
      <c r="J73" s="48"/>
    </row>
    <row r="74" spans="1:15">
      <c r="A74" s="1"/>
      <c r="B74" s="1"/>
      <c r="C74" s="2"/>
      <c r="D74" s="2"/>
      <c r="E74" s="2"/>
      <c r="F74" s="2"/>
      <c r="G74" s="2"/>
      <c r="H74" s="2"/>
      <c r="I74" s="2"/>
      <c r="J74" s="3"/>
    </row>
    <row r="75" spans="1:15">
      <c r="A75" s="1"/>
      <c r="B75" s="1"/>
      <c r="C75" s="2"/>
      <c r="D75" s="2"/>
      <c r="E75" s="2"/>
      <c r="F75" s="2"/>
      <c r="G75" s="2"/>
      <c r="H75" s="2"/>
      <c r="I75" s="2" t="s">
        <v>132</v>
      </c>
      <c r="J75" s="3"/>
    </row>
    <row r="76" spans="1:15">
      <c r="E76" s="49"/>
      <c r="I76" s="47" t="s">
        <v>133</v>
      </c>
      <c r="J76" s="48"/>
    </row>
    <row r="78" spans="1:15">
      <c r="D78" s="50"/>
    </row>
    <row r="81" spans="4:4">
      <c r="D81" s="50"/>
    </row>
  </sheetData>
  <mergeCells count="1">
    <mergeCell ref="D4:J4"/>
  </mergeCells>
  <pageMargins left="0.11811023622047245" right="0" top="0" bottom="0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9968D-0706-41CA-A9A4-CAFD892D42C7}">
  <dimension ref="A2:M77"/>
  <sheetViews>
    <sheetView tabSelected="1" topLeftCell="A49" workbookViewId="0">
      <selection activeCell="K72" sqref="K72"/>
    </sheetView>
  </sheetViews>
  <sheetFormatPr defaultRowHeight="15"/>
  <cols>
    <col min="1" max="1" width="5.140625" customWidth="1"/>
    <col min="2" max="2" width="23.28515625" customWidth="1"/>
    <col min="3" max="3" width="13.7109375" style="47" customWidth="1"/>
    <col min="4" max="4" width="12.5703125" style="47" customWidth="1"/>
    <col min="5" max="5" width="13.28515625" style="47" customWidth="1"/>
    <col min="6" max="6" width="9.5703125" style="47" customWidth="1"/>
    <col min="7" max="7" width="12.5703125" style="47" customWidth="1"/>
    <col min="8" max="8" width="12.140625" style="47" customWidth="1"/>
    <col min="9" max="9" width="12.7109375" style="50" customWidth="1"/>
    <col min="10" max="10" width="17" style="47" customWidth="1"/>
    <col min="11" max="11" width="15.140625" customWidth="1"/>
    <col min="12" max="12" width="11.42578125" customWidth="1"/>
  </cols>
  <sheetData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3"/>
    </row>
    <row r="3" spans="1:11" ht="15.75" thickBot="1">
      <c r="A3" s="1" t="s">
        <v>0</v>
      </c>
      <c r="B3" s="1"/>
      <c r="C3" s="2"/>
      <c r="D3" s="2"/>
      <c r="E3" s="3" t="s">
        <v>169</v>
      </c>
      <c r="F3" s="3"/>
      <c r="G3" s="3"/>
      <c r="H3" s="3"/>
      <c r="I3" s="3"/>
      <c r="J3" s="3"/>
      <c r="K3" s="3"/>
    </row>
    <row r="4" spans="1:11" ht="15.75" thickBot="1">
      <c r="A4" s="4" t="s">
        <v>1</v>
      </c>
      <c r="B4" s="5" t="s">
        <v>2</v>
      </c>
      <c r="C4" s="6"/>
      <c r="D4" s="64"/>
      <c r="E4" s="64"/>
      <c r="F4" s="64"/>
      <c r="G4" s="64"/>
      <c r="H4" s="64"/>
      <c r="I4" s="65"/>
      <c r="J4" s="65"/>
      <c r="K4" s="66"/>
    </row>
    <row r="5" spans="1:11" ht="44.25" customHeight="1" thickBot="1">
      <c r="A5" s="7"/>
      <c r="B5" s="7"/>
      <c r="C5" s="8" t="s">
        <v>170</v>
      </c>
      <c r="D5" s="8" t="s">
        <v>178</v>
      </c>
      <c r="E5" s="9" t="s">
        <v>171</v>
      </c>
      <c r="F5" s="9" t="s">
        <v>177</v>
      </c>
      <c r="G5" s="8" t="s">
        <v>173</v>
      </c>
      <c r="H5" s="9" t="s">
        <v>172</v>
      </c>
      <c r="I5" s="8" t="s">
        <v>174</v>
      </c>
      <c r="J5" s="8" t="s">
        <v>175</v>
      </c>
      <c r="K5" s="8" t="s">
        <v>176</v>
      </c>
    </row>
    <row r="6" spans="1:11">
      <c r="A6" s="10" t="s">
        <v>3</v>
      </c>
      <c r="B6" s="11" t="s">
        <v>4</v>
      </c>
      <c r="C6" s="12">
        <v>11932.82</v>
      </c>
      <c r="D6" s="12">
        <v>1040.8100000000002</v>
      </c>
      <c r="E6" s="12">
        <v>606.79</v>
      </c>
      <c r="F6" s="12"/>
      <c r="G6" s="12">
        <v>237.98</v>
      </c>
      <c r="H6" s="12">
        <v>148.72999999999999</v>
      </c>
      <c r="I6" s="12">
        <v>2966.2300000000005</v>
      </c>
      <c r="J6" s="12">
        <v>1556.9099999999999</v>
      </c>
      <c r="K6" s="13">
        <f>C6+D6+E6+G6+H6+I6+J6+F6</f>
        <v>18490.269999999997</v>
      </c>
    </row>
    <row r="7" spans="1:11">
      <c r="A7" s="15" t="s">
        <v>5</v>
      </c>
      <c r="B7" s="16" t="s">
        <v>6</v>
      </c>
      <c r="C7" s="17">
        <v>64318.030000000013</v>
      </c>
      <c r="D7" s="12">
        <v>5508.8099999999995</v>
      </c>
      <c r="E7" s="12">
        <v>9710.0300000000007</v>
      </c>
      <c r="F7" s="12"/>
      <c r="G7" s="12">
        <v>1031.53</v>
      </c>
      <c r="H7" s="12">
        <v>762.45</v>
      </c>
      <c r="I7" s="12">
        <v>9278.7500000000036</v>
      </c>
      <c r="J7" s="12">
        <v>4552.91</v>
      </c>
      <c r="K7" s="13">
        <f t="shared" ref="K7:K66" si="0">C7+D7+E7+G7+H7+I7+J7+F7</f>
        <v>95162.510000000009</v>
      </c>
    </row>
    <row r="8" spans="1:11">
      <c r="A8" s="15" t="s">
        <v>7</v>
      </c>
      <c r="B8" s="16" t="s">
        <v>8</v>
      </c>
      <c r="C8" s="17">
        <v>31707.339999999997</v>
      </c>
      <c r="D8" s="12">
        <v>2295.9399999999996</v>
      </c>
      <c r="E8" s="12">
        <v>2645.11</v>
      </c>
      <c r="F8" s="12"/>
      <c r="G8" s="12">
        <v>373.96999999999997</v>
      </c>
      <c r="H8" s="12">
        <v>308.08</v>
      </c>
      <c r="I8" s="12">
        <v>617.83999999999992</v>
      </c>
      <c r="J8" s="12">
        <v>2732.8899999999994</v>
      </c>
      <c r="K8" s="13">
        <f t="shared" si="0"/>
        <v>40681.17</v>
      </c>
    </row>
    <row r="9" spans="1:11">
      <c r="A9" s="15" t="s">
        <v>9</v>
      </c>
      <c r="B9" s="16" t="s">
        <v>10</v>
      </c>
      <c r="C9" s="17">
        <v>526067.05000000005</v>
      </c>
      <c r="D9" s="12">
        <v>25608.329999999973</v>
      </c>
      <c r="E9" s="12">
        <v>54545.539999999994</v>
      </c>
      <c r="F9" s="12"/>
      <c r="G9" s="12">
        <v>4693.0299999999988</v>
      </c>
      <c r="H9" s="12">
        <v>2750.3199999999997</v>
      </c>
      <c r="I9" s="12">
        <v>73031.199999999968</v>
      </c>
      <c r="J9" s="12">
        <v>29592.349999999991</v>
      </c>
      <c r="K9" s="13">
        <f t="shared" si="0"/>
        <v>716287.82</v>
      </c>
    </row>
    <row r="10" spans="1:11">
      <c r="A10" s="15" t="s">
        <v>11</v>
      </c>
      <c r="B10" s="16" t="s">
        <v>12</v>
      </c>
      <c r="C10" s="17">
        <v>33999.39</v>
      </c>
      <c r="D10" s="12">
        <v>2282.2900000000004</v>
      </c>
      <c r="E10" s="12">
        <v>1360.65</v>
      </c>
      <c r="F10" s="12"/>
      <c r="G10" s="12">
        <v>594.93999999999994</v>
      </c>
      <c r="H10" s="17">
        <v>371.83</v>
      </c>
      <c r="I10" s="12">
        <v>2607.4400000000005</v>
      </c>
      <c r="J10" s="12">
        <v>0</v>
      </c>
      <c r="K10" s="13">
        <f t="shared" si="0"/>
        <v>41216.540000000008</v>
      </c>
    </row>
    <row r="11" spans="1:11">
      <c r="A11" s="15" t="s">
        <v>13</v>
      </c>
      <c r="B11" s="16" t="s">
        <v>14</v>
      </c>
      <c r="C11" s="17">
        <v>34524.449999999997</v>
      </c>
      <c r="D11" s="12">
        <v>89</v>
      </c>
      <c r="E11" s="12">
        <v>159.35</v>
      </c>
      <c r="F11" s="12"/>
      <c r="G11" s="12">
        <v>0</v>
      </c>
      <c r="H11" s="17">
        <v>0</v>
      </c>
      <c r="I11" s="12">
        <v>100</v>
      </c>
      <c r="J11" s="12">
        <v>0</v>
      </c>
      <c r="K11" s="13">
        <f t="shared" si="0"/>
        <v>34872.799999999996</v>
      </c>
    </row>
    <row r="12" spans="1:11">
      <c r="A12" s="15" t="s">
        <v>19</v>
      </c>
      <c r="B12" s="16" t="s">
        <v>20</v>
      </c>
      <c r="C12" s="17">
        <v>102593.23</v>
      </c>
      <c r="D12" s="12">
        <v>1585.4999999999998</v>
      </c>
      <c r="E12" s="58">
        <v>11922.619999999999</v>
      </c>
      <c r="F12" s="58"/>
      <c r="G12" s="12">
        <v>594.94999999999993</v>
      </c>
      <c r="H12" s="57">
        <v>297.45999999999998</v>
      </c>
      <c r="I12" s="58">
        <v>27146.500000000007</v>
      </c>
      <c r="J12" s="58">
        <v>37706.25</v>
      </c>
      <c r="K12" s="13">
        <f t="shared" si="0"/>
        <v>181846.51</v>
      </c>
    </row>
    <row r="13" spans="1:11">
      <c r="A13" s="15" t="s">
        <v>21</v>
      </c>
      <c r="B13" s="16" t="s">
        <v>22</v>
      </c>
      <c r="C13" s="17">
        <v>66829.36</v>
      </c>
      <c r="D13" s="12">
        <v>1486.44</v>
      </c>
      <c r="E13" s="58">
        <v>2198.36</v>
      </c>
      <c r="F13" s="58"/>
      <c r="G13" s="12">
        <v>127.49</v>
      </c>
      <c r="H13" s="57">
        <v>159.35</v>
      </c>
      <c r="I13" s="58">
        <v>878.47000000000014</v>
      </c>
      <c r="J13" s="58">
        <v>0</v>
      </c>
      <c r="K13" s="13">
        <f t="shared" si="0"/>
        <v>71679.470000000016</v>
      </c>
    </row>
    <row r="14" spans="1:11">
      <c r="A14" s="15" t="s">
        <v>23</v>
      </c>
      <c r="B14" s="16" t="s">
        <v>24</v>
      </c>
      <c r="C14" s="17">
        <v>22061.41</v>
      </c>
      <c r="D14" s="12">
        <v>667.77</v>
      </c>
      <c r="E14" s="12">
        <v>1580.73</v>
      </c>
      <c r="F14" s="12"/>
      <c r="G14" s="12">
        <v>0</v>
      </c>
      <c r="H14" s="17">
        <v>0</v>
      </c>
      <c r="I14" s="12">
        <v>3528.0600000000004</v>
      </c>
      <c r="J14" s="12">
        <v>43328.67</v>
      </c>
      <c r="K14" s="13">
        <f t="shared" si="0"/>
        <v>71166.64</v>
      </c>
    </row>
    <row r="15" spans="1:11">
      <c r="A15" s="15" t="s">
        <v>25</v>
      </c>
      <c r="B15" s="16" t="s">
        <v>26</v>
      </c>
      <c r="C15" s="17">
        <v>111118.82</v>
      </c>
      <c r="D15" s="12">
        <v>6699.3300000000017</v>
      </c>
      <c r="E15" s="12">
        <v>11448.340000000002</v>
      </c>
      <c r="F15" s="12"/>
      <c r="G15" s="12">
        <v>1885.51</v>
      </c>
      <c r="H15" s="17">
        <v>639.08000000000004</v>
      </c>
      <c r="I15" s="12">
        <v>2211.1399999999994</v>
      </c>
      <c r="J15" s="12">
        <v>11203.52</v>
      </c>
      <c r="K15" s="13">
        <f t="shared" si="0"/>
        <v>145205.73999999996</v>
      </c>
    </row>
    <row r="16" spans="1:11">
      <c r="A16" s="15" t="s">
        <v>27</v>
      </c>
      <c r="B16" s="16" t="s">
        <v>28</v>
      </c>
      <c r="C16" s="17">
        <v>47668.07</v>
      </c>
      <c r="D16" s="12">
        <v>892.2600000000001</v>
      </c>
      <c r="E16" s="12">
        <v>3514.38</v>
      </c>
      <c r="F16" s="12"/>
      <c r="G16" s="12">
        <v>713.93999999999994</v>
      </c>
      <c r="H16" s="17">
        <v>594.91999999999996</v>
      </c>
      <c r="I16" s="12">
        <v>1405.8799999999999</v>
      </c>
      <c r="J16" s="12">
        <v>4159.87</v>
      </c>
      <c r="K16" s="13">
        <f t="shared" si="0"/>
        <v>58949.32</v>
      </c>
    </row>
    <row r="17" spans="1:11">
      <c r="A17" s="15" t="s">
        <v>29</v>
      </c>
      <c r="B17" s="16" t="s">
        <v>30</v>
      </c>
      <c r="C17" s="17">
        <v>37769.58</v>
      </c>
      <c r="D17" s="12">
        <v>857.97</v>
      </c>
      <c r="E17" s="12">
        <v>1189.8399999999999</v>
      </c>
      <c r="F17" s="12"/>
      <c r="G17" s="12">
        <v>0</v>
      </c>
      <c r="H17" s="17">
        <v>0</v>
      </c>
      <c r="I17" s="12">
        <v>1232.25</v>
      </c>
      <c r="J17" s="12">
        <v>0</v>
      </c>
      <c r="K17" s="13">
        <f t="shared" si="0"/>
        <v>41049.64</v>
      </c>
    </row>
    <row r="18" spans="1:11">
      <c r="A18" s="15" t="s">
        <v>31</v>
      </c>
      <c r="B18" s="16" t="s">
        <v>32</v>
      </c>
      <c r="C18" s="17">
        <v>279149.46000000008</v>
      </c>
      <c r="D18" s="12">
        <v>6139.45</v>
      </c>
      <c r="E18" s="12">
        <v>20032.620000000003</v>
      </c>
      <c r="F18" s="12"/>
      <c r="G18" s="12">
        <v>690.2</v>
      </c>
      <c r="H18" s="17">
        <v>474.55999999999995</v>
      </c>
      <c r="I18" s="12">
        <v>51628.300000000032</v>
      </c>
      <c r="J18" s="12">
        <v>87753.63999999997</v>
      </c>
      <c r="K18" s="13">
        <f t="shared" si="0"/>
        <v>445868.2300000001</v>
      </c>
    </row>
    <row r="19" spans="1:11">
      <c r="A19" s="15" t="s">
        <v>33</v>
      </c>
      <c r="B19" s="16" t="s">
        <v>34</v>
      </c>
      <c r="C19" s="17">
        <v>2692392.7800000003</v>
      </c>
      <c r="D19" s="12">
        <v>67603.179999999862</v>
      </c>
      <c r="E19" s="17">
        <f>388513.86-1554.83</f>
        <v>386959.02999999997</v>
      </c>
      <c r="F19" s="12"/>
      <c r="G19" s="12">
        <v>30364.189999999984</v>
      </c>
      <c r="H19" s="17">
        <v>19588.869999999995</v>
      </c>
      <c r="I19" s="12">
        <f>1108286.59000002+160730.87</f>
        <v>1269017.46000002</v>
      </c>
      <c r="J19" s="12">
        <f>1780572.47+19156.37+0.72</f>
        <v>1799729.56</v>
      </c>
      <c r="K19" s="13">
        <f t="shared" si="0"/>
        <v>6265655.0700000208</v>
      </c>
    </row>
    <row r="20" spans="1:11">
      <c r="A20" s="15" t="s">
        <v>35</v>
      </c>
      <c r="B20" s="16" t="s">
        <v>36</v>
      </c>
      <c r="C20" s="17">
        <v>124276.43000000002</v>
      </c>
      <c r="D20" s="12">
        <v>14907.400000000009</v>
      </c>
      <c r="E20" s="17">
        <v>17777.91</v>
      </c>
      <c r="F20" s="12"/>
      <c r="G20" s="12">
        <v>6974.7599999999957</v>
      </c>
      <c r="H20" s="17">
        <v>4211.1099999999997</v>
      </c>
      <c r="I20" s="12">
        <v>3269.2399999999989</v>
      </c>
      <c r="J20" s="12">
        <v>3779.8499999999995</v>
      </c>
      <c r="K20" s="13">
        <f t="shared" si="0"/>
        <v>175196.7</v>
      </c>
    </row>
    <row r="21" spans="1:11">
      <c r="A21" s="15" t="s">
        <v>37</v>
      </c>
      <c r="B21" s="16" t="s">
        <v>38</v>
      </c>
      <c r="C21" s="17">
        <v>54951.66</v>
      </c>
      <c r="D21" s="12">
        <v>4616.7099999999991</v>
      </c>
      <c r="E21" s="17">
        <v>2639.34</v>
      </c>
      <c r="F21" s="12"/>
      <c r="G21" s="12">
        <v>0</v>
      </c>
      <c r="H21" s="17">
        <v>0</v>
      </c>
      <c r="I21" s="17">
        <v>1514.2299999999998</v>
      </c>
      <c r="J21" s="17">
        <v>340.66000000000008</v>
      </c>
      <c r="K21" s="13">
        <f t="shared" si="0"/>
        <v>64062.600000000013</v>
      </c>
    </row>
    <row r="22" spans="1:11">
      <c r="A22" s="15" t="s">
        <v>39</v>
      </c>
      <c r="B22" s="16" t="s">
        <v>40</v>
      </c>
      <c r="C22" s="17">
        <v>55061.130000000005</v>
      </c>
      <c r="D22" s="12">
        <v>6182.0700000000015</v>
      </c>
      <c r="E22" s="17">
        <v>3033.91</v>
      </c>
      <c r="F22" s="12"/>
      <c r="G22" s="12">
        <v>1105.8799999999999</v>
      </c>
      <c r="H22" s="17">
        <v>776.34</v>
      </c>
      <c r="I22" s="17">
        <v>2562.14</v>
      </c>
      <c r="J22" s="17">
        <v>4878.7200000000012</v>
      </c>
      <c r="K22" s="13">
        <f t="shared" si="0"/>
        <v>73600.19</v>
      </c>
    </row>
    <row r="23" spans="1:11">
      <c r="A23" s="15" t="s">
        <v>41</v>
      </c>
      <c r="B23" s="16" t="s">
        <v>42</v>
      </c>
      <c r="C23" s="17">
        <v>28642.399999999998</v>
      </c>
      <c r="D23" s="12">
        <v>238.67</v>
      </c>
      <c r="E23" s="17">
        <v>754.27</v>
      </c>
      <c r="F23" s="12"/>
      <c r="G23" s="12">
        <v>0</v>
      </c>
      <c r="H23" s="17">
        <v>0</v>
      </c>
      <c r="I23" s="17">
        <v>1067.1600000000001</v>
      </c>
      <c r="J23" s="17">
        <v>4144.8</v>
      </c>
      <c r="K23" s="13">
        <f t="shared" si="0"/>
        <v>34847.299999999996</v>
      </c>
    </row>
    <row r="24" spans="1:11">
      <c r="A24" s="15" t="s">
        <v>43</v>
      </c>
      <c r="B24" s="16" t="s">
        <v>44</v>
      </c>
      <c r="C24" s="17">
        <v>34327.86</v>
      </c>
      <c r="D24" s="12">
        <v>1530.02</v>
      </c>
      <c r="E24" s="17">
        <v>3207.54</v>
      </c>
      <c r="F24" s="12"/>
      <c r="G24" s="12">
        <v>246.8</v>
      </c>
      <c r="H24" s="17">
        <v>159.77000000000001</v>
      </c>
      <c r="I24" s="17">
        <v>6104.4800000000014</v>
      </c>
      <c r="J24" s="17">
        <v>6531.49</v>
      </c>
      <c r="K24" s="13">
        <f t="shared" si="0"/>
        <v>52107.96</v>
      </c>
    </row>
    <row r="25" spans="1:11">
      <c r="A25" s="15" t="s">
        <v>45</v>
      </c>
      <c r="B25" s="16" t="s">
        <v>46</v>
      </c>
      <c r="C25" s="17">
        <v>151911.16999999998</v>
      </c>
      <c r="D25" s="12">
        <v>12686.980000000021</v>
      </c>
      <c r="E25" s="17">
        <v>17620.22</v>
      </c>
      <c r="F25" s="12"/>
      <c r="G25" s="12">
        <v>2524.29</v>
      </c>
      <c r="H25" s="17">
        <v>1537.72</v>
      </c>
      <c r="I25" s="17">
        <v>19881.170000000009</v>
      </c>
      <c r="J25" s="17">
        <v>5739.0400000000009</v>
      </c>
      <c r="K25" s="13">
        <f t="shared" si="0"/>
        <v>211900.59000000003</v>
      </c>
    </row>
    <row r="26" spans="1:11">
      <c r="A26" s="15" t="s">
        <v>47</v>
      </c>
      <c r="B26" s="16" t="s">
        <v>48</v>
      </c>
      <c r="C26" s="17">
        <v>244611.65</v>
      </c>
      <c r="D26" s="12">
        <v>11477.640000000014</v>
      </c>
      <c r="E26" s="17">
        <v>24334.63</v>
      </c>
      <c r="F26" s="12"/>
      <c r="G26" s="12">
        <v>2431.17</v>
      </c>
      <c r="H26" s="17">
        <v>1870.66</v>
      </c>
      <c r="I26" s="17">
        <v>21601.17</v>
      </c>
      <c r="J26" s="17">
        <v>32983.269999999997</v>
      </c>
      <c r="K26" s="13">
        <f t="shared" si="0"/>
        <v>339310.18999999994</v>
      </c>
    </row>
    <row r="27" spans="1:11">
      <c r="A27" s="15" t="s">
        <v>49</v>
      </c>
      <c r="B27" s="16" t="s">
        <v>50</v>
      </c>
      <c r="C27" s="17">
        <v>52273.439999999995</v>
      </c>
      <c r="D27" s="12">
        <v>9088.5900000000111</v>
      </c>
      <c r="E27" s="17">
        <v>5413.71</v>
      </c>
      <c r="F27" s="12"/>
      <c r="G27" s="12">
        <v>3201</v>
      </c>
      <c r="H27" s="17">
        <v>1769.74</v>
      </c>
      <c r="I27" s="17">
        <v>1214.75</v>
      </c>
      <c r="J27" s="17">
        <v>0</v>
      </c>
      <c r="K27" s="13">
        <f t="shared" si="0"/>
        <v>72961.23000000001</v>
      </c>
    </row>
    <row r="28" spans="1:11">
      <c r="A28" s="15" t="s">
        <v>51</v>
      </c>
      <c r="B28" s="16" t="s">
        <v>52</v>
      </c>
      <c r="C28" s="17">
        <v>907177.91</v>
      </c>
      <c r="D28" s="12">
        <v>36836.28</v>
      </c>
      <c r="E28" s="17">
        <v>95757.46</v>
      </c>
      <c r="F28" s="12">
        <v>40.65</v>
      </c>
      <c r="G28" s="12">
        <v>8255.17</v>
      </c>
      <c r="H28" s="17">
        <v>4843.8600000000006</v>
      </c>
      <c r="I28" s="17">
        <v>310554.88999999833</v>
      </c>
      <c r="J28" s="17">
        <v>1016045.04</v>
      </c>
      <c r="K28" s="13">
        <f t="shared" si="0"/>
        <v>2379511.2599999984</v>
      </c>
    </row>
    <row r="29" spans="1:11">
      <c r="A29" s="15" t="s">
        <v>53</v>
      </c>
      <c r="B29" s="16" t="s">
        <v>54</v>
      </c>
      <c r="C29" s="17">
        <v>108049.05</v>
      </c>
      <c r="D29" s="12">
        <v>2768.3199999999997</v>
      </c>
      <c r="E29" s="17">
        <v>10369.26</v>
      </c>
      <c r="F29" s="12"/>
      <c r="G29" s="12">
        <v>999.95999999999992</v>
      </c>
      <c r="H29" s="17">
        <v>774.89</v>
      </c>
      <c r="I29" s="17">
        <v>29983.700000000015</v>
      </c>
      <c r="J29" s="17">
        <v>49481.91</v>
      </c>
      <c r="K29" s="13">
        <f t="shared" si="0"/>
        <v>202427.09000000003</v>
      </c>
    </row>
    <row r="30" spans="1:11">
      <c r="A30" s="15" t="s">
        <v>55</v>
      </c>
      <c r="B30" s="16" t="s">
        <v>56</v>
      </c>
      <c r="C30" s="17">
        <v>344982.91999999993</v>
      </c>
      <c r="D30" s="12">
        <v>31354.649999999958</v>
      </c>
      <c r="E30" s="17">
        <v>39494.85</v>
      </c>
      <c r="F30" s="12"/>
      <c r="G30" s="12">
        <v>4282.4399999999996</v>
      </c>
      <c r="H30" s="17">
        <v>2553.0499999999997</v>
      </c>
      <c r="I30" s="17">
        <v>20929.28000000001</v>
      </c>
      <c r="J30" s="17">
        <v>18978.749999999996</v>
      </c>
      <c r="K30" s="13">
        <f t="shared" si="0"/>
        <v>462575.93999999989</v>
      </c>
    </row>
    <row r="31" spans="1:11">
      <c r="A31" s="15" t="s">
        <v>57</v>
      </c>
      <c r="B31" s="16" t="s">
        <v>58</v>
      </c>
      <c r="C31" s="17">
        <v>123366.72</v>
      </c>
      <c r="D31" s="12">
        <v>4635.5300000000016</v>
      </c>
      <c r="E31" s="17">
        <v>13331.310000000001</v>
      </c>
      <c r="F31" s="12"/>
      <c r="G31" s="12">
        <v>1242.5</v>
      </c>
      <c r="H31" s="17">
        <v>776.35</v>
      </c>
      <c r="I31" s="17">
        <v>13246.94000000001</v>
      </c>
      <c r="J31" s="17">
        <v>13249.560000000001</v>
      </c>
      <c r="K31" s="13">
        <f t="shared" si="0"/>
        <v>169848.91</v>
      </c>
    </row>
    <row r="32" spans="1:11">
      <c r="A32" s="15" t="s">
        <v>59</v>
      </c>
      <c r="B32" s="16" t="s">
        <v>60</v>
      </c>
      <c r="C32" s="17">
        <v>54212.289999999994</v>
      </c>
      <c r="D32" s="12">
        <v>4543.1099999999969</v>
      </c>
      <c r="E32" s="17">
        <v>1820.42</v>
      </c>
      <c r="F32" s="12"/>
      <c r="G32" s="12">
        <v>589.53</v>
      </c>
      <c r="H32" s="17">
        <v>291.79999999999995</v>
      </c>
      <c r="I32" s="17">
        <v>1085.3600000000001</v>
      </c>
      <c r="J32" s="17">
        <v>0</v>
      </c>
      <c r="K32" s="13">
        <f t="shared" si="0"/>
        <v>62542.509999999995</v>
      </c>
    </row>
    <row r="33" spans="1:11">
      <c r="A33" s="15" t="s">
        <v>61</v>
      </c>
      <c r="B33" s="16" t="s">
        <v>62</v>
      </c>
      <c r="C33" s="17">
        <v>153726.5</v>
      </c>
      <c r="D33" s="12">
        <v>7548.4699999999984</v>
      </c>
      <c r="E33" s="17">
        <v>21212.39</v>
      </c>
      <c r="F33" s="12"/>
      <c r="G33" s="12">
        <v>1244.42</v>
      </c>
      <c r="H33" s="17">
        <v>783.06</v>
      </c>
      <c r="I33" s="17">
        <v>17576.17000000002</v>
      </c>
      <c r="J33" s="17">
        <v>25799.719999999994</v>
      </c>
      <c r="K33" s="13">
        <f t="shared" si="0"/>
        <v>227890.73</v>
      </c>
    </row>
    <row r="34" spans="1:11">
      <c r="A34" s="15" t="s">
        <v>63</v>
      </c>
      <c r="B34" s="16" t="s">
        <v>64</v>
      </c>
      <c r="C34" s="17">
        <v>39701.600000000006</v>
      </c>
      <c r="D34" s="12">
        <v>4400.5200000000004</v>
      </c>
      <c r="E34" s="17">
        <v>5937.25</v>
      </c>
      <c r="F34" s="12"/>
      <c r="G34" s="12">
        <v>2855.0999999999995</v>
      </c>
      <c r="H34" s="17">
        <v>1784.4399999999996</v>
      </c>
      <c r="I34" s="17">
        <v>2100.1699999999996</v>
      </c>
      <c r="J34" s="17">
        <v>2085.1</v>
      </c>
      <c r="K34" s="13">
        <f t="shared" si="0"/>
        <v>58864.180000000008</v>
      </c>
    </row>
    <row r="35" spans="1:11">
      <c r="A35" s="15" t="s">
        <v>65</v>
      </c>
      <c r="B35" s="16" t="s">
        <v>66</v>
      </c>
      <c r="C35" s="17">
        <v>36227.07</v>
      </c>
      <c r="D35" s="12">
        <v>2961.8199999999997</v>
      </c>
      <c r="E35" s="17">
        <v>5434.86</v>
      </c>
      <c r="F35" s="12"/>
      <c r="G35" s="12">
        <v>1837.77</v>
      </c>
      <c r="H35" s="17">
        <v>1234</v>
      </c>
      <c r="I35" s="17">
        <v>3051.64</v>
      </c>
      <c r="J35" s="17">
        <v>3373.4999999999995</v>
      </c>
      <c r="K35" s="13">
        <f t="shared" si="0"/>
        <v>54120.659999999996</v>
      </c>
    </row>
    <row r="36" spans="1:11">
      <c r="A36" s="15" t="s">
        <v>69</v>
      </c>
      <c r="B36" s="16" t="s">
        <v>70</v>
      </c>
      <c r="C36" s="17">
        <v>3721.12</v>
      </c>
      <c r="D36" s="17">
        <v>154.39999999999998</v>
      </c>
      <c r="E36" s="17">
        <v>1339.37</v>
      </c>
      <c r="F36" s="12"/>
      <c r="G36" s="12">
        <v>0</v>
      </c>
      <c r="H36" s="17">
        <v>0</v>
      </c>
      <c r="I36" s="17">
        <v>1555.5</v>
      </c>
      <c r="J36" s="17">
        <v>0</v>
      </c>
      <c r="K36" s="13">
        <f t="shared" si="0"/>
        <v>6770.3899999999994</v>
      </c>
    </row>
    <row r="37" spans="1:11">
      <c r="A37" s="15" t="s">
        <v>71</v>
      </c>
      <c r="B37" s="16" t="s">
        <v>72</v>
      </c>
      <c r="C37" s="17">
        <v>440570.99000000005</v>
      </c>
      <c r="D37" s="12">
        <v>16198.520000000008</v>
      </c>
      <c r="E37" s="17">
        <v>55281.19</v>
      </c>
      <c r="F37" s="12"/>
      <c r="G37" s="12">
        <v>3579.1999999999994</v>
      </c>
      <c r="H37" s="17">
        <v>1702.2399999999998</v>
      </c>
      <c r="I37" s="17">
        <v>67488.199999999895</v>
      </c>
      <c r="J37" s="17">
        <v>45851.600000000006</v>
      </c>
      <c r="K37" s="13">
        <f t="shared" si="0"/>
        <v>630671.93999999994</v>
      </c>
    </row>
    <row r="38" spans="1:11">
      <c r="A38" s="15" t="s">
        <v>73</v>
      </c>
      <c r="B38" s="16" t="s">
        <v>74</v>
      </c>
      <c r="C38" s="17">
        <v>434345.62</v>
      </c>
      <c r="D38" s="12">
        <v>17751.59</v>
      </c>
      <c r="E38" s="57">
        <v>87908.92</v>
      </c>
      <c r="F38" s="58"/>
      <c r="G38" s="12">
        <v>6434.7399999999961</v>
      </c>
      <c r="H38" s="57">
        <v>4469.4799999999987</v>
      </c>
      <c r="I38" s="57">
        <v>154019.02999999942</v>
      </c>
      <c r="J38" s="57">
        <v>106486.72000000003</v>
      </c>
      <c r="K38" s="13">
        <f t="shared" si="0"/>
        <v>811416.09999999939</v>
      </c>
    </row>
    <row r="39" spans="1:11">
      <c r="A39" s="15" t="s">
        <v>75</v>
      </c>
      <c r="B39" s="16" t="s">
        <v>76</v>
      </c>
      <c r="C39" s="17">
        <v>11771.34</v>
      </c>
      <c r="D39" s="12">
        <v>74.740000000000009</v>
      </c>
      <c r="E39" s="17">
        <v>678.19</v>
      </c>
      <c r="F39" s="12"/>
      <c r="G39" s="12">
        <v>0</v>
      </c>
      <c r="H39" s="17">
        <v>0</v>
      </c>
      <c r="I39" s="17">
        <v>845.46</v>
      </c>
      <c r="J39" s="17">
        <v>850.93000000000006</v>
      </c>
      <c r="K39" s="13">
        <f t="shared" si="0"/>
        <v>14220.66</v>
      </c>
    </row>
    <row r="40" spans="1:11">
      <c r="A40" s="15" t="s">
        <v>77</v>
      </c>
      <c r="B40" s="16" t="s">
        <v>78</v>
      </c>
      <c r="C40" s="17">
        <v>365716.42999999993</v>
      </c>
      <c r="D40" s="12">
        <v>9226.200000000008</v>
      </c>
      <c r="E40" s="17">
        <v>34492.880000000005</v>
      </c>
      <c r="F40" s="12"/>
      <c r="G40" s="12">
        <v>2788.91</v>
      </c>
      <c r="H40" s="17">
        <v>1206.1199999999999</v>
      </c>
      <c r="I40" s="17">
        <v>57328.440000000046</v>
      </c>
      <c r="J40" s="17">
        <f>227619.82+6655.03</f>
        <v>234274.85</v>
      </c>
      <c r="K40" s="13">
        <f t="shared" si="0"/>
        <v>705033.83</v>
      </c>
    </row>
    <row r="41" spans="1:11">
      <c r="A41" s="15" t="s">
        <v>79</v>
      </c>
      <c r="B41" s="16" t="s">
        <v>80</v>
      </c>
      <c r="C41" s="17">
        <v>102079.23000000001</v>
      </c>
      <c r="D41" s="12">
        <v>3406.42</v>
      </c>
      <c r="E41" s="17">
        <v>13113.91</v>
      </c>
      <c r="F41" s="12">
        <v>38.909999999999997</v>
      </c>
      <c r="G41" s="12">
        <v>1228.8</v>
      </c>
      <c r="H41" s="17">
        <v>760.04</v>
      </c>
      <c r="I41" s="17">
        <v>18201.219999999998</v>
      </c>
      <c r="J41" s="17">
        <v>20172.38</v>
      </c>
      <c r="K41" s="13">
        <f t="shared" si="0"/>
        <v>159000.91</v>
      </c>
    </row>
    <row r="42" spans="1:11">
      <c r="A42" s="15" t="s">
        <v>81</v>
      </c>
      <c r="B42" s="16" t="s">
        <v>82</v>
      </c>
      <c r="C42" s="17">
        <v>17849.05</v>
      </c>
      <c r="D42" s="12">
        <v>645.96</v>
      </c>
      <c r="E42" s="17">
        <v>3763.54</v>
      </c>
      <c r="F42" s="12"/>
      <c r="G42" s="12">
        <v>1015.6599999999999</v>
      </c>
      <c r="H42" s="17">
        <v>674.59999999999991</v>
      </c>
      <c r="I42" s="17">
        <v>2046.3100000000002</v>
      </c>
      <c r="J42" s="17">
        <v>0</v>
      </c>
      <c r="K42" s="13">
        <f t="shared" si="0"/>
        <v>25995.119999999999</v>
      </c>
    </row>
    <row r="43" spans="1:11">
      <c r="A43" s="18" t="s">
        <v>83</v>
      </c>
      <c r="B43" s="19" t="s">
        <v>84</v>
      </c>
      <c r="C43" s="17">
        <v>38271.29</v>
      </c>
      <c r="D43" s="12">
        <v>4106.3499999999995</v>
      </c>
      <c r="E43" s="17">
        <v>4164.72</v>
      </c>
      <c r="F43" s="12"/>
      <c r="G43" s="12">
        <v>118.99000000000001</v>
      </c>
      <c r="H43" s="12">
        <v>74.36</v>
      </c>
      <c r="I43" s="17">
        <v>145.18</v>
      </c>
      <c r="J43" s="17">
        <v>0</v>
      </c>
      <c r="K43" s="13">
        <f t="shared" si="0"/>
        <v>46880.89</v>
      </c>
    </row>
    <row r="44" spans="1:11">
      <c r="A44" s="18" t="s">
        <v>85</v>
      </c>
      <c r="B44" s="19" t="s">
        <v>86</v>
      </c>
      <c r="C44" s="17">
        <v>3152.1600000000003</v>
      </c>
      <c r="D44" s="12">
        <v>779.33000000000015</v>
      </c>
      <c r="E44" s="17">
        <v>0</v>
      </c>
      <c r="F44" s="12"/>
      <c r="G44" s="12">
        <v>0</v>
      </c>
      <c r="H44" s="12">
        <v>0</v>
      </c>
      <c r="I44" s="17">
        <v>0</v>
      </c>
      <c r="J44" s="17">
        <v>0</v>
      </c>
      <c r="K44" s="13">
        <f t="shared" si="0"/>
        <v>3931.4900000000007</v>
      </c>
    </row>
    <row r="45" spans="1:11">
      <c r="A45" s="18" t="s">
        <v>87</v>
      </c>
      <c r="B45" s="19" t="s">
        <v>88</v>
      </c>
      <c r="C45" s="20">
        <v>8832.58</v>
      </c>
      <c r="D45" s="12">
        <v>1158.2000000000003</v>
      </c>
      <c r="E45" s="17">
        <v>311.51</v>
      </c>
      <c r="F45" s="12"/>
      <c r="G45" s="12">
        <v>623.45000000000005</v>
      </c>
      <c r="H45" s="12">
        <v>315.27</v>
      </c>
      <c r="I45" s="17">
        <v>1535.85</v>
      </c>
      <c r="J45" s="17">
        <v>0</v>
      </c>
      <c r="K45" s="13">
        <f t="shared" si="0"/>
        <v>12776.860000000002</v>
      </c>
    </row>
    <row r="46" spans="1:11">
      <c r="A46" s="18" t="s">
        <v>89</v>
      </c>
      <c r="B46" s="19" t="s">
        <v>90</v>
      </c>
      <c r="C46" s="20">
        <v>34029.94</v>
      </c>
      <c r="D46" s="12">
        <v>3338.1999999999994</v>
      </c>
      <c r="E46" s="17">
        <v>2940.89</v>
      </c>
      <c r="F46" s="12"/>
      <c r="G46" s="12">
        <v>1135</v>
      </c>
      <c r="H46" s="12">
        <v>1185.01</v>
      </c>
      <c r="I46" s="17">
        <v>619.18000000000006</v>
      </c>
      <c r="J46" s="17">
        <v>883.56</v>
      </c>
      <c r="K46" s="13">
        <f t="shared" si="0"/>
        <v>44131.78</v>
      </c>
    </row>
    <row r="47" spans="1:11">
      <c r="A47" s="18" t="s">
        <v>91</v>
      </c>
      <c r="B47" s="19" t="s">
        <v>92</v>
      </c>
      <c r="C47" s="20">
        <v>74104.92</v>
      </c>
      <c r="D47" s="12">
        <v>48.75</v>
      </c>
      <c r="E47" s="17">
        <v>952.7</v>
      </c>
      <c r="F47" s="12"/>
      <c r="G47" s="12">
        <v>63.74</v>
      </c>
      <c r="H47" s="12">
        <v>79.680000000000007</v>
      </c>
      <c r="I47" s="17">
        <v>0</v>
      </c>
      <c r="J47" s="17">
        <v>3555.46</v>
      </c>
      <c r="K47" s="13">
        <f t="shared" si="0"/>
        <v>78805.25</v>
      </c>
    </row>
    <row r="48" spans="1:11">
      <c r="A48" s="21" t="s">
        <v>93</v>
      </c>
      <c r="B48" s="22" t="s">
        <v>94</v>
      </c>
      <c r="C48" s="20">
        <v>18672.11</v>
      </c>
      <c r="D48" s="12">
        <v>3197.7299999999987</v>
      </c>
      <c r="E48" s="17">
        <v>914.46</v>
      </c>
      <c r="F48" s="12"/>
      <c r="G48" s="12">
        <v>0</v>
      </c>
      <c r="H48" s="12">
        <v>0</v>
      </c>
      <c r="I48" s="17">
        <v>70.349999999999994</v>
      </c>
      <c r="J48" s="17">
        <v>0</v>
      </c>
      <c r="K48" s="13">
        <f t="shared" si="0"/>
        <v>22854.649999999998</v>
      </c>
    </row>
    <row r="49" spans="1:11">
      <c r="A49" s="21" t="s">
        <v>95</v>
      </c>
      <c r="B49" s="23" t="s">
        <v>96</v>
      </c>
      <c r="C49" s="20">
        <v>36636.15</v>
      </c>
      <c r="D49" s="12">
        <v>714.68000000000006</v>
      </c>
      <c r="E49" s="17">
        <v>4421.3500000000004</v>
      </c>
      <c r="F49" s="12"/>
      <c r="G49" s="12">
        <v>127.49</v>
      </c>
      <c r="H49" s="12">
        <v>159.35</v>
      </c>
      <c r="I49" s="17">
        <v>4952.51</v>
      </c>
      <c r="J49" s="17">
        <v>4782.9000000000015</v>
      </c>
      <c r="K49" s="13">
        <f t="shared" si="0"/>
        <v>51794.43</v>
      </c>
    </row>
    <row r="50" spans="1:11">
      <c r="A50" s="18" t="s">
        <v>97</v>
      </c>
      <c r="B50" s="19" t="s">
        <v>98</v>
      </c>
      <c r="C50" s="20">
        <v>28853.550000000003</v>
      </c>
      <c r="D50" s="12">
        <v>107.96</v>
      </c>
      <c r="E50" s="17">
        <v>4015.73</v>
      </c>
      <c r="F50" s="12"/>
      <c r="G50" s="12">
        <v>237.98</v>
      </c>
      <c r="H50" s="12">
        <v>148.72999999999999</v>
      </c>
      <c r="I50" s="17">
        <v>373.18</v>
      </c>
      <c r="J50" s="17">
        <v>0</v>
      </c>
      <c r="K50" s="13">
        <f t="shared" si="0"/>
        <v>33737.130000000012</v>
      </c>
    </row>
    <row r="51" spans="1:11">
      <c r="A51" s="18" t="s">
        <v>99</v>
      </c>
      <c r="B51" s="19" t="s">
        <v>100</v>
      </c>
      <c r="C51" s="20">
        <v>77010.350000000006</v>
      </c>
      <c r="D51" s="12">
        <v>4281.9399999999996</v>
      </c>
      <c r="E51" s="17">
        <v>7381.68</v>
      </c>
      <c r="F51" s="12"/>
      <c r="G51" s="12">
        <v>724.68</v>
      </c>
      <c r="H51" s="12">
        <v>601.63</v>
      </c>
      <c r="I51" s="17">
        <v>7561.2000000000016</v>
      </c>
      <c r="J51" s="17">
        <v>29602.590000000007</v>
      </c>
      <c r="K51" s="13">
        <f t="shared" si="0"/>
        <v>127164.07</v>
      </c>
    </row>
    <row r="52" spans="1:11">
      <c r="A52" s="18" t="s">
        <v>101</v>
      </c>
      <c r="B52" s="19" t="s">
        <v>102</v>
      </c>
      <c r="C52" s="20">
        <v>2480.6400000000003</v>
      </c>
      <c r="D52" s="12">
        <v>0</v>
      </c>
      <c r="E52" s="17">
        <v>0</v>
      </c>
      <c r="F52" s="12"/>
      <c r="G52" s="12">
        <v>0</v>
      </c>
      <c r="H52" s="12">
        <v>0</v>
      </c>
      <c r="I52" s="17">
        <v>0</v>
      </c>
      <c r="J52" s="17">
        <v>0</v>
      </c>
      <c r="K52" s="13">
        <f t="shared" si="0"/>
        <v>2480.6400000000003</v>
      </c>
    </row>
    <row r="53" spans="1:11">
      <c r="A53" s="18" t="s">
        <v>103</v>
      </c>
      <c r="B53" s="19" t="s">
        <v>104</v>
      </c>
      <c r="C53" s="20">
        <v>20863.589999999997</v>
      </c>
      <c r="D53" s="12">
        <v>1901.15</v>
      </c>
      <c r="E53" s="17">
        <v>1540.41</v>
      </c>
      <c r="F53" s="12"/>
      <c r="G53" s="12">
        <v>512.93999999999994</v>
      </c>
      <c r="H53" s="12">
        <v>166.55</v>
      </c>
      <c r="I53" s="17">
        <v>433.23</v>
      </c>
      <c r="J53" s="17">
        <v>0</v>
      </c>
      <c r="K53" s="13">
        <f t="shared" si="0"/>
        <v>25417.869999999995</v>
      </c>
    </row>
    <row r="54" spans="1:11">
      <c r="A54" s="24" t="s">
        <v>105</v>
      </c>
      <c r="B54" s="25" t="s">
        <v>106</v>
      </c>
      <c r="C54" s="20">
        <v>25028.999999999996</v>
      </c>
      <c r="D54" s="12">
        <v>2430.2700000000004</v>
      </c>
      <c r="E54" s="17">
        <v>4152.8899999999994</v>
      </c>
      <c r="F54" s="12"/>
      <c r="G54" s="12">
        <v>1116.93</v>
      </c>
      <c r="H54" s="12">
        <v>463.94000000000005</v>
      </c>
      <c r="I54" s="17">
        <v>4094.3499999999995</v>
      </c>
      <c r="J54" s="17">
        <v>0</v>
      </c>
      <c r="K54" s="13">
        <f t="shared" si="0"/>
        <v>37287.379999999997</v>
      </c>
    </row>
    <row r="55" spans="1:11">
      <c r="A55" s="24" t="s">
        <v>107</v>
      </c>
      <c r="B55" s="23" t="s">
        <v>108</v>
      </c>
      <c r="C55" s="20">
        <v>11391.57</v>
      </c>
      <c r="D55" s="12">
        <v>1326.08</v>
      </c>
      <c r="E55" s="17">
        <v>467.85</v>
      </c>
      <c r="F55" s="12"/>
      <c r="G55" s="12">
        <v>0</v>
      </c>
      <c r="H55" s="12">
        <v>0</v>
      </c>
      <c r="I55" s="17">
        <v>198.58999999999997</v>
      </c>
      <c r="J55" s="17">
        <v>0</v>
      </c>
      <c r="K55" s="13">
        <f t="shared" si="0"/>
        <v>13384.09</v>
      </c>
    </row>
    <row r="56" spans="1:11">
      <c r="A56" s="26" t="s">
        <v>109</v>
      </c>
      <c r="B56" s="27" t="s">
        <v>110</v>
      </c>
      <c r="C56" s="20">
        <v>245328.09999999998</v>
      </c>
      <c r="D56" s="12">
        <v>21389.430000000022</v>
      </c>
      <c r="E56" s="17">
        <v>16372.29</v>
      </c>
      <c r="F56" s="12"/>
      <c r="G56" s="12">
        <v>2417.79</v>
      </c>
      <c r="H56" s="12">
        <v>1508.21</v>
      </c>
      <c r="I56" s="17">
        <v>12255.590000000011</v>
      </c>
      <c r="J56" s="17">
        <v>13533.400000000001</v>
      </c>
      <c r="K56" s="13">
        <f t="shared" si="0"/>
        <v>312804.81000000006</v>
      </c>
    </row>
    <row r="57" spans="1:11">
      <c r="A57" s="28" t="s">
        <v>111</v>
      </c>
      <c r="B57" s="29" t="s">
        <v>112</v>
      </c>
      <c r="C57" s="20">
        <v>39838.47</v>
      </c>
      <c r="D57" s="12">
        <v>3179.579999999999</v>
      </c>
      <c r="E57" s="17">
        <v>2740.51</v>
      </c>
      <c r="F57" s="12"/>
      <c r="G57" s="12">
        <v>558.93999999999994</v>
      </c>
      <c r="H57" s="12">
        <v>314.78999999999996</v>
      </c>
      <c r="I57" s="17">
        <v>507.82999999999993</v>
      </c>
      <c r="J57" s="17">
        <v>1116.57</v>
      </c>
      <c r="K57" s="13">
        <f t="shared" si="0"/>
        <v>48256.69000000001</v>
      </c>
    </row>
    <row r="58" spans="1:11">
      <c r="A58" s="30" t="s">
        <v>113</v>
      </c>
      <c r="B58" s="27" t="s">
        <v>114</v>
      </c>
      <c r="C58" s="20">
        <v>111477.16</v>
      </c>
      <c r="D58" s="12">
        <v>10976.000000000013</v>
      </c>
      <c r="E58" s="17">
        <v>14749.67</v>
      </c>
      <c r="F58" s="12"/>
      <c r="G58" s="12">
        <v>3601.2999999999993</v>
      </c>
      <c r="H58" s="12">
        <v>1895.3999999999999</v>
      </c>
      <c r="I58" s="17">
        <v>10006.740000000005</v>
      </c>
      <c r="J58" s="17">
        <v>6634.6399999999994</v>
      </c>
      <c r="K58" s="13">
        <f t="shared" si="0"/>
        <v>159340.91000000003</v>
      </c>
    </row>
    <row r="59" spans="1:11">
      <c r="A59" s="16" t="s">
        <v>115</v>
      </c>
      <c r="B59" s="27" t="s">
        <v>116</v>
      </c>
      <c r="C59" s="20">
        <v>28007.960000000003</v>
      </c>
      <c r="D59" s="12">
        <v>1320.8199999999997</v>
      </c>
      <c r="E59" s="17">
        <v>4020.68</v>
      </c>
      <c r="F59" s="12"/>
      <c r="G59" s="12">
        <v>363.34</v>
      </c>
      <c r="H59" s="12">
        <v>148.72999999999999</v>
      </c>
      <c r="I59" s="17">
        <v>8918.9</v>
      </c>
      <c r="J59" s="17">
        <v>9298.7499999999982</v>
      </c>
      <c r="K59" s="13">
        <f t="shared" si="0"/>
        <v>52079.18</v>
      </c>
    </row>
    <row r="60" spans="1:11">
      <c r="A60" s="16" t="s">
        <v>117</v>
      </c>
      <c r="B60" s="27" t="s">
        <v>118</v>
      </c>
      <c r="C60" s="17">
        <v>4156.26</v>
      </c>
      <c r="D60" s="12">
        <v>730.59999999999991</v>
      </c>
      <c r="E60" s="17">
        <v>297.45999999999998</v>
      </c>
      <c r="F60" s="12"/>
      <c r="G60" s="12">
        <v>118.97</v>
      </c>
      <c r="H60" s="12">
        <v>0</v>
      </c>
      <c r="I60" s="17">
        <v>0</v>
      </c>
      <c r="J60" s="17">
        <v>0</v>
      </c>
      <c r="K60" s="13">
        <f t="shared" si="0"/>
        <v>5303.2900000000009</v>
      </c>
    </row>
    <row r="61" spans="1:11">
      <c r="A61" s="31" t="s">
        <v>121</v>
      </c>
      <c r="B61" s="27" t="s">
        <v>122</v>
      </c>
      <c r="C61" s="20">
        <v>3617.65</v>
      </c>
      <c r="D61" s="17">
        <v>19.059999999999999</v>
      </c>
      <c r="E61" s="17">
        <v>0</v>
      </c>
      <c r="F61" s="12"/>
      <c r="G61" s="12">
        <v>0</v>
      </c>
      <c r="H61" s="12">
        <v>0</v>
      </c>
      <c r="I61" s="17">
        <v>0</v>
      </c>
      <c r="J61" s="17">
        <v>0</v>
      </c>
      <c r="K61" s="13">
        <f t="shared" si="0"/>
        <v>3636.71</v>
      </c>
    </row>
    <row r="62" spans="1:11">
      <c r="A62" s="31" t="s">
        <v>123</v>
      </c>
      <c r="B62" s="27" t="s">
        <v>124</v>
      </c>
      <c r="C62" s="20">
        <v>17583.979999999996</v>
      </c>
      <c r="D62" s="12">
        <v>833.85000000000025</v>
      </c>
      <c r="E62" s="17">
        <v>0</v>
      </c>
      <c r="F62" s="12"/>
      <c r="G62" s="12">
        <v>0</v>
      </c>
      <c r="H62" s="12">
        <v>0</v>
      </c>
      <c r="I62" s="17">
        <v>1870.4900000000002</v>
      </c>
      <c r="J62" s="17">
        <v>0</v>
      </c>
      <c r="K62" s="13">
        <f t="shared" si="0"/>
        <v>20288.319999999996</v>
      </c>
    </row>
    <row r="63" spans="1:11">
      <c r="A63" s="31" t="s">
        <v>125</v>
      </c>
      <c r="B63" s="32" t="s">
        <v>126</v>
      </c>
      <c r="C63" s="20">
        <v>20335.68</v>
      </c>
      <c r="D63" s="12">
        <v>419.16999999999996</v>
      </c>
      <c r="E63" s="17">
        <v>913.63</v>
      </c>
      <c r="F63" s="12"/>
      <c r="G63" s="12">
        <v>0</v>
      </c>
      <c r="H63" s="12">
        <v>0</v>
      </c>
      <c r="I63" s="17">
        <v>1801.9099999999999</v>
      </c>
      <c r="J63" s="17">
        <v>0</v>
      </c>
      <c r="K63" s="13">
        <f t="shared" si="0"/>
        <v>23470.39</v>
      </c>
    </row>
    <row r="64" spans="1:11" ht="15.75" thickBot="1">
      <c r="A64" s="31" t="s">
        <v>127</v>
      </c>
      <c r="B64" s="33" t="s">
        <v>128</v>
      </c>
      <c r="C64" s="20">
        <v>5510.0999999999995</v>
      </c>
      <c r="D64" s="12">
        <v>979.10000000000014</v>
      </c>
      <c r="E64" s="57">
        <v>446.19</v>
      </c>
      <c r="F64" s="57"/>
      <c r="G64" s="17">
        <v>951.92</v>
      </c>
      <c r="H64" s="58">
        <v>594.91999999999996</v>
      </c>
      <c r="I64" s="57">
        <v>0</v>
      </c>
      <c r="J64" s="57">
        <v>0</v>
      </c>
      <c r="K64" s="13">
        <f t="shared" si="0"/>
        <v>8482.23</v>
      </c>
    </row>
    <row r="65" spans="1:13" ht="15.75" thickBot="1">
      <c r="A65" s="31" t="s">
        <v>129</v>
      </c>
      <c r="B65" s="67" t="s">
        <v>130</v>
      </c>
      <c r="C65" s="34">
        <v>2845.7</v>
      </c>
      <c r="D65" s="35">
        <v>807.40000000000009</v>
      </c>
      <c r="E65" s="68">
        <v>0</v>
      </c>
      <c r="F65" s="35"/>
      <c r="G65" s="35">
        <v>118.99</v>
      </c>
      <c r="H65" s="35">
        <v>148.72999999999999</v>
      </c>
      <c r="I65" s="68">
        <v>54.81</v>
      </c>
      <c r="J65" s="68">
        <v>0</v>
      </c>
      <c r="K65" s="13">
        <f t="shared" si="0"/>
        <v>3975.6299999999997</v>
      </c>
    </row>
    <row r="66" spans="1:13" ht="15.75" thickBot="1">
      <c r="A66" s="38"/>
      <c r="B66" s="38" t="s">
        <v>131</v>
      </c>
      <c r="C66" s="51">
        <v>8809714.2800000012</v>
      </c>
      <c r="D66" s="52">
        <v>390037.33999999991</v>
      </c>
      <c r="E66" s="42">
        <v>1044950.1699999999</v>
      </c>
      <c r="F66" s="54">
        <f>SUM(F6:F65)</f>
        <v>79.56</v>
      </c>
      <c r="G66" s="54">
        <v>106938.27999999994</v>
      </c>
      <c r="H66" s="42">
        <v>66080.22</v>
      </c>
      <c r="I66" s="42">
        <f>SUM(I6:I65)</f>
        <v>2258276.0600000182</v>
      </c>
      <c r="J66" s="42">
        <f>SUM(J6:J65)</f>
        <v>3686772.330000001</v>
      </c>
      <c r="K66" s="13">
        <f t="shared" si="0"/>
        <v>16362848.240000023</v>
      </c>
    </row>
    <row r="67" spans="1:13">
      <c r="A67" s="1"/>
      <c r="B67" s="1"/>
      <c r="C67" s="2"/>
      <c r="D67" s="1"/>
      <c r="G67" s="2"/>
      <c r="H67" s="2"/>
      <c r="I67" s="2"/>
      <c r="J67" s="2"/>
      <c r="K67" s="3"/>
    </row>
    <row r="68" spans="1:13">
      <c r="A68" s="1"/>
      <c r="B68" s="1"/>
      <c r="C68" s="2"/>
      <c r="D68" s="2"/>
      <c r="G68" s="2"/>
      <c r="H68" s="2"/>
      <c r="I68" s="2"/>
      <c r="J68" s="2"/>
      <c r="K68" s="2"/>
    </row>
    <row r="69" spans="1:13">
      <c r="A69" s="1"/>
      <c r="B69" s="1"/>
      <c r="C69" s="2"/>
      <c r="D69" s="2"/>
      <c r="E69" s="2"/>
      <c r="F69" s="2"/>
      <c r="G69" s="2"/>
      <c r="H69" s="2"/>
      <c r="I69" s="2"/>
      <c r="J69" s="2"/>
      <c r="K69" s="48"/>
    </row>
    <row r="70" spans="1:13">
      <c r="A70" s="1"/>
      <c r="B70" s="1"/>
      <c r="C70" s="2"/>
      <c r="D70" s="2"/>
      <c r="E70" s="2"/>
      <c r="F70" s="2"/>
      <c r="G70" s="2"/>
      <c r="H70" s="2"/>
      <c r="I70" s="2"/>
      <c r="J70" s="2"/>
      <c r="K70" s="3"/>
    </row>
    <row r="71" spans="1:13">
      <c r="A71" s="1"/>
      <c r="B71" s="1"/>
      <c r="C71" s="2"/>
      <c r="D71" s="2"/>
      <c r="E71" s="2"/>
      <c r="F71" s="2"/>
      <c r="G71" s="2"/>
      <c r="H71" s="2"/>
      <c r="I71" s="2"/>
      <c r="J71" s="2" t="s">
        <v>132</v>
      </c>
      <c r="K71" s="3"/>
    </row>
    <row r="72" spans="1:13">
      <c r="E72" s="49"/>
      <c r="F72" s="49"/>
      <c r="J72" s="47" t="s">
        <v>133</v>
      </c>
      <c r="K72" s="48"/>
    </row>
    <row r="74" spans="1:13">
      <c r="D74" s="50"/>
    </row>
    <row r="77" spans="1:13" s="47" customFormat="1">
      <c r="A77"/>
      <c r="B77"/>
      <c r="D77" s="50"/>
      <c r="I77" s="50"/>
      <c r="K77" s="48"/>
      <c r="L77"/>
      <c r="M77"/>
    </row>
  </sheetData>
  <mergeCells count="1">
    <mergeCell ref="D4:K4"/>
  </mergeCells>
  <pageMargins left="0.11811023622047245" right="0" top="0" bottom="0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IAN.2023</vt:lpstr>
      <vt:lpstr>FEBR.2023</vt:lpstr>
      <vt:lpstr>MARTIE 2023 </vt:lpstr>
      <vt:lpstr>APRILIE 2023</vt:lpstr>
      <vt:lpstr>MAI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2023-04-05T11:33:33Z</cp:lastPrinted>
  <dcterms:created xsi:type="dcterms:W3CDTF">2015-06-05T18:19:34Z</dcterms:created>
  <dcterms:modified xsi:type="dcterms:W3CDTF">2023-05-31T08:53:46Z</dcterms:modified>
</cp:coreProperties>
</file>