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6"/>
  </bookViews>
  <sheets>
    <sheet name="ian 2016" sheetId="1" r:id="rId1"/>
    <sheet name="feb 2016" sheetId="2" r:id="rId2"/>
    <sheet name="mar 2016" sheetId="3" r:id="rId3"/>
    <sheet name="TRIM I 2016 REG" sheetId="4" r:id="rId4"/>
    <sheet name="apr 2016" sheetId="5" r:id="rId5"/>
    <sheet name="mai 2016" sheetId="6" r:id="rId6"/>
    <sheet name="iun 2016" sheetId="7" r:id="rId7"/>
    <sheet name="trim II 2016" sheetId="8" r:id="rId8"/>
    <sheet name="iul2016" sheetId="9" r:id="rId9"/>
    <sheet name="aug2016" sheetId="10" r:id="rId10"/>
    <sheet name="sep2016" sheetId="11" r:id="rId11"/>
    <sheet name="trim III 2016" sheetId="12" r:id="rId12"/>
    <sheet name="oct2016" sheetId="13" r:id="rId13"/>
    <sheet name="nov2016" sheetId="14" r:id="rId14"/>
    <sheet name="trim IV 2016" sheetId="15" r:id="rId15"/>
    <sheet name="dec2016" sheetId="16" r:id="rId16"/>
    <sheet name="an 2016" sheetId="17" r:id="rId17"/>
  </sheets>
  <definedNames/>
  <calcPr fullCalcOnLoad="1"/>
</workbook>
</file>

<file path=xl/sharedStrings.xml><?xml version="1.0" encoding="utf-8"?>
<sst xmlns="http://schemas.openxmlformats.org/spreadsheetml/2006/main" count="1561" uniqueCount="65">
  <si>
    <t>Numele calendarului</t>
  </si>
  <si>
    <t>Cod partener</t>
  </si>
  <si>
    <t>Nume partener</t>
  </si>
  <si>
    <t>Valoare de decontat</t>
  </si>
  <si>
    <t>Număr contract furnizor</t>
  </si>
  <si>
    <t>Valoare realizată</t>
  </si>
  <si>
    <t>Sumă nealocată</t>
  </si>
  <si>
    <t>Tip</t>
  </si>
  <si>
    <t>IAN2016 1-15 SPT CAS-OT</t>
  </si>
  <si>
    <t>OT01</t>
  </si>
  <si>
    <t>SPITALUL JUDETEAN SLATINA</t>
  </si>
  <si>
    <t>H6</t>
  </si>
  <si>
    <t>DRG</t>
  </si>
  <si>
    <t>OT08</t>
  </si>
  <si>
    <t>SPITALUL DE PSIHIATRIE CRONICI SCHITU</t>
  </si>
  <si>
    <t>H7</t>
  </si>
  <si>
    <t>cronici</t>
  </si>
  <si>
    <t>OT02</t>
  </si>
  <si>
    <t>SPITALUL ORASENESC BALS</t>
  </si>
  <si>
    <t>H1</t>
  </si>
  <si>
    <t>OT03</t>
  </si>
  <si>
    <t>SPITALUL MUNICIPAL CARACAL</t>
  </si>
  <si>
    <t>H4</t>
  </si>
  <si>
    <t>IAN2016 SPT CAS-OT</t>
  </si>
  <si>
    <t>OT04</t>
  </si>
  <si>
    <t>SPITALUL ORASENESC CORABIA</t>
  </si>
  <si>
    <t>H5</t>
  </si>
  <si>
    <t>OT09</t>
  </si>
  <si>
    <t>HOSPITAL NETWORK PHOENIX ONE DAY</t>
  </si>
  <si>
    <t>H9</t>
  </si>
  <si>
    <t>spitalizare de zi</t>
  </si>
  <si>
    <t>Total</t>
  </si>
  <si>
    <t>FEB2016 1-15 SPT CAS-OT</t>
  </si>
  <si>
    <t>FEB2016 SPT CAS-OT</t>
  </si>
  <si>
    <t>MAR2016 1-15 SPT CAS-OT</t>
  </si>
  <si>
    <t>MAR2016 SPT CAS-OT</t>
  </si>
  <si>
    <t>TRIM I 2016 SPT CAS-OT</t>
  </si>
  <si>
    <t>APR2016 1-15 SPT CAS-OT</t>
  </si>
  <si>
    <t>APR2016 SPT CAS-OT</t>
  </si>
  <si>
    <t>MAI2016 1-15 SPT CAS-OT</t>
  </si>
  <si>
    <t>MAI2016 SPT CAS-OT</t>
  </si>
  <si>
    <t>Stare Calendar</t>
  </si>
  <si>
    <t>An contract furnizor</t>
  </si>
  <si>
    <t>IUN2016 SPT CAS-OT</t>
  </si>
  <si>
    <t>Deschis</t>
  </si>
  <si>
    <t>TRIM II 2016 SPT CAS-OT</t>
  </si>
  <si>
    <t>2016</t>
  </si>
  <si>
    <t>IUL2016 SPT CAS-OT</t>
  </si>
  <si>
    <t>AUG2016 SPT CAS-OT</t>
  </si>
  <si>
    <t>IUN2016 1-15 SPT CAS-OT</t>
  </si>
  <si>
    <t>IUL2016 1-15 SPT CAS-OT</t>
  </si>
  <si>
    <t>AUG2016 1-15 SPT CAS-OT</t>
  </si>
  <si>
    <t>total</t>
  </si>
  <si>
    <t>SEP2016 1-15 SPT CAS-OT</t>
  </si>
  <si>
    <t>SEP2016 SPT CAS-OT</t>
  </si>
  <si>
    <t>OCT2016 1-15 SPT CAS-OT</t>
  </si>
  <si>
    <t>OCT2016 SPT CAS-OT</t>
  </si>
  <si>
    <t>NOV2016 1-15 SPT CAS-OT</t>
  </si>
  <si>
    <t>NOV2016 SPT CAS-OT</t>
  </si>
  <si>
    <t>DEC2016 1-15 SPT CAS-OT</t>
  </si>
  <si>
    <t>DEC2016 SPT CAS-OT</t>
  </si>
  <si>
    <t>TRIM III 2016 SPT CAS-OT</t>
  </si>
  <si>
    <t>TRIM IV 2016 SPT CAS-OT</t>
  </si>
  <si>
    <t>AN 2016 SPT CAS-OT</t>
  </si>
  <si>
    <t xml:space="preserve">Total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</si>
</sst>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Alignment="1">
      <alignment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7"/>
  <sheetViews>
    <sheetView zoomScalePageLayoutView="0" workbookViewId="0" topLeftCell="A15">
      <selection activeCell="A29" sqref="A29"/>
    </sheetView>
  </sheetViews>
  <sheetFormatPr defaultColWidth="9.140625" defaultRowHeight="12.75"/>
  <cols>
    <col min="1" max="1" width="26.57421875" style="0" customWidth="1"/>
    <col min="3" max="3" width="44.140625" style="0" customWidth="1"/>
    <col min="4" max="4" width="13.00390625" style="0" customWidth="1"/>
    <col min="6" max="6" width="13.28125" style="0" customWidth="1"/>
    <col min="7" max="7" width="12.7109375" style="0" customWidth="1"/>
    <col min="8" max="8" width="14.00390625" style="0" customWidth="1"/>
  </cols>
  <sheetData>
    <row r="6" spans="1:8" s="1" customFormat="1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</row>
    <row r="7" spans="1:8" ht="12.75">
      <c r="A7" s="3" t="s">
        <v>8</v>
      </c>
      <c r="B7" s="3" t="s">
        <v>9</v>
      </c>
      <c r="C7" s="3" t="s">
        <v>10</v>
      </c>
      <c r="D7" s="4">
        <v>249314.47</v>
      </c>
      <c r="E7" s="3" t="s">
        <v>11</v>
      </c>
      <c r="F7" s="4">
        <v>249314.4663</v>
      </c>
      <c r="G7" s="4">
        <v>249314.47</v>
      </c>
      <c r="H7" s="3" t="s">
        <v>16</v>
      </c>
    </row>
    <row r="8" spans="1:8" ht="12.75">
      <c r="A8" s="3" t="s">
        <v>23</v>
      </c>
      <c r="B8" s="3" t="s">
        <v>9</v>
      </c>
      <c r="C8" s="3" t="s">
        <v>10</v>
      </c>
      <c r="D8" s="4">
        <v>308034.94</v>
      </c>
      <c r="E8" s="3" t="s">
        <v>11</v>
      </c>
      <c r="F8" s="4">
        <v>557349.4113</v>
      </c>
      <c r="G8" s="4">
        <v>308034.94</v>
      </c>
      <c r="H8" s="3" t="s">
        <v>16</v>
      </c>
    </row>
    <row r="9" spans="1:8" ht="12.75">
      <c r="A9" s="3" t="s">
        <v>23</v>
      </c>
      <c r="B9" s="3" t="s">
        <v>17</v>
      </c>
      <c r="C9" s="3" t="s">
        <v>18</v>
      </c>
      <c r="D9" s="4">
        <v>46387.96</v>
      </c>
      <c r="E9" s="3" t="s">
        <v>19</v>
      </c>
      <c r="F9" s="4">
        <v>46387.9626</v>
      </c>
      <c r="G9" s="4">
        <v>46387.96</v>
      </c>
      <c r="H9" s="3" t="s">
        <v>16</v>
      </c>
    </row>
    <row r="10" spans="1:8" ht="12.75">
      <c r="A10" s="3" t="s">
        <v>8</v>
      </c>
      <c r="B10" s="3" t="s">
        <v>20</v>
      </c>
      <c r="C10" s="3" t="s">
        <v>21</v>
      </c>
      <c r="D10" s="4">
        <v>70871.43</v>
      </c>
      <c r="E10" s="3" t="s">
        <v>22</v>
      </c>
      <c r="F10" s="4">
        <v>70871.4304</v>
      </c>
      <c r="G10" s="4">
        <v>70871.43</v>
      </c>
      <c r="H10" s="3" t="s">
        <v>16</v>
      </c>
    </row>
    <row r="11" spans="1:8" ht="12.75">
      <c r="A11" s="3" t="s">
        <v>23</v>
      </c>
      <c r="B11" s="3" t="s">
        <v>20</v>
      </c>
      <c r="C11" s="3" t="s">
        <v>21</v>
      </c>
      <c r="D11" s="4">
        <v>116096.65</v>
      </c>
      <c r="E11" s="3" t="s">
        <v>22</v>
      </c>
      <c r="F11" s="4">
        <v>186968.0788</v>
      </c>
      <c r="G11" s="4">
        <v>116096.65</v>
      </c>
      <c r="H11" s="3" t="s">
        <v>16</v>
      </c>
    </row>
    <row r="12" spans="1:8" ht="12.75">
      <c r="A12" s="3" t="s">
        <v>23</v>
      </c>
      <c r="B12" s="3" t="s">
        <v>24</v>
      </c>
      <c r="C12" s="3" t="s">
        <v>25</v>
      </c>
      <c r="D12" s="4">
        <v>15466.62</v>
      </c>
      <c r="E12" s="3" t="s">
        <v>26</v>
      </c>
      <c r="F12" s="4">
        <v>15466.62</v>
      </c>
      <c r="G12" s="4">
        <v>15466.62</v>
      </c>
      <c r="H12" s="3" t="s">
        <v>16</v>
      </c>
    </row>
    <row r="13" spans="1:8" ht="12.75">
      <c r="A13" s="3" t="s">
        <v>8</v>
      </c>
      <c r="B13" s="3" t="s">
        <v>13</v>
      </c>
      <c r="C13" s="3" t="s">
        <v>14</v>
      </c>
      <c r="D13" s="4">
        <v>331662.28</v>
      </c>
      <c r="E13" s="3" t="s">
        <v>15</v>
      </c>
      <c r="F13" s="4">
        <v>331662.28</v>
      </c>
      <c r="G13" s="4">
        <v>331662.28</v>
      </c>
      <c r="H13" s="3" t="s">
        <v>16</v>
      </c>
    </row>
    <row r="14" spans="1:8" ht="12.75">
      <c r="A14" s="3" t="s">
        <v>23</v>
      </c>
      <c r="B14" s="3" t="s">
        <v>13</v>
      </c>
      <c r="C14" s="3" t="s">
        <v>14</v>
      </c>
      <c r="D14" s="4">
        <v>337779.83</v>
      </c>
      <c r="E14" s="3" t="s">
        <v>15</v>
      </c>
      <c r="F14" s="4">
        <v>700739.88</v>
      </c>
      <c r="G14" s="4">
        <v>337779.83</v>
      </c>
      <c r="H14" s="3" t="s">
        <v>16</v>
      </c>
    </row>
    <row r="15" spans="1:8" ht="12.75">
      <c r="A15" s="3" t="s">
        <v>8</v>
      </c>
      <c r="B15" s="3" t="s">
        <v>9</v>
      </c>
      <c r="C15" s="3" t="s">
        <v>10</v>
      </c>
      <c r="D15" s="4">
        <v>1954275.75</v>
      </c>
      <c r="E15" s="3" t="s">
        <v>11</v>
      </c>
      <c r="F15" s="4">
        <v>1954275.75</v>
      </c>
      <c r="G15" s="4">
        <v>1954275.75</v>
      </c>
      <c r="H15" s="3" t="s">
        <v>12</v>
      </c>
    </row>
    <row r="16" spans="1:8" ht="12.75">
      <c r="A16" s="3" t="s">
        <v>23</v>
      </c>
      <c r="B16" s="3" t="s">
        <v>9</v>
      </c>
      <c r="C16" s="3" t="s">
        <v>10</v>
      </c>
      <c r="D16" s="4">
        <v>2614173.42</v>
      </c>
      <c r="E16" s="3" t="s">
        <v>11</v>
      </c>
      <c r="F16" s="4">
        <v>4568449.17</v>
      </c>
      <c r="G16" s="4">
        <v>2614173.42</v>
      </c>
      <c r="H16" s="3" t="s">
        <v>12</v>
      </c>
    </row>
    <row r="17" spans="1:8" ht="12.75">
      <c r="A17" s="3" t="s">
        <v>8</v>
      </c>
      <c r="B17" s="3" t="s">
        <v>17</v>
      </c>
      <c r="C17" s="3" t="s">
        <v>18</v>
      </c>
      <c r="D17" s="4">
        <v>134495.52</v>
      </c>
      <c r="E17" s="3" t="s">
        <v>19</v>
      </c>
      <c r="F17" s="4">
        <v>134495.515</v>
      </c>
      <c r="G17" s="4">
        <v>134495.52</v>
      </c>
      <c r="H17" s="3" t="s">
        <v>12</v>
      </c>
    </row>
    <row r="18" spans="1:8" ht="12.75">
      <c r="A18" s="3" t="s">
        <v>23</v>
      </c>
      <c r="B18" s="3" t="s">
        <v>17</v>
      </c>
      <c r="C18" s="3" t="s">
        <v>18</v>
      </c>
      <c r="D18" s="4">
        <v>281217.9</v>
      </c>
      <c r="E18" s="3" t="s">
        <v>19</v>
      </c>
      <c r="F18" s="4">
        <v>447210.62</v>
      </c>
      <c r="G18" s="4">
        <v>281217.9</v>
      </c>
      <c r="H18" s="3" t="s">
        <v>12</v>
      </c>
    </row>
    <row r="19" spans="1:8" ht="12.75">
      <c r="A19" s="3" t="s">
        <v>8</v>
      </c>
      <c r="B19" s="3" t="s">
        <v>20</v>
      </c>
      <c r="C19" s="3" t="s">
        <v>21</v>
      </c>
      <c r="D19" s="4">
        <v>787749.12</v>
      </c>
      <c r="E19" s="3" t="s">
        <v>22</v>
      </c>
      <c r="F19" s="4">
        <v>787749.12</v>
      </c>
      <c r="G19" s="4">
        <v>787749.12</v>
      </c>
      <c r="H19" s="3" t="s">
        <v>12</v>
      </c>
    </row>
    <row r="20" spans="1:8" ht="12.75">
      <c r="A20" s="3" t="s">
        <v>23</v>
      </c>
      <c r="B20" s="3" t="s">
        <v>20</v>
      </c>
      <c r="C20" s="3" t="s">
        <v>21</v>
      </c>
      <c r="D20" s="4">
        <v>1000072.1</v>
      </c>
      <c r="E20" s="3" t="s">
        <v>22</v>
      </c>
      <c r="F20" s="4">
        <v>1787821.22</v>
      </c>
      <c r="G20" s="4">
        <v>1000072.1</v>
      </c>
      <c r="H20" s="3" t="s">
        <v>12</v>
      </c>
    </row>
    <row r="21" spans="1:8" ht="12.75">
      <c r="A21" s="3" t="s">
        <v>23</v>
      </c>
      <c r="B21" s="3" t="s">
        <v>24</v>
      </c>
      <c r="C21" s="3" t="s">
        <v>25</v>
      </c>
      <c r="D21" s="4">
        <v>379293.3</v>
      </c>
      <c r="E21" s="3" t="s">
        <v>26</v>
      </c>
      <c r="F21" s="4">
        <v>379293.3</v>
      </c>
      <c r="G21" s="4">
        <v>379293.3</v>
      </c>
      <c r="H21" s="3" t="s">
        <v>12</v>
      </c>
    </row>
    <row r="22" spans="1:8" ht="12.75">
      <c r="A22" s="3" t="s">
        <v>23</v>
      </c>
      <c r="B22" s="3" t="s">
        <v>9</v>
      </c>
      <c r="C22" s="3" t="s">
        <v>10</v>
      </c>
      <c r="D22" s="4">
        <v>382806.91</v>
      </c>
      <c r="E22" s="3" t="s">
        <v>11</v>
      </c>
      <c r="F22" s="4">
        <v>382806.91</v>
      </c>
      <c r="G22" s="4">
        <v>382806.91</v>
      </c>
      <c r="H22" s="3" t="s">
        <v>30</v>
      </c>
    </row>
    <row r="23" spans="1:8" ht="12.75">
      <c r="A23" s="3" t="s">
        <v>23</v>
      </c>
      <c r="B23" s="3" t="s">
        <v>17</v>
      </c>
      <c r="C23" s="3" t="s">
        <v>18</v>
      </c>
      <c r="D23" s="4">
        <v>22300.62</v>
      </c>
      <c r="E23" s="3" t="s">
        <v>19</v>
      </c>
      <c r="F23" s="4">
        <v>22300.62</v>
      </c>
      <c r="G23" s="4">
        <v>22300.62</v>
      </c>
      <c r="H23" s="3" t="s">
        <v>30</v>
      </c>
    </row>
    <row r="24" spans="1:8" ht="12.75">
      <c r="A24" s="3" t="s">
        <v>23</v>
      </c>
      <c r="B24" s="3" t="s">
        <v>20</v>
      </c>
      <c r="C24" s="3" t="s">
        <v>21</v>
      </c>
      <c r="D24" s="4">
        <v>97652.09</v>
      </c>
      <c r="E24" s="3" t="s">
        <v>22</v>
      </c>
      <c r="F24" s="4">
        <v>97652.09</v>
      </c>
      <c r="G24" s="4">
        <v>97652.09</v>
      </c>
      <c r="H24" s="3" t="s">
        <v>30</v>
      </c>
    </row>
    <row r="25" spans="1:8" ht="12.75">
      <c r="A25" s="3" t="s">
        <v>23</v>
      </c>
      <c r="B25" s="3" t="s">
        <v>24</v>
      </c>
      <c r="C25" s="3" t="s">
        <v>25</v>
      </c>
      <c r="D25" s="4">
        <v>10604.03</v>
      </c>
      <c r="E25" s="3" t="s">
        <v>26</v>
      </c>
      <c r="F25" s="4">
        <v>10604.03</v>
      </c>
      <c r="G25" s="4">
        <v>10604.03</v>
      </c>
      <c r="H25" s="3" t="s">
        <v>30</v>
      </c>
    </row>
    <row r="26" spans="1:8" ht="12.75">
      <c r="A26" s="3" t="s">
        <v>23</v>
      </c>
      <c r="B26" s="3" t="s">
        <v>27</v>
      </c>
      <c r="C26" s="3" t="s">
        <v>28</v>
      </c>
      <c r="D26" s="4">
        <v>124548.8</v>
      </c>
      <c r="E26" s="3" t="s">
        <v>29</v>
      </c>
      <c r="F26" s="4">
        <v>138826.61</v>
      </c>
      <c r="G26" s="4">
        <v>124548.8</v>
      </c>
      <c r="H26" s="3" t="s">
        <v>30</v>
      </c>
    </row>
    <row r="27" spans="1:8" s="6" customFormat="1" ht="12.75">
      <c r="A27" s="5" t="s">
        <v>31</v>
      </c>
      <c r="B27" s="5"/>
      <c r="C27" s="5"/>
      <c r="D27" s="7">
        <f>SUM(D7:D26)</f>
        <v>9264803.739999998</v>
      </c>
      <c r="E27" s="7"/>
      <c r="F27" s="7">
        <f>SUM(F7:F26)-F19-F17-F15-F13-F10-F7</f>
        <v>9341876.522699999</v>
      </c>
      <c r="G27" s="7">
        <f>SUM(G7:G26)</f>
        <v>9264803.739999998</v>
      </c>
      <c r="H27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H2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8.140625" style="0" customWidth="1"/>
    <col min="2" max="2" width="12.140625" style="0" customWidth="1"/>
    <col min="3" max="3" width="22.00390625" style="0" customWidth="1"/>
    <col min="4" max="4" width="14.57421875" style="0" customWidth="1"/>
    <col min="7" max="7" width="14.140625" style="0" customWidth="1"/>
    <col min="8" max="8" width="16.28125" style="0" customWidth="1"/>
  </cols>
  <sheetData>
    <row r="6" spans="1:8" s="1" customFormat="1" ht="38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42</v>
      </c>
      <c r="G6" s="8" t="s">
        <v>5</v>
      </c>
      <c r="H6" s="8" t="s">
        <v>7</v>
      </c>
    </row>
    <row r="7" spans="1:8" ht="12.75">
      <c r="A7" s="3" t="s">
        <v>51</v>
      </c>
      <c r="B7" s="3" t="s">
        <v>9</v>
      </c>
      <c r="C7" s="3" t="s">
        <v>10</v>
      </c>
      <c r="D7" s="4">
        <v>398163.57</v>
      </c>
      <c r="E7" s="3" t="s">
        <v>11</v>
      </c>
      <c r="F7" s="3" t="s">
        <v>46</v>
      </c>
      <c r="G7" s="4">
        <v>398163.57</v>
      </c>
      <c r="H7" s="3" t="s">
        <v>16</v>
      </c>
    </row>
    <row r="8" spans="1:8" ht="12.75">
      <c r="A8" s="3" t="s">
        <v>51</v>
      </c>
      <c r="B8" s="3" t="s">
        <v>13</v>
      </c>
      <c r="C8" s="3" t="s">
        <v>14</v>
      </c>
      <c r="D8" s="4">
        <v>347910.51</v>
      </c>
      <c r="E8" s="3" t="s">
        <v>15</v>
      </c>
      <c r="F8" s="3" t="s">
        <v>46</v>
      </c>
      <c r="G8" s="4">
        <v>347910.51</v>
      </c>
      <c r="H8" s="3" t="s">
        <v>16</v>
      </c>
    </row>
    <row r="9" spans="1:8" ht="12.75">
      <c r="A9" s="3" t="s">
        <v>48</v>
      </c>
      <c r="B9" s="3" t="s">
        <v>24</v>
      </c>
      <c r="C9" s="3" t="s">
        <v>25</v>
      </c>
      <c r="D9" s="4">
        <v>26178.25</v>
      </c>
      <c r="E9" s="3" t="s">
        <v>26</v>
      </c>
      <c r="F9" s="3" t="s">
        <v>46</v>
      </c>
      <c r="G9" s="4">
        <v>26178.25</v>
      </c>
      <c r="H9" s="3" t="s">
        <v>16</v>
      </c>
    </row>
    <row r="10" spans="1:8" ht="12.75">
      <c r="A10" s="3" t="s">
        <v>48</v>
      </c>
      <c r="B10" s="3" t="s">
        <v>9</v>
      </c>
      <c r="C10" s="3" t="s">
        <v>10</v>
      </c>
      <c r="D10" s="4">
        <v>318906.38</v>
      </c>
      <c r="E10" s="3" t="s">
        <v>11</v>
      </c>
      <c r="F10" s="3" t="s">
        <v>46</v>
      </c>
      <c r="G10" s="4">
        <v>717069.95</v>
      </c>
      <c r="H10" s="3" t="s">
        <v>16</v>
      </c>
    </row>
    <row r="11" spans="1:8" ht="12.75">
      <c r="A11" s="3" t="s">
        <v>48</v>
      </c>
      <c r="B11" s="3" t="s">
        <v>17</v>
      </c>
      <c r="C11" s="3" t="s">
        <v>18</v>
      </c>
      <c r="D11" s="4">
        <v>78740.96</v>
      </c>
      <c r="E11" s="3" t="s">
        <v>19</v>
      </c>
      <c r="F11" s="3" t="s">
        <v>46</v>
      </c>
      <c r="G11" s="4">
        <v>78740.96</v>
      </c>
      <c r="H11" s="3" t="s">
        <v>16</v>
      </c>
    </row>
    <row r="12" spans="1:8" ht="12.75">
      <c r="A12" s="3" t="s">
        <v>48</v>
      </c>
      <c r="B12" s="3" t="s">
        <v>20</v>
      </c>
      <c r="C12" s="3" t="s">
        <v>21</v>
      </c>
      <c r="D12" s="4">
        <v>159343.29</v>
      </c>
      <c r="E12" s="3" t="s">
        <v>22</v>
      </c>
      <c r="F12" s="3" t="s">
        <v>46</v>
      </c>
      <c r="G12" s="4">
        <v>159343.29</v>
      </c>
      <c r="H12" s="3" t="s">
        <v>16</v>
      </c>
    </row>
    <row r="13" spans="1:8" ht="12.75">
      <c r="A13" s="3" t="s">
        <v>48</v>
      </c>
      <c r="B13" s="3" t="s">
        <v>13</v>
      </c>
      <c r="C13" s="3" t="s">
        <v>14</v>
      </c>
      <c r="D13" s="4">
        <v>372130.57</v>
      </c>
      <c r="E13" s="3" t="s">
        <v>15</v>
      </c>
      <c r="F13" s="3" t="s">
        <v>46</v>
      </c>
      <c r="G13" s="4">
        <v>720041.08</v>
      </c>
      <c r="H13" s="3" t="s">
        <v>16</v>
      </c>
    </row>
    <row r="14" spans="1:8" ht="12.75">
      <c r="A14" s="3" t="s">
        <v>51</v>
      </c>
      <c r="B14" s="3" t="s">
        <v>9</v>
      </c>
      <c r="C14" s="3" t="s">
        <v>10</v>
      </c>
      <c r="D14" s="4">
        <v>2242550.1</v>
      </c>
      <c r="E14" s="3" t="s">
        <v>11</v>
      </c>
      <c r="F14" s="3" t="s">
        <v>46</v>
      </c>
      <c r="G14" s="4">
        <v>2242550.1</v>
      </c>
      <c r="H14" s="3" t="s">
        <v>12</v>
      </c>
    </row>
    <row r="15" spans="1:8" ht="12.75">
      <c r="A15" s="3" t="s">
        <v>51</v>
      </c>
      <c r="B15" s="3" t="s">
        <v>20</v>
      </c>
      <c r="C15" s="3" t="s">
        <v>21</v>
      </c>
      <c r="D15" s="4">
        <v>907274.71</v>
      </c>
      <c r="E15" s="3" t="s">
        <v>22</v>
      </c>
      <c r="F15" s="3" t="s">
        <v>46</v>
      </c>
      <c r="G15" s="4">
        <v>907274.71</v>
      </c>
      <c r="H15" s="3" t="s">
        <v>12</v>
      </c>
    </row>
    <row r="16" spans="1:8" ht="12.75">
      <c r="A16" s="3" t="s">
        <v>48</v>
      </c>
      <c r="B16" s="3" t="s">
        <v>17</v>
      </c>
      <c r="C16" s="3" t="s">
        <v>18</v>
      </c>
      <c r="D16" s="4">
        <v>449520.26</v>
      </c>
      <c r="E16" s="3" t="s">
        <v>19</v>
      </c>
      <c r="F16" s="3" t="s">
        <v>46</v>
      </c>
      <c r="G16" s="4">
        <v>449520.26</v>
      </c>
      <c r="H16" s="3" t="s">
        <v>12</v>
      </c>
    </row>
    <row r="17" spans="1:8" ht="12.75">
      <c r="A17" s="3" t="s">
        <v>48</v>
      </c>
      <c r="B17" s="3" t="s">
        <v>20</v>
      </c>
      <c r="C17" s="3" t="s">
        <v>21</v>
      </c>
      <c r="D17" s="4">
        <v>941525.56</v>
      </c>
      <c r="E17" s="3" t="s">
        <v>22</v>
      </c>
      <c r="F17" s="3" t="s">
        <v>46</v>
      </c>
      <c r="G17" s="4">
        <v>1848800.27</v>
      </c>
      <c r="H17" s="3" t="s">
        <v>12</v>
      </c>
    </row>
    <row r="18" spans="1:8" ht="12.75">
      <c r="A18" s="3" t="s">
        <v>48</v>
      </c>
      <c r="B18" s="3" t="s">
        <v>9</v>
      </c>
      <c r="C18" s="3" t="s">
        <v>10</v>
      </c>
      <c r="D18" s="4">
        <v>3103368.45</v>
      </c>
      <c r="E18" s="3" t="s">
        <v>11</v>
      </c>
      <c r="F18" s="3" t="s">
        <v>46</v>
      </c>
      <c r="G18" s="4">
        <v>5345918.55</v>
      </c>
      <c r="H18" s="3" t="s">
        <v>12</v>
      </c>
    </row>
    <row r="19" spans="1:8" ht="12.75">
      <c r="A19" s="3" t="s">
        <v>48</v>
      </c>
      <c r="B19" s="3" t="s">
        <v>24</v>
      </c>
      <c r="C19" s="3" t="s">
        <v>25</v>
      </c>
      <c r="D19" s="4">
        <v>447378.12</v>
      </c>
      <c r="E19" s="3" t="s">
        <v>26</v>
      </c>
      <c r="F19" s="3" t="s">
        <v>46</v>
      </c>
      <c r="G19" s="4">
        <v>447378.12</v>
      </c>
      <c r="H19" s="3" t="s">
        <v>12</v>
      </c>
    </row>
    <row r="20" spans="1:8" ht="12.75">
      <c r="A20" s="3" t="s">
        <v>48</v>
      </c>
      <c r="B20" s="3" t="s">
        <v>24</v>
      </c>
      <c r="C20" s="3" t="s">
        <v>25</v>
      </c>
      <c r="D20" s="4">
        <v>30575.68</v>
      </c>
      <c r="E20" s="3" t="s">
        <v>26</v>
      </c>
      <c r="F20" s="3" t="s">
        <v>46</v>
      </c>
      <c r="G20" s="4">
        <v>30575.68</v>
      </c>
      <c r="H20" s="3" t="s">
        <v>30</v>
      </c>
    </row>
    <row r="21" spans="1:8" ht="12.75">
      <c r="A21" s="3" t="s">
        <v>48</v>
      </c>
      <c r="B21" s="3" t="s">
        <v>9</v>
      </c>
      <c r="C21" s="3" t="s">
        <v>10</v>
      </c>
      <c r="D21" s="4">
        <v>457432.13</v>
      </c>
      <c r="E21" s="3" t="s">
        <v>11</v>
      </c>
      <c r="F21" s="3" t="s">
        <v>46</v>
      </c>
      <c r="G21" s="4">
        <v>457432.13</v>
      </c>
      <c r="H21" s="3" t="s">
        <v>30</v>
      </c>
    </row>
    <row r="22" spans="1:8" ht="12.75">
      <c r="A22" s="3" t="s">
        <v>48</v>
      </c>
      <c r="B22" s="3" t="s">
        <v>27</v>
      </c>
      <c r="C22" s="3" t="s">
        <v>28</v>
      </c>
      <c r="D22" s="4">
        <v>151051.5</v>
      </c>
      <c r="E22" s="3" t="s">
        <v>29</v>
      </c>
      <c r="F22" s="3" t="s">
        <v>46</v>
      </c>
      <c r="G22" s="4">
        <v>151051.5</v>
      </c>
      <c r="H22" s="3" t="s">
        <v>30</v>
      </c>
    </row>
    <row r="23" spans="1:8" ht="12.75">
      <c r="A23" s="3" t="s">
        <v>48</v>
      </c>
      <c r="B23" s="3" t="s">
        <v>17</v>
      </c>
      <c r="C23" s="3" t="s">
        <v>18</v>
      </c>
      <c r="D23" s="4">
        <v>34654.96</v>
      </c>
      <c r="E23" s="3" t="s">
        <v>19</v>
      </c>
      <c r="F23" s="3" t="s">
        <v>46</v>
      </c>
      <c r="G23" s="4">
        <v>34654.96</v>
      </c>
      <c r="H23" s="3" t="s">
        <v>30</v>
      </c>
    </row>
    <row r="24" spans="1:8" ht="12.75">
      <c r="A24" s="3" t="s">
        <v>48</v>
      </c>
      <c r="B24" s="3" t="s">
        <v>20</v>
      </c>
      <c r="C24" s="3" t="s">
        <v>21</v>
      </c>
      <c r="D24" s="4">
        <v>110868.15</v>
      </c>
      <c r="E24" s="3" t="s">
        <v>22</v>
      </c>
      <c r="F24" s="3" t="s">
        <v>46</v>
      </c>
      <c r="G24" s="4">
        <v>110868.15</v>
      </c>
      <c r="H24" s="3" t="s">
        <v>30</v>
      </c>
    </row>
    <row r="25" spans="1:8" s="6" customFormat="1" ht="12.75">
      <c r="A25" s="5" t="s">
        <v>52</v>
      </c>
      <c r="B25" s="5"/>
      <c r="C25" s="5"/>
      <c r="D25" s="7">
        <f>SUM(D7:D24)</f>
        <v>10577573.15</v>
      </c>
      <c r="E25" s="7">
        <f>SUM(E7:E24)</f>
        <v>0</v>
      </c>
      <c r="F25" s="7">
        <f>SUM(F7:F24)</f>
        <v>0</v>
      </c>
      <c r="G25" s="7">
        <f>SUM(G7:G24)-G7-G8-G9-G10</f>
        <v>12984149.760000002</v>
      </c>
      <c r="H25" s="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G25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24.8515625" style="0" customWidth="1"/>
    <col min="3" max="3" width="33.7109375" style="0" customWidth="1"/>
    <col min="4" max="4" width="12.8515625" style="0" customWidth="1"/>
    <col min="6" max="6" width="12.8515625" style="0" customWidth="1"/>
    <col min="7" max="7" width="14.7109375" style="0" customWidth="1"/>
  </cols>
  <sheetData>
    <row r="6" spans="1:7" s="13" customFormat="1" ht="38.25">
      <c r="A6" s="15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7</v>
      </c>
    </row>
    <row r="7" spans="1:7" ht="12.75">
      <c r="A7" s="3" t="s">
        <v>53</v>
      </c>
      <c r="B7" s="3" t="s">
        <v>13</v>
      </c>
      <c r="C7" s="3" t="s">
        <v>14</v>
      </c>
      <c r="D7" s="4">
        <v>349496.11</v>
      </c>
      <c r="E7" s="3" t="s">
        <v>15</v>
      </c>
      <c r="F7" s="4">
        <v>349496.11</v>
      </c>
      <c r="G7" s="3" t="s">
        <v>16</v>
      </c>
    </row>
    <row r="8" spans="1:7" ht="12.75">
      <c r="A8" s="3" t="s">
        <v>53</v>
      </c>
      <c r="B8" s="3" t="s">
        <v>9</v>
      </c>
      <c r="C8" s="3" t="s">
        <v>10</v>
      </c>
      <c r="D8" s="4">
        <v>300946.42</v>
      </c>
      <c r="E8" s="3" t="s">
        <v>11</v>
      </c>
      <c r="F8" s="4">
        <v>300946.42</v>
      </c>
      <c r="G8" s="3" t="s">
        <v>16</v>
      </c>
    </row>
    <row r="9" spans="1:7" ht="12.75">
      <c r="A9" s="3" t="s">
        <v>54</v>
      </c>
      <c r="B9" s="3" t="s">
        <v>9</v>
      </c>
      <c r="C9" s="3" t="s">
        <v>10</v>
      </c>
      <c r="D9" s="4">
        <v>343886.8</v>
      </c>
      <c r="E9" s="3" t="s">
        <v>11</v>
      </c>
      <c r="F9" s="4">
        <v>644833.22</v>
      </c>
      <c r="G9" s="3" t="s">
        <v>16</v>
      </c>
    </row>
    <row r="10" spans="1:7" ht="12.75">
      <c r="A10" s="3" t="s">
        <v>54</v>
      </c>
      <c r="B10" s="3" t="s">
        <v>20</v>
      </c>
      <c r="C10" s="3" t="s">
        <v>21</v>
      </c>
      <c r="D10" s="4">
        <v>148805.75</v>
      </c>
      <c r="E10" s="3" t="s">
        <v>22</v>
      </c>
      <c r="F10" s="4">
        <v>148805.75</v>
      </c>
      <c r="G10" s="3" t="s">
        <v>16</v>
      </c>
    </row>
    <row r="11" spans="1:7" ht="12.75">
      <c r="A11" s="3" t="s">
        <v>54</v>
      </c>
      <c r="B11" s="3" t="s">
        <v>24</v>
      </c>
      <c r="C11" s="3" t="s">
        <v>25</v>
      </c>
      <c r="D11" s="4">
        <v>23390.29</v>
      </c>
      <c r="E11" s="3" t="s">
        <v>26</v>
      </c>
      <c r="F11" s="4">
        <v>23390.29</v>
      </c>
      <c r="G11" s="3" t="s">
        <v>16</v>
      </c>
    </row>
    <row r="12" spans="1:7" ht="12.75">
      <c r="A12" s="3" t="s">
        <v>54</v>
      </c>
      <c r="B12" s="3" t="s">
        <v>17</v>
      </c>
      <c r="C12" s="3" t="s">
        <v>18</v>
      </c>
      <c r="D12" s="4">
        <v>56911.21</v>
      </c>
      <c r="E12" s="3" t="s">
        <v>19</v>
      </c>
      <c r="F12" s="4">
        <v>56911.21</v>
      </c>
      <c r="G12" s="3" t="s">
        <v>16</v>
      </c>
    </row>
    <row r="13" spans="1:7" ht="12.75">
      <c r="A13" s="3" t="s">
        <v>54</v>
      </c>
      <c r="B13" s="3" t="s">
        <v>13</v>
      </c>
      <c r="C13" s="3" t="s">
        <v>14</v>
      </c>
      <c r="D13" s="4">
        <v>355519.88</v>
      </c>
      <c r="E13" s="3" t="s">
        <v>15</v>
      </c>
      <c r="F13" s="4">
        <v>705015.99</v>
      </c>
      <c r="G13" s="3" t="s">
        <v>16</v>
      </c>
    </row>
    <row r="14" spans="1:7" ht="12.75">
      <c r="A14" s="3" t="s">
        <v>53</v>
      </c>
      <c r="B14" s="3" t="s">
        <v>9</v>
      </c>
      <c r="C14" s="3" t="s">
        <v>10</v>
      </c>
      <c r="D14" s="4">
        <v>2398539</v>
      </c>
      <c r="E14" s="3" t="s">
        <v>11</v>
      </c>
      <c r="F14" s="4">
        <v>2398539</v>
      </c>
      <c r="G14" s="3" t="s">
        <v>12</v>
      </c>
    </row>
    <row r="15" spans="1:7" ht="12.75">
      <c r="A15" s="3" t="s">
        <v>53</v>
      </c>
      <c r="B15" s="3" t="s">
        <v>20</v>
      </c>
      <c r="C15" s="3" t="s">
        <v>21</v>
      </c>
      <c r="D15" s="4">
        <v>907274.71</v>
      </c>
      <c r="E15" s="3" t="s">
        <v>22</v>
      </c>
      <c r="F15" s="4">
        <v>907274.71</v>
      </c>
      <c r="G15" s="3" t="s">
        <v>12</v>
      </c>
    </row>
    <row r="16" spans="1:7" ht="12.75">
      <c r="A16" s="3" t="s">
        <v>54</v>
      </c>
      <c r="B16" s="3" t="s">
        <v>24</v>
      </c>
      <c r="C16" s="3" t="s">
        <v>25</v>
      </c>
      <c r="D16" s="4">
        <v>485777.95</v>
      </c>
      <c r="E16" s="3" t="s">
        <v>26</v>
      </c>
      <c r="F16" s="4">
        <v>485777.95</v>
      </c>
      <c r="G16" s="3" t="s">
        <v>12</v>
      </c>
    </row>
    <row r="17" spans="1:7" ht="12.75">
      <c r="A17" s="3" t="s">
        <v>54</v>
      </c>
      <c r="B17" s="3" t="s">
        <v>20</v>
      </c>
      <c r="C17" s="3" t="s">
        <v>21</v>
      </c>
      <c r="D17" s="4">
        <v>1262054.19</v>
      </c>
      <c r="E17" s="3" t="s">
        <v>22</v>
      </c>
      <c r="F17" s="4">
        <v>2178659.75</v>
      </c>
      <c r="G17" s="3" t="s">
        <v>12</v>
      </c>
    </row>
    <row r="18" spans="1:7" ht="12.75">
      <c r="A18" s="3" t="s">
        <v>54</v>
      </c>
      <c r="B18" s="3" t="s">
        <v>17</v>
      </c>
      <c r="C18" s="3" t="s">
        <v>18</v>
      </c>
      <c r="D18" s="4">
        <v>403512.84</v>
      </c>
      <c r="E18" s="3" t="s">
        <v>19</v>
      </c>
      <c r="F18" s="4">
        <v>403512.84</v>
      </c>
      <c r="G18" s="3" t="s">
        <v>12</v>
      </c>
    </row>
    <row r="19" spans="1:7" ht="12.75">
      <c r="A19" s="3" t="s">
        <v>54</v>
      </c>
      <c r="B19" s="3" t="s">
        <v>9</v>
      </c>
      <c r="C19" s="3" t="s">
        <v>10</v>
      </c>
      <c r="D19" s="4">
        <v>3360361.44</v>
      </c>
      <c r="E19" s="3" t="s">
        <v>11</v>
      </c>
      <c r="F19" s="4">
        <v>5758900.44</v>
      </c>
      <c r="G19" s="3" t="s">
        <v>12</v>
      </c>
    </row>
    <row r="20" spans="1:7" ht="12.75">
      <c r="A20" s="3" t="s">
        <v>54</v>
      </c>
      <c r="B20" s="3" t="s">
        <v>20</v>
      </c>
      <c r="C20" s="3" t="s">
        <v>21</v>
      </c>
      <c r="D20" s="4">
        <v>139228.05</v>
      </c>
      <c r="E20" s="3" t="s">
        <v>22</v>
      </c>
      <c r="F20" s="4">
        <v>139228.05</v>
      </c>
      <c r="G20" s="3" t="s">
        <v>30</v>
      </c>
    </row>
    <row r="21" spans="1:7" ht="12.75">
      <c r="A21" s="3" t="s">
        <v>54</v>
      </c>
      <c r="B21" s="3" t="s">
        <v>27</v>
      </c>
      <c r="C21" s="3" t="s">
        <v>28</v>
      </c>
      <c r="D21" s="4">
        <v>157077.5</v>
      </c>
      <c r="E21" s="3" t="s">
        <v>29</v>
      </c>
      <c r="F21" s="4">
        <v>157386.5</v>
      </c>
      <c r="G21" s="3" t="s">
        <v>30</v>
      </c>
    </row>
    <row r="22" spans="1:7" ht="12.75">
      <c r="A22" s="3" t="s">
        <v>54</v>
      </c>
      <c r="B22" s="3" t="s">
        <v>24</v>
      </c>
      <c r="C22" s="3" t="s">
        <v>25</v>
      </c>
      <c r="D22" s="4">
        <v>31181.94</v>
      </c>
      <c r="E22" s="3" t="s">
        <v>26</v>
      </c>
      <c r="F22" s="4">
        <v>36247.68</v>
      </c>
      <c r="G22" s="3" t="s">
        <v>30</v>
      </c>
    </row>
    <row r="23" spans="1:7" ht="12.75">
      <c r="A23" s="3" t="s">
        <v>54</v>
      </c>
      <c r="B23" s="3" t="s">
        <v>17</v>
      </c>
      <c r="C23" s="3" t="s">
        <v>18</v>
      </c>
      <c r="D23" s="4">
        <v>27700.67</v>
      </c>
      <c r="E23" s="3" t="s">
        <v>19</v>
      </c>
      <c r="F23" s="4">
        <v>27700.67</v>
      </c>
      <c r="G23" s="3" t="s">
        <v>30</v>
      </c>
    </row>
    <row r="24" spans="1:7" ht="12.75">
      <c r="A24" s="3" t="s">
        <v>54</v>
      </c>
      <c r="B24" s="3" t="s">
        <v>9</v>
      </c>
      <c r="C24" s="3" t="s">
        <v>10</v>
      </c>
      <c r="D24" s="4">
        <v>520180.85</v>
      </c>
      <c r="E24" s="3" t="s">
        <v>11</v>
      </c>
      <c r="F24" s="4">
        <v>520180.85</v>
      </c>
      <c r="G24" s="3" t="s">
        <v>30</v>
      </c>
    </row>
    <row r="25" spans="1:7" s="6" customFormat="1" ht="12.75">
      <c r="A25" s="5" t="s">
        <v>31</v>
      </c>
      <c r="B25" s="5"/>
      <c r="C25" s="5"/>
      <c r="D25" s="7">
        <f>SUM(D7:D24)</f>
        <v>11271845.6</v>
      </c>
      <c r="E25" s="5"/>
      <c r="F25" s="7">
        <f>SUM(F7:F24)-F7-F8-F14-F15</f>
        <v>11286551.190000001</v>
      </c>
      <c r="G25" s="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H21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25.140625" style="0" customWidth="1"/>
    <col min="3" max="3" width="39.57421875" style="0" customWidth="1"/>
    <col min="4" max="4" width="11.00390625" style="9" customWidth="1"/>
    <col min="5" max="5" width="9.140625" style="9" customWidth="1"/>
    <col min="6" max="8" width="14.421875" style="9" customWidth="1"/>
  </cols>
  <sheetData>
    <row r="6" spans="1:8" s="1" customFormat="1" ht="38.2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</row>
    <row r="7" spans="1:8" ht="12.75">
      <c r="A7" s="3" t="s">
        <v>61</v>
      </c>
      <c r="B7" s="3" t="s">
        <v>17</v>
      </c>
      <c r="C7" s="3" t="s">
        <v>18</v>
      </c>
      <c r="D7" s="10">
        <v>7.93</v>
      </c>
      <c r="E7" s="29" t="s">
        <v>19</v>
      </c>
      <c r="F7" s="10">
        <v>171748.88</v>
      </c>
      <c r="G7" s="10">
        <v>7.93</v>
      </c>
      <c r="H7" s="31" t="s">
        <v>16</v>
      </c>
    </row>
    <row r="8" spans="1:8" ht="12.75">
      <c r="A8" s="3" t="s">
        <v>61</v>
      </c>
      <c r="B8" s="3" t="s">
        <v>13</v>
      </c>
      <c r="C8" s="3" t="s">
        <v>14</v>
      </c>
      <c r="D8" s="10">
        <v>29775.84</v>
      </c>
      <c r="E8" s="29" t="s">
        <v>15</v>
      </c>
      <c r="F8" s="10">
        <v>2123769.56</v>
      </c>
      <c r="G8" s="10">
        <v>29775.84</v>
      </c>
      <c r="H8" s="31" t="s">
        <v>16</v>
      </c>
    </row>
    <row r="9" spans="1:8" ht="12.75">
      <c r="A9" s="3" t="s">
        <v>61</v>
      </c>
      <c r="B9" s="3" t="s">
        <v>20</v>
      </c>
      <c r="C9" s="3" t="s">
        <v>21</v>
      </c>
      <c r="D9" s="10">
        <v>52316.6</v>
      </c>
      <c r="E9" s="29" t="s">
        <v>22</v>
      </c>
      <c r="F9" s="10">
        <v>567766.94</v>
      </c>
      <c r="G9" s="10">
        <v>52316.6</v>
      </c>
      <c r="H9" s="31" t="s">
        <v>16</v>
      </c>
    </row>
    <row r="10" spans="1:8" ht="12.75">
      <c r="A10" s="3" t="s">
        <v>61</v>
      </c>
      <c r="B10" s="3" t="s">
        <v>24</v>
      </c>
      <c r="C10" s="3" t="s">
        <v>25</v>
      </c>
      <c r="D10" s="10">
        <v>5835.66</v>
      </c>
      <c r="E10" s="29" t="s">
        <v>26</v>
      </c>
      <c r="F10" s="10">
        <v>86464.35</v>
      </c>
      <c r="G10" s="10">
        <v>5835.66</v>
      </c>
      <c r="H10" s="31" t="s">
        <v>16</v>
      </c>
    </row>
    <row r="11" spans="1:8" ht="12.75">
      <c r="A11" s="3" t="s">
        <v>61</v>
      </c>
      <c r="B11" s="3" t="s">
        <v>9</v>
      </c>
      <c r="C11" s="3" t="s">
        <v>10</v>
      </c>
      <c r="D11" s="10">
        <v>74648.71</v>
      </c>
      <c r="E11" s="29" t="s">
        <v>11</v>
      </c>
      <c r="F11" s="10">
        <v>2201959.95</v>
      </c>
      <c r="G11" s="10">
        <v>74648.71</v>
      </c>
      <c r="H11" s="31" t="s">
        <v>16</v>
      </c>
    </row>
    <row r="12" spans="1:8" ht="12.75">
      <c r="A12" s="3" t="s">
        <v>61</v>
      </c>
      <c r="B12" s="3" t="s">
        <v>17</v>
      </c>
      <c r="C12" s="3" t="s">
        <v>18</v>
      </c>
      <c r="D12" s="10">
        <v>106.1</v>
      </c>
      <c r="E12" s="29" t="s">
        <v>19</v>
      </c>
      <c r="F12" s="10">
        <v>1257413.4</v>
      </c>
      <c r="G12" s="10">
        <v>106.1</v>
      </c>
      <c r="H12" s="31" t="s">
        <v>12</v>
      </c>
    </row>
    <row r="13" spans="1:8" ht="12.75">
      <c r="A13" s="3" t="s">
        <v>61</v>
      </c>
      <c r="B13" s="3" t="s">
        <v>24</v>
      </c>
      <c r="C13" s="3" t="s">
        <v>25</v>
      </c>
      <c r="D13" s="10">
        <v>-157.97</v>
      </c>
      <c r="E13" s="29" t="s">
        <v>26</v>
      </c>
      <c r="F13" s="10">
        <v>1415070.71</v>
      </c>
      <c r="G13" s="10">
        <v>-157.97</v>
      </c>
      <c r="H13" s="31" t="s">
        <v>12</v>
      </c>
    </row>
    <row r="14" spans="1:8" ht="12.75">
      <c r="A14" s="3" t="s">
        <v>61</v>
      </c>
      <c r="B14" s="3" t="s">
        <v>20</v>
      </c>
      <c r="C14" s="3" t="s">
        <v>21</v>
      </c>
      <c r="D14" s="10">
        <v>67321.86</v>
      </c>
      <c r="E14" s="29" t="s">
        <v>22</v>
      </c>
      <c r="F14" s="10">
        <v>6267703.94</v>
      </c>
      <c r="G14" s="10">
        <v>67321.86</v>
      </c>
      <c r="H14" s="31" t="s">
        <v>12</v>
      </c>
    </row>
    <row r="15" spans="1:8" ht="12.75">
      <c r="A15" s="3" t="s">
        <v>61</v>
      </c>
      <c r="B15" s="3" t="s">
        <v>9</v>
      </c>
      <c r="C15" s="3" t="s">
        <v>10</v>
      </c>
      <c r="D15" s="10">
        <v>229753.72</v>
      </c>
      <c r="E15" s="29" t="s">
        <v>11</v>
      </c>
      <c r="F15" s="10">
        <v>16559844.93</v>
      </c>
      <c r="G15" s="10">
        <v>229753.72</v>
      </c>
      <c r="H15" s="31" t="s">
        <v>12</v>
      </c>
    </row>
    <row r="16" spans="1:8" ht="12.75">
      <c r="A16" s="3" t="s">
        <v>61</v>
      </c>
      <c r="B16" s="3" t="s">
        <v>27</v>
      </c>
      <c r="C16" s="3" t="s">
        <v>28</v>
      </c>
      <c r="D16" s="10">
        <v>2165</v>
      </c>
      <c r="E16" s="29" t="s">
        <v>29</v>
      </c>
      <c r="F16" s="10">
        <v>452895</v>
      </c>
      <c r="G16" s="10">
        <v>2165</v>
      </c>
      <c r="H16" s="31" t="s">
        <v>30</v>
      </c>
    </row>
    <row r="17" spans="1:8" ht="12.75">
      <c r="A17" s="3" t="s">
        <v>61</v>
      </c>
      <c r="B17" s="3" t="s">
        <v>17</v>
      </c>
      <c r="C17" s="3" t="s">
        <v>18</v>
      </c>
      <c r="D17" s="10">
        <v>0</v>
      </c>
      <c r="E17" s="29" t="s">
        <v>19</v>
      </c>
      <c r="F17" s="10">
        <v>98828.17</v>
      </c>
      <c r="G17" s="10">
        <v>0</v>
      </c>
      <c r="H17" s="31" t="s">
        <v>30</v>
      </c>
    </row>
    <row r="18" spans="1:8" ht="12.75">
      <c r="A18" s="3" t="s">
        <v>61</v>
      </c>
      <c r="B18" s="3" t="s">
        <v>20</v>
      </c>
      <c r="C18" s="3" t="s">
        <v>21</v>
      </c>
      <c r="D18" s="10">
        <v>18629.77</v>
      </c>
      <c r="E18" s="29" t="s">
        <v>22</v>
      </c>
      <c r="F18" s="10">
        <v>389394.13</v>
      </c>
      <c r="G18" s="10">
        <v>18629.77</v>
      </c>
      <c r="H18" s="31" t="s">
        <v>30</v>
      </c>
    </row>
    <row r="19" spans="1:8" ht="12.75">
      <c r="A19" s="3" t="s">
        <v>61</v>
      </c>
      <c r="B19" s="3" t="s">
        <v>24</v>
      </c>
      <c r="C19" s="3" t="s">
        <v>25</v>
      </c>
      <c r="D19" s="10">
        <v>760.38</v>
      </c>
      <c r="E19" s="29" t="s">
        <v>26</v>
      </c>
      <c r="F19" s="10">
        <v>99853.46</v>
      </c>
      <c r="G19" s="10">
        <v>760.38</v>
      </c>
      <c r="H19" s="31" t="s">
        <v>30</v>
      </c>
    </row>
    <row r="20" spans="1:8" ht="12.75">
      <c r="A20" s="3" t="s">
        <v>61</v>
      </c>
      <c r="B20" s="3" t="s">
        <v>9</v>
      </c>
      <c r="C20" s="3" t="s">
        <v>10</v>
      </c>
      <c r="D20" s="10">
        <v>-71.8</v>
      </c>
      <c r="E20" s="29" t="s">
        <v>11</v>
      </c>
      <c r="F20" s="10">
        <v>1428872.27</v>
      </c>
      <c r="G20" s="10">
        <v>-71.8</v>
      </c>
      <c r="H20" s="31" t="s">
        <v>30</v>
      </c>
    </row>
    <row r="21" spans="1:8" s="6" customFormat="1" ht="12.75">
      <c r="A21" s="5" t="s">
        <v>31</v>
      </c>
      <c r="B21" s="5"/>
      <c r="C21" s="5"/>
      <c r="D21" s="11">
        <f>SUM(D7:D20)</f>
        <v>481091.8</v>
      </c>
      <c r="E21" s="11"/>
      <c r="F21" s="11">
        <f>SUM(F7:F20)</f>
        <v>33121585.69</v>
      </c>
      <c r="G21" s="11">
        <f>SUM(G7:G20)</f>
        <v>481091.8</v>
      </c>
      <c r="H21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G27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28.57421875" style="0" customWidth="1"/>
    <col min="3" max="3" width="38.28125" style="0" customWidth="1"/>
    <col min="4" max="4" width="12.421875" style="0" customWidth="1"/>
    <col min="5" max="5" width="12.7109375" style="0" bestFit="1" customWidth="1"/>
    <col min="6" max="6" width="14.421875" style="0" customWidth="1"/>
    <col min="7" max="7" width="15.7109375" style="0" customWidth="1"/>
  </cols>
  <sheetData>
    <row r="5" ht="13.5" thickBot="1"/>
    <row r="6" spans="1:7" s="1" customFormat="1" ht="38.25">
      <c r="A6" s="16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8" t="s">
        <v>7</v>
      </c>
    </row>
    <row r="7" spans="1:7" ht="12.75">
      <c r="A7" s="19" t="s">
        <v>55</v>
      </c>
      <c r="B7" s="3" t="s">
        <v>13</v>
      </c>
      <c r="C7" s="3" t="s">
        <v>14</v>
      </c>
      <c r="D7" s="4">
        <v>354468.56</v>
      </c>
      <c r="E7" s="3" t="s">
        <v>15</v>
      </c>
      <c r="F7" s="4">
        <v>354468.56</v>
      </c>
      <c r="G7" s="20" t="s">
        <v>16</v>
      </c>
    </row>
    <row r="8" spans="1:7" ht="12.75">
      <c r="A8" s="19" t="s">
        <v>55</v>
      </c>
      <c r="B8" s="3" t="s">
        <v>9</v>
      </c>
      <c r="C8" s="3" t="s">
        <v>10</v>
      </c>
      <c r="D8" s="4">
        <v>361888.84</v>
      </c>
      <c r="E8" s="3" t="s">
        <v>11</v>
      </c>
      <c r="F8" s="4">
        <v>361888.84</v>
      </c>
      <c r="G8" s="20" t="s">
        <v>16</v>
      </c>
    </row>
    <row r="9" spans="1:7" ht="12.75">
      <c r="A9" s="19" t="s">
        <v>56</v>
      </c>
      <c r="B9" s="3" t="s">
        <v>9</v>
      </c>
      <c r="C9" s="3" t="s">
        <v>10</v>
      </c>
      <c r="D9" s="4">
        <v>339585.53</v>
      </c>
      <c r="E9" s="3" t="s">
        <v>11</v>
      </c>
      <c r="F9" s="4">
        <v>701474.37</v>
      </c>
      <c r="G9" s="20" t="s">
        <v>16</v>
      </c>
    </row>
    <row r="10" spans="1:7" ht="12.75">
      <c r="A10" s="19" t="s">
        <v>56</v>
      </c>
      <c r="B10" s="3" t="s">
        <v>13</v>
      </c>
      <c r="C10" s="3" t="s">
        <v>14</v>
      </c>
      <c r="D10" s="4">
        <v>375585.07</v>
      </c>
      <c r="E10" s="3" t="s">
        <v>15</v>
      </c>
      <c r="F10" s="4">
        <v>740650.36</v>
      </c>
      <c r="G10" s="20" t="s">
        <v>16</v>
      </c>
    </row>
    <row r="11" spans="1:7" ht="12.75">
      <c r="A11" s="19" t="s">
        <v>56</v>
      </c>
      <c r="B11" s="3" t="s">
        <v>17</v>
      </c>
      <c r="C11" s="3" t="s">
        <v>18</v>
      </c>
      <c r="D11" s="4">
        <v>63056.22</v>
      </c>
      <c r="E11" s="3" t="s">
        <v>19</v>
      </c>
      <c r="F11" s="4">
        <v>63056.22</v>
      </c>
      <c r="G11" s="20" t="s">
        <v>16</v>
      </c>
    </row>
    <row r="12" spans="1:7" ht="12.75">
      <c r="A12" s="19" t="s">
        <v>56</v>
      </c>
      <c r="B12" s="3" t="s">
        <v>20</v>
      </c>
      <c r="C12" s="3" t="s">
        <v>21</v>
      </c>
      <c r="D12" s="4">
        <v>153484.17</v>
      </c>
      <c r="E12" s="3" t="s">
        <v>22</v>
      </c>
      <c r="F12" s="4">
        <v>153484.17</v>
      </c>
      <c r="G12" s="20" t="s">
        <v>16</v>
      </c>
    </row>
    <row r="13" spans="1:7" ht="12.75">
      <c r="A13" s="19" t="s">
        <v>56</v>
      </c>
      <c r="B13" s="3" t="s">
        <v>24</v>
      </c>
      <c r="C13" s="3" t="s">
        <v>25</v>
      </c>
      <c r="D13" s="4">
        <v>30036.97</v>
      </c>
      <c r="E13" s="3" t="s">
        <v>26</v>
      </c>
      <c r="F13" s="4">
        <v>30036.97</v>
      </c>
      <c r="G13" s="20" t="s">
        <v>16</v>
      </c>
    </row>
    <row r="14" spans="1:7" ht="12.75">
      <c r="A14" s="19" t="s">
        <v>55</v>
      </c>
      <c r="B14" s="3" t="s">
        <v>9</v>
      </c>
      <c r="C14" s="3" t="s">
        <v>10</v>
      </c>
      <c r="D14" s="4">
        <v>2398539</v>
      </c>
      <c r="E14" s="3" t="s">
        <v>11</v>
      </c>
      <c r="F14" s="4">
        <v>2398539</v>
      </c>
      <c r="G14" s="20" t="s">
        <v>12</v>
      </c>
    </row>
    <row r="15" spans="1:7" ht="12.75">
      <c r="A15" s="19" t="s">
        <v>55</v>
      </c>
      <c r="B15" s="3" t="s">
        <v>20</v>
      </c>
      <c r="C15" s="3" t="s">
        <v>21</v>
      </c>
      <c r="D15" s="4">
        <v>970302.94</v>
      </c>
      <c r="E15" s="3" t="s">
        <v>22</v>
      </c>
      <c r="F15" s="4">
        <v>970302.94</v>
      </c>
      <c r="G15" s="20" t="s">
        <v>12</v>
      </c>
    </row>
    <row r="16" spans="1:7" ht="12.75">
      <c r="A16" s="19" t="s">
        <v>56</v>
      </c>
      <c r="B16" s="3" t="s">
        <v>24</v>
      </c>
      <c r="C16" s="3" t="s">
        <v>25</v>
      </c>
      <c r="D16" s="4">
        <v>500474.98</v>
      </c>
      <c r="E16" s="3" t="s">
        <v>26</v>
      </c>
      <c r="F16" s="4">
        <v>500474.98</v>
      </c>
      <c r="G16" s="20" t="s">
        <v>12</v>
      </c>
    </row>
    <row r="17" spans="1:7" ht="12.75">
      <c r="A17" s="19" t="s">
        <v>56</v>
      </c>
      <c r="B17" s="3" t="s">
        <v>9</v>
      </c>
      <c r="C17" s="3" t="s">
        <v>10</v>
      </c>
      <c r="D17" s="4">
        <v>3538184.27</v>
      </c>
      <c r="E17" s="3" t="s">
        <v>11</v>
      </c>
      <c r="F17" s="4">
        <v>5936723.27</v>
      </c>
      <c r="G17" s="20" t="s">
        <v>12</v>
      </c>
    </row>
    <row r="18" spans="1:7" ht="12.75">
      <c r="A18" s="19" t="s">
        <v>56</v>
      </c>
      <c r="B18" s="3" t="s">
        <v>17</v>
      </c>
      <c r="C18" s="3" t="s">
        <v>18</v>
      </c>
      <c r="D18" s="4">
        <v>385082.68</v>
      </c>
      <c r="E18" s="3" t="s">
        <v>19</v>
      </c>
      <c r="F18" s="4">
        <v>385082.68</v>
      </c>
      <c r="G18" s="20" t="s">
        <v>12</v>
      </c>
    </row>
    <row r="19" spans="1:7" ht="12.75">
      <c r="A19" s="19" t="s">
        <v>56</v>
      </c>
      <c r="B19" s="3" t="s">
        <v>20</v>
      </c>
      <c r="C19" s="3" t="s">
        <v>21</v>
      </c>
      <c r="D19" s="4">
        <v>1199157.12</v>
      </c>
      <c r="E19" s="3" t="s">
        <v>22</v>
      </c>
      <c r="F19" s="4">
        <v>2475196.88</v>
      </c>
      <c r="G19" s="20" t="s">
        <v>12</v>
      </c>
    </row>
    <row r="20" spans="1:7" ht="12.75">
      <c r="A20" s="19" t="s">
        <v>56</v>
      </c>
      <c r="B20" s="3" t="s">
        <v>24</v>
      </c>
      <c r="C20" s="3" t="s">
        <v>25</v>
      </c>
      <c r="D20" s="4">
        <v>28739.23</v>
      </c>
      <c r="E20" s="3" t="s">
        <v>26</v>
      </c>
      <c r="F20" s="4">
        <v>28739.23</v>
      </c>
      <c r="G20" s="20" t="s">
        <v>30</v>
      </c>
    </row>
    <row r="21" spans="1:7" ht="12.75">
      <c r="A21" s="19" t="s">
        <v>56</v>
      </c>
      <c r="B21" s="3" t="s">
        <v>27</v>
      </c>
      <c r="C21" s="3" t="s">
        <v>28</v>
      </c>
      <c r="D21" s="4">
        <v>148136.5</v>
      </c>
      <c r="E21" s="3" t="s">
        <v>29</v>
      </c>
      <c r="F21" s="4">
        <v>148136.5</v>
      </c>
      <c r="G21" s="20" t="s">
        <v>30</v>
      </c>
    </row>
    <row r="22" spans="1:7" ht="12.75">
      <c r="A22" s="19" t="s">
        <v>56</v>
      </c>
      <c r="B22" s="3" t="s">
        <v>20</v>
      </c>
      <c r="C22" s="3" t="s">
        <v>21</v>
      </c>
      <c r="D22" s="4">
        <v>154267</v>
      </c>
      <c r="E22" s="3" t="s">
        <v>22</v>
      </c>
      <c r="F22" s="4">
        <v>155387</v>
      </c>
      <c r="G22" s="20" t="s">
        <v>30</v>
      </c>
    </row>
    <row r="23" spans="1:7" ht="12.75">
      <c r="A23" s="19" t="s">
        <v>56</v>
      </c>
      <c r="B23" s="3" t="s">
        <v>17</v>
      </c>
      <c r="C23" s="3" t="s">
        <v>18</v>
      </c>
      <c r="D23" s="4">
        <v>33236.91</v>
      </c>
      <c r="E23" s="3" t="s">
        <v>19</v>
      </c>
      <c r="F23" s="4">
        <v>33236.91</v>
      </c>
      <c r="G23" s="20" t="s">
        <v>30</v>
      </c>
    </row>
    <row r="24" spans="1:7" ht="12.75">
      <c r="A24" s="19" t="s">
        <v>56</v>
      </c>
      <c r="B24" s="3" t="s">
        <v>9</v>
      </c>
      <c r="C24" s="3" t="s">
        <v>10</v>
      </c>
      <c r="D24" s="4">
        <v>559154.99</v>
      </c>
      <c r="E24" s="3" t="s">
        <v>11</v>
      </c>
      <c r="F24" s="4">
        <v>559154.99</v>
      </c>
      <c r="G24" s="20" t="s">
        <v>30</v>
      </c>
    </row>
    <row r="25" spans="1:7" s="6" customFormat="1" ht="13.5" thickBot="1">
      <c r="A25" s="21" t="s">
        <v>31</v>
      </c>
      <c r="B25" s="22"/>
      <c r="C25" s="22"/>
      <c r="D25" s="24">
        <f>SUM(D7:D24)</f>
        <v>11593380.980000002</v>
      </c>
      <c r="E25" s="22"/>
      <c r="F25" s="24">
        <f>SUM(F7:F24)-F7-F8-F14-F15</f>
        <v>11910834.53</v>
      </c>
      <c r="G25" s="23"/>
    </row>
    <row r="27" spans="4:5" ht="12.75">
      <c r="D27" s="25"/>
      <c r="E27" s="25"/>
    </row>
  </sheetData>
  <sheetProtection/>
  <printOptions/>
  <pageMargins left="0.31496062992125984" right="0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G24"/>
  <sheetViews>
    <sheetView zoomScalePageLayoutView="0" workbookViewId="0" topLeftCell="A1">
      <selection activeCell="D26" sqref="D26:E26"/>
    </sheetView>
  </sheetViews>
  <sheetFormatPr defaultColWidth="9.140625" defaultRowHeight="12.75"/>
  <cols>
    <col min="1" max="1" width="20.8515625" style="0" customWidth="1"/>
    <col min="3" max="3" width="39.7109375" style="0" customWidth="1"/>
    <col min="4" max="4" width="13.140625" style="0" customWidth="1"/>
    <col min="5" max="5" width="9.140625" style="9" customWidth="1"/>
    <col min="6" max="6" width="13.28125" style="0" customWidth="1"/>
    <col min="7" max="7" width="15.28125" style="0" customWidth="1"/>
    <col min="8" max="8" width="12.28125" style="0" customWidth="1"/>
  </cols>
  <sheetData>
    <row r="5" ht="14.25" customHeight="1" thickBot="1"/>
    <row r="6" spans="1:7" s="1" customFormat="1" ht="38.25">
      <c r="A6" s="26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8" t="s">
        <v>7</v>
      </c>
    </row>
    <row r="7" spans="1:7" ht="12.75">
      <c r="A7" s="19" t="s">
        <v>57</v>
      </c>
      <c r="B7" s="3" t="s">
        <v>9</v>
      </c>
      <c r="C7" s="3" t="s">
        <v>10</v>
      </c>
      <c r="D7" s="4">
        <v>405282.17</v>
      </c>
      <c r="E7" s="29" t="s">
        <v>11</v>
      </c>
      <c r="F7" s="4">
        <v>405282.17</v>
      </c>
      <c r="G7" s="20" t="s">
        <v>16</v>
      </c>
    </row>
    <row r="8" spans="1:7" ht="12.75">
      <c r="A8" s="19" t="s">
        <v>57</v>
      </c>
      <c r="B8" s="3" t="s">
        <v>13</v>
      </c>
      <c r="C8" s="3" t="s">
        <v>14</v>
      </c>
      <c r="D8" s="4">
        <v>372539.19</v>
      </c>
      <c r="E8" s="29" t="s">
        <v>15</v>
      </c>
      <c r="F8" s="4">
        <v>372539.19</v>
      </c>
      <c r="G8" s="20" t="s">
        <v>16</v>
      </c>
    </row>
    <row r="9" spans="1:7" ht="12.75">
      <c r="A9" s="19" t="s">
        <v>58</v>
      </c>
      <c r="B9" s="3" t="s">
        <v>20</v>
      </c>
      <c r="C9" s="3" t="s">
        <v>21</v>
      </c>
      <c r="D9" s="4">
        <v>186460.9</v>
      </c>
      <c r="E9" s="29" t="s">
        <v>22</v>
      </c>
      <c r="F9" s="4">
        <v>186460.9</v>
      </c>
      <c r="G9" s="20" t="s">
        <v>16</v>
      </c>
    </row>
    <row r="10" spans="1:7" ht="12.75">
      <c r="A10" s="19" t="s">
        <v>58</v>
      </c>
      <c r="B10" s="3" t="s">
        <v>9</v>
      </c>
      <c r="C10" s="3" t="s">
        <v>10</v>
      </c>
      <c r="D10" s="4">
        <v>347377.18</v>
      </c>
      <c r="E10" s="29" t="s">
        <v>11</v>
      </c>
      <c r="F10" s="4">
        <v>752659.35</v>
      </c>
      <c r="G10" s="20" t="s">
        <v>16</v>
      </c>
    </row>
    <row r="11" spans="1:7" ht="12.75">
      <c r="A11" s="19" t="s">
        <v>58</v>
      </c>
      <c r="B11" s="3" t="s">
        <v>17</v>
      </c>
      <c r="C11" s="3" t="s">
        <v>18</v>
      </c>
      <c r="D11" s="4">
        <v>74981.38</v>
      </c>
      <c r="E11" s="29" t="s">
        <v>19</v>
      </c>
      <c r="F11" s="4">
        <v>74981.38</v>
      </c>
      <c r="G11" s="20" t="s">
        <v>16</v>
      </c>
    </row>
    <row r="12" spans="1:7" ht="12.75">
      <c r="A12" s="19" t="s">
        <v>58</v>
      </c>
      <c r="B12" s="3" t="s">
        <v>24</v>
      </c>
      <c r="C12" s="3" t="s">
        <v>25</v>
      </c>
      <c r="D12" s="4">
        <v>32519.56</v>
      </c>
      <c r="E12" s="29" t="s">
        <v>26</v>
      </c>
      <c r="F12" s="4">
        <v>32519.56</v>
      </c>
      <c r="G12" s="20" t="s">
        <v>16</v>
      </c>
    </row>
    <row r="13" spans="1:7" ht="12.75">
      <c r="A13" s="19" t="s">
        <v>58</v>
      </c>
      <c r="B13" s="3" t="s">
        <v>13</v>
      </c>
      <c r="C13" s="3" t="s">
        <v>14</v>
      </c>
      <c r="D13" s="4">
        <v>357514.78</v>
      </c>
      <c r="E13" s="29" t="s">
        <v>15</v>
      </c>
      <c r="F13" s="4">
        <v>732058.51</v>
      </c>
      <c r="G13" s="20" t="s">
        <v>16</v>
      </c>
    </row>
    <row r="14" spans="1:7" ht="12.75">
      <c r="A14" s="19" t="s">
        <v>57</v>
      </c>
      <c r="B14" s="3" t="s">
        <v>9</v>
      </c>
      <c r="C14" s="3" t="s">
        <v>10</v>
      </c>
      <c r="D14" s="4">
        <v>2584719.3</v>
      </c>
      <c r="E14" s="29" t="s">
        <v>11</v>
      </c>
      <c r="F14" s="4">
        <v>2584719.3</v>
      </c>
      <c r="G14" s="20" t="s">
        <v>12</v>
      </c>
    </row>
    <row r="15" spans="1:7" ht="12.75">
      <c r="A15" s="19" t="s">
        <v>58</v>
      </c>
      <c r="B15" s="3" t="s">
        <v>17</v>
      </c>
      <c r="C15" s="3" t="s">
        <v>18</v>
      </c>
      <c r="D15" s="4">
        <v>494784.03</v>
      </c>
      <c r="E15" s="29" t="s">
        <v>19</v>
      </c>
      <c r="F15" s="4">
        <v>499012.56</v>
      </c>
      <c r="G15" s="20" t="s">
        <v>12</v>
      </c>
    </row>
    <row r="16" spans="1:7" ht="12.75">
      <c r="A16" s="19" t="s">
        <v>58</v>
      </c>
      <c r="B16" s="3" t="s">
        <v>20</v>
      </c>
      <c r="C16" s="3" t="s">
        <v>21</v>
      </c>
      <c r="D16" s="4">
        <v>2169388.97</v>
      </c>
      <c r="E16" s="29" t="s">
        <v>22</v>
      </c>
      <c r="F16" s="4">
        <v>2364802.87</v>
      </c>
      <c r="G16" s="20" t="s">
        <v>12</v>
      </c>
    </row>
    <row r="17" spans="1:7" ht="12.75">
      <c r="A17" s="19" t="s">
        <v>58</v>
      </c>
      <c r="B17" s="3" t="s">
        <v>24</v>
      </c>
      <c r="C17" s="3" t="s">
        <v>25</v>
      </c>
      <c r="D17" s="4">
        <v>533388.97</v>
      </c>
      <c r="E17" s="29" t="s">
        <v>26</v>
      </c>
      <c r="F17" s="4">
        <v>541911.08</v>
      </c>
      <c r="G17" s="20" t="s">
        <v>12</v>
      </c>
    </row>
    <row r="18" spans="1:7" ht="12.75">
      <c r="A18" s="19" t="s">
        <v>58</v>
      </c>
      <c r="B18" s="3" t="s">
        <v>9</v>
      </c>
      <c r="C18" s="3" t="s">
        <v>10</v>
      </c>
      <c r="D18" s="4">
        <v>3515617.61</v>
      </c>
      <c r="E18" s="29" t="s">
        <v>11</v>
      </c>
      <c r="F18" s="4">
        <v>6261202.31</v>
      </c>
      <c r="G18" s="20" t="s">
        <v>12</v>
      </c>
    </row>
    <row r="19" spans="1:7" ht="12.75">
      <c r="A19" s="19" t="s">
        <v>58</v>
      </c>
      <c r="B19" s="3" t="s">
        <v>17</v>
      </c>
      <c r="C19" s="3" t="s">
        <v>18</v>
      </c>
      <c r="D19" s="4">
        <v>28243.59</v>
      </c>
      <c r="E19" s="29" t="s">
        <v>19</v>
      </c>
      <c r="F19" s="4">
        <v>28243.59</v>
      </c>
      <c r="G19" s="20" t="s">
        <v>30</v>
      </c>
    </row>
    <row r="20" spans="1:7" ht="12.75">
      <c r="A20" s="19" t="s">
        <v>58</v>
      </c>
      <c r="B20" s="3" t="s">
        <v>24</v>
      </c>
      <c r="C20" s="3" t="s">
        <v>25</v>
      </c>
      <c r="D20" s="4">
        <v>23637.6</v>
      </c>
      <c r="E20" s="29" t="s">
        <v>26</v>
      </c>
      <c r="F20" s="4">
        <v>23637.6</v>
      </c>
      <c r="G20" s="20" t="s">
        <v>30</v>
      </c>
    </row>
    <row r="21" spans="1:7" ht="12.75">
      <c r="A21" s="19" t="s">
        <v>58</v>
      </c>
      <c r="B21" s="3" t="s">
        <v>27</v>
      </c>
      <c r="C21" s="3" t="s">
        <v>28</v>
      </c>
      <c r="D21" s="4">
        <v>133930.5</v>
      </c>
      <c r="E21" s="29" t="s">
        <v>29</v>
      </c>
      <c r="F21" s="4">
        <v>133930.5</v>
      </c>
      <c r="G21" s="20" t="s">
        <v>30</v>
      </c>
    </row>
    <row r="22" spans="1:7" ht="12.75">
      <c r="A22" s="19" t="s">
        <v>58</v>
      </c>
      <c r="B22" s="3" t="s">
        <v>9</v>
      </c>
      <c r="C22" s="3" t="s">
        <v>10</v>
      </c>
      <c r="D22" s="4">
        <v>519390</v>
      </c>
      <c r="E22" s="29" t="s">
        <v>11</v>
      </c>
      <c r="F22" s="4">
        <v>519390</v>
      </c>
      <c r="G22" s="20" t="s">
        <v>30</v>
      </c>
    </row>
    <row r="23" spans="1:7" ht="12.75">
      <c r="A23" s="19" t="s">
        <v>58</v>
      </c>
      <c r="B23" s="3" t="s">
        <v>20</v>
      </c>
      <c r="C23" s="3" t="s">
        <v>21</v>
      </c>
      <c r="D23" s="4">
        <v>150834.28</v>
      </c>
      <c r="E23" s="29" t="s">
        <v>22</v>
      </c>
      <c r="F23" s="4">
        <v>150834.28</v>
      </c>
      <c r="G23" s="20" t="s">
        <v>30</v>
      </c>
    </row>
    <row r="24" spans="1:7" s="6" customFormat="1" ht="13.5" thickBot="1">
      <c r="A24" s="21" t="s">
        <v>31</v>
      </c>
      <c r="B24" s="22"/>
      <c r="C24" s="22"/>
      <c r="D24" s="24">
        <f>SUM(D7:D23)</f>
        <v>11930610.01</v>
      </c>
      <c r="E24" s="30">
        <f>SUM(E7:E23)</f>
        <v>0</v>
      </c>
      <c r="F24" s="24">
        <f>SUM(F7:F23)-F7-F8-F14</f>
        <v>12301644.489999998</v>
      </c>
      <c r="G24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H2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4.28125" style="0" customWidth="1"/>
    <col min="3" max="3" width="35.28125" style="0" customWidth="1"/>
    <col min="4" max="4" width="14.7109375" style="9" customWidth="1"/>
    <col min="5" max="5" width="9.140625" style="9" customWidth="1"/>
    <col min="6" max="7" width="13.57421875" style="9" customWidth="1"/>
    <col min="8" max="9" width="13.57421875" style="0" customWidth="1"/>
  </cols>
  <sheetData>
    <row r="6" spans="1:8" s="1" customFormat="1" ht="38.2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</row>
    <row r="7" spans="1:8" ht="12.75">
      <c r="A7" s="3" t="s">
        <v>62</v>
      </c>
      <c r="B7" s="3" t="s">
        <v>9</v>
      </c>
      <c r="C7" s="3" t="s">
        <v>10</v>
      </c>
      <c r="D7" s="10">
        <v>21144.18</v>
      </c>
      <c r="E7" s="29" t="s">
        <v>11</v>
      </c>
      <c r="F7" s="10">
        <v>3677237.85</v>
      </c>
      <c r="G7" s="10">
        <v>21144.18</v>
      </c>
      <c r="H7" s="3" t="s">
        <v>16</v>
      </c>
    </row>
    <row r="8" spans="1:8" ht="12.75">
      <c r="A8" s="3" t="s">
        <v>62</v>
      </c>
      <c r="B8" s="3" t="s">
        <v>20</v>
      </c>
      <c r="C8" s="3" t="s">
        <v>21</v>
      </c>
      <c r="D8" s="10">
        <v>92752.55</v>
      </c>
      <c r="E8" s="29" t="s">
        <v>22</v>
      </c>
      <c r="F8" s="10">
        <v>965469.6</v>
      </c>
      <c r="G8" s="10">
        <v>92752.55</v>
      </c>
      <c r="H8" s="3" t="s">
        <v>16</v>
      </c>
    </row>
    <row r="9" spans="1:8" ht="12.75">
      <c r="A9" s="3" t="s">
        <v>62</v>
      </c>
      <c r="B9" s="3" t="s">
        <v>17</v>
      </c>
      <c r="C9" s="3" t="s">
        <v>18</v>
      </c>
      <c r="D9" s="10">
        <v>53.54</v>
      </c>
      <c r="E9" s="29" t="s">
        <v>19</v>
      </c>
      <c r="F9" s="10">
        <v>309840.02</v>
      </c>
      <c r="G9" s="10">
        <v>53.54</v>
      </c>
      <c r="H9" s="3" t="s">
        <v>16</v>
      </c>
    </row>
    <row r="10" spans="1:8" ht="12.75">
      <c r="A10" s="3" t="s">
        <v>62</v>
      </c>
      <c r="B10" s="3" t="s">
        <v>13</v>
      </c>
      <c r="C10" s="3" t="s">
        <v>14</v>
      </c>
      <c r="D10" s="10">
        <v>4729.07</v>
      </c>
      <c r="E10" s="29" t="s">
        <v>15</v>
      </c>
      <c r="F10" s="10">
        <v>3596478.43</v>
      </c>
      <c r="G10" s="10">
        <v>4729.07</v>
      </c>
      <c r="H10" s="3" t="s">
        <v>16</v>
      </c>
    </row>
    <row r="11" spans="1:8" ht="12.75">
      <c r="A11" s="3" t="s">
        <v>62</v>
      </c>
      <c r="B11" s="3" t="s">
        <v>24</v>
      </c>
      <c r="C11" s="3" t="s">
        <v>25</v>
      </c>
      <c r="D11" s="10">
        <v>142.77</v>
      </c>
      <c r="E11" s="29" t="s">
        <v>26</v>
      </c>
      <c r="F11" s="10">
        <v>149163.65</v>
      </c>
      <c r="G11" s="10">
        <v>142.77</v>
      </c>
      <c r="H11" s="3" t="s">
        <v>16</v>
      </c>
    </row>
    <row r="12" spans="1:8" ht="12.75">
      <c r="A12" s="3" t="s">
        <v>62</v>
      </c>
      <c r="B12" s="3" t="s">
        <v>9</v>
      </c>
      <c r="C12" s="3" t="s">
        <v>10</v>
      </c>
      <c r="D12" s="10">
        <v>163120.31</v>
      </c>
      <c r="E12" s="29" t="s">
        <v>11</v>
      </c>
      <c r="F12" s="10">
        <v>28812364.92</v>
      </c>
      <c r="G12" s="10">
        <v>163120.31</v>
      </c>
      <c r="H12" s="3" t="s">
        <v>12</v>
      </c>
    </row>
    <row r="13" spans="1:8" ht="12.75">
      <c r="A13" s="3" t="s">
        <v>62</v>
      </c>
      <c r="B13" s="3" t="s">
        <v>17</v>
      </c>
      <c r="C13" s="3" t="s">
        <v>18</v>
      </c>
      <c r="D13" s="10">
        <v>9990.61</v>
      </c>
      <c r="E13" s="29" t="s">
        <v>19</v>
      </c>
      <c r="F13" s="10">
        <v>2147270.72</v>
      </c>
      <c r="G13" s="10">
        <v>9990.61</v>
      </c>
      <c r="H13" s="3" t="s">
        <v>12</v>
      </c>
    </row>
    <row r="14" spans="1:8" ht="12.75">
      <c r="A14" s="3" t="s">
        <v>62</v>
      </c>
      <c r="B14" s="3" t="s">
        <v>24</v>
      </c>
      <c r="C14" s="3" t="s">
        <v>25</v>
      </c>
      <c r="D14" s="10">
        <v>7983.93</v>
      </c>
      <c r="E14" s="29" t="s">
        <v>26</v>
      </c>
      <c r="F14" s="10">
        <v>2456918.59</v>
      </c>
      <c r="G14" s="10">
        <v>7983.93</v>
      </c>
      <c r="H14" s="3" t="s">
        <v>12</v>
      </c>
    </row>
    <row r="15" spans="1:8" ht="12.75">
      <c r="A15" s="3" t="s">
        <v>62</v>
      </c>
      <c r="B15" s="3" t="s">
        <v>20</v>
      </c>
      <c r="C15" s="3" t="s">
        <v>21</v>
      </c>
      <c r="D15" s="10">
        <v>394.62</v>
      </c>
      <c r="E15" s="29" t="s">
        <v>22</v>
      </c>
      <c r="F15" s="10">
        <v>11128766.45</v>
      </c>
      <c r="G15" s="10">
        <v>394.62</v>
      </c>
      <c r="H15" s="3" t="s">
        <v>12</v>
      </c>
    </row>
    <row r="16" spans="1:8" ht="12.75">
      <c r="A16" s="3" t="s">
        <v>62</v>
      </c>
      <c r="B16" s="3" t="s">
        <v>9</v>
      </c>
      <c r="C16" s="3" t="s">
        <v>10</v>
      </c>
      <c r="D16" s="10">
        <v>3797.96</v>
      </c>
      <c r="E16" s="29" t="s">
        <v>11</v>
      </c>
      <c r="F16" s="10">
        <v>2511215.22</v>
      </c>
      <c r="G16" s="10">
        <v>3797.96</v>
      </c>
      <c r="H16" s="3" t="s">
        <v>30</v>
      </c>
    </row>
    <row r="17" spans="1:8" ht="12.75">
      <c r="A17" s="3" t="s">
        <v>62</v>
      </c>
      <c r="B17" s="3" t="s">
        <v>17</v>
      </c>
      <c r="C17" s="3" t="s">
        <v>18</v>
      </c>
      <c r="D17" s="10">
        <v>-4512.79</v>
      </c>
      <c r="E17" s="29" t="s">
        <v>19</v>
      </c>
      <c r="F17" s="10">
        <v>155795.88</v>
      </c>
      <c r="G17" s="10">
        <v>-4512.79</v>
      </c>
      <c r="H17" s="3" t="s">
        <v>30</v>
      </c>
    </row>
    <row r="18" spans="1:8" ht="12.75">
      <c r="A18" s="3" t="s">
        <v>62</v>
      </c>
      <c r="B18" s="3" t="s">
        <v>20</v>
      </c>
      <c r="C18" s="3" t="s">
        <v>21</v>
      </c>
      <c r="D18" s="10">
        <v>2286.48</v>
      </c>
      <c r="E18" s="29" t="s">
        <v>22</v>
      </c>
      <c r="F18" s="10">
        <v>696781.89</v>
      </c>
      <c r="G18" s="10">
        <v>2286.48</v>
      </c>
      <c r="H18" s="3" t="s">
        <v>30</v>
      </c>
    </row>
    <row r="19" spans="1:8" ht="12.75">
      <c r="A19" s="3" t="s">
        <v>62</v>
      </c>
      <c r="B19" s="3" t="s">
        <v>24</v>
      </c>
      <c r="C19" s="3" t="s">
        <v>25</v>
      </c>
      <c r="D19" s="10">
        <v>13508.83</v>
      </c>
      <c r="E19" s="29" t="s">
        <v>26</v>
      </c>
      <c r="F19" s="10">
        <v>152946.06</v>
      </c>
      <c r="G19" s="10">
        <v>13508.83</v>
      </c>
      <c r="H19" s="3" t="s">
        <v>30</v>
      </c>
    </row>
    <row r="20" spans="1:8" ht="12.75">
      <c r="A20" s="3" t="s">
        <v>62</v>
      </c>
      <c r="B20" s="3" t="s">
        <v>27</v>
      </c>
      <c r="C20" s="3" t="s">
        <v>28</v>
      </c>
      <c r="D20" s="10">
        <v>1915.5</v>
      </c>
      <c r="E20" s="29" t="s">
        <v>29</v>
      </c>
      <c r="F20" s="10">
        <v>736877.5</v>
      </c>
      <c r="G20" s="10">
        <v>1915.5</v>
      </c>
      <c r="H20" s="3" t="s">
        <v>30</v>
      </c>
    </row>
    <row r="21" spans="1:8" s="6" customFormat="1" ht="12.75">
      <c r="A21" s="5" t="s">
        <v>31</v>
      </c>
      <c r="B21" s="5"/>
      <c r="C21" s="5"/>
      <c r="D21" s="11">
        <f>SUM(D7:D20)</f>
        <v>317307.56</v>
      </c>
      <c r="E21" s="11"/>
      <c r="F21" s="11">
        <f>SUM(F7:F20)</f>
        <v>57497126.78000001</v>
      </c>
      <c r="G21" s="11">
        <f>SUM(G7:G20)</f>
        <v>317307.56</v>
      </c>
      <c r="H21" s="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G25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14.8515625" style="0" customWidth="1"/>
    <col min="3" max="3" width="36.00390625" style="0" customWidth="1"/>
    <col min="4" max="4" width="13.00390625" style="0" customWidth="1"/>
    <col min="5" max="5" width="9.140625" style="9" customWidth="1"/>
    <col min="6" max="6" width="13.140625" style="9" customWidth="1"/>
    <col min="7" max="7" width="14.421875" style="0" customWidth="1"/>
  </cols>
  <sheetData>
    <row r="6" spans="1:7" s="1" customFormat="1" ht="38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7</v>
      </c>
    </row>
    <row r="7" spans="1:7" ht="12.75">
      <c r="A7" s="3" t="s">
        <v>59</v>
      </c>
      <c r="B7" s="3" t="s">
        <v>13</v>
      </c>
      <c r="C7" s="3" t="s">
        <v>14</v>
      </c>
      <c r="D7" s="4">
        <v>360074.07</v>
      </c>
      <c r="E7" s="29" t="s">
        <v>15</v>
      </c>
      <c r="F7" s="10">
        <v>360074.07</v>
      </c>
      <c r="G7" s="3" t="s">
        <v>16</v>
      </c>
    </row>
    <row r="8" spans="1:7" ht="12.75">
      <c r="A8" s="3" t="s">
        <v>59</v>
      </c>
      <c r="B8" s="3" t="s">
        <v>9</v>
      </c>
      <c r="C8" s="3" t="s">
        <v>10</v>
      </c>
      <c r="D8" s="4">
        <v>343412.72</v>
      </c>
      <c r="E8" s="29" t="s">
        <v>11</v>
      </c>
      <c r="F8" s="10">
        <v>343412.72</v>
      </c>
      <c r="G8" s="3" t="s">
        <v>16</v>
      </c>
    </row>
    <row r="9" spans="1:7" ht="12.75">
      <c r="A9" s="3" t="s">
        <v>60</v>
      </c>
      <c r="B9" s="3" t="s">
        <v>13</v>
      </c>
      <c r="C9" s="3" t="s">
        <v>14</v>
      </c>
      <c r="D9" s="4">
        <v>369882.99</v>
      </c>
      <c r="E9" s="29" t="s">
        <v>15</v>
      </c>
      <c r="F9" s="10">
        <v>733966.14</v>
      </c>
      <c r="G9" s="3" t="s">
        <v>16</v>
      </c>
    </row>
    <row r="10" spans="1:7" ht="12.75">
      <c r="A10" s="3" t="s">
        <v>60</v>
      </c>
      <c r="B10" s="3" t="s">
        <v>24</v>
      </c>
      <c r="C10" s="3" t="s">
        <v>25</v>
      </c>
      <c r="D10" s="4">
        <v>23600.48</v>
      </c>
      <c r="E10" s="29" t="s">
        <v>26</v>
      </c>
      <c r="F10" s="10">
        <v>23600.48</v>
      </c>
      <c r="G10" s="3" t="s">
        <v>16</v>
      </c>
    </row>
    <row r="11" spans="1:7" ht="12.75">
      <c r="A11" s="3" t="s">
        <v>60</v>
      </c>
      <c r="B11" s="3" t="s">
        <v>20</v>
      </c>
      <c r="C11" s="3" t="s">
        <v>21</v>
      </c>
      <c r="D11" s="4">
        <v>130232.82</v>
      </c>
      <c r="E11" s="29" t="s">
        <v>22</v>
      </c>
      <c r="F11" s="10">
        <v>130232.82</v>
      </c>
      <c r="G11" s="3" t="s">
        <v>16</v>
      </c>
    </row>
    <row r="12" spans="1:7" ht="12.75">
      <c r="A12" s="3" t="s">
        <v>60</v>
      </c>
      <c r="B12" s="3" t="s">
        <v>9</v>
      </c>
      <c r="C12" s="3" t="s">
        <v>10</v>
      </c>
      <c r="D12" s="4">
        <v>185360.23</v>
      </c>
      <c r="E12" s="29" t="s">
        <v>11</v>
      </c>
      <c r="F12" s="10">
        <v>528772.95</v>
      </c>
      <c r="G12" s="3" t="s">
        <v>16</v>
      </c>
    </row>
    <row r="13" spans="1:7" ht="12.75">
      <c r="A13" s="3" t="s">
        <v>60</v>
      </c>
      <c r="B13" s="3" t="s">
        <v>17</v>
      </c>
      <c r="C13" s="3" t="s">
        <v>18</v>
      </c>
      <c r="D13" s="4">
        <v>63436.94</v>
      </c>
      <c r="E13" s="29" t="s">
        <v>19</v>
      </c>
      <c r="F13" s="10">
        <v>63436.94</v>
      </c>
      <c r="G13" s="3" t="s">
        <v>16</v>
      </c>
    </row>
    <row r="14" spans="1:7" ht="12.75">
      <c r="A14" s="3" t="s">
        <v>59</v>
      </c>
      <c r="B14" s="3" t="s">
        <v>9</v>
      </c>
      <c r="C14" s="3" t="s">
        <v>10</v>
      </c>
      <c r="D14" s="4">
        <v>2376734.1</v>
      </c>
      <c r="E14" s="29" t="s">
        <v>11</v>
      </c>
      <c r="F14" s="10">
        <v>2376734.1</v>
      </c>
      <c r="G14" s="3" t="s">
        <v>12</v>
      </c>
    </row>
    <row r="15" spans="1:7" ht="12.75">
      <c r="A15" s="3" t="s">
        <v>59</v>
      </c>
      <c r="B15" s="3" t="s">
        <v>20</v>
      </c>
      <c r="C15" s="3" t="s">
        <v>21</v>
      </c>
      <c r="D15" s="4">
        <v>890688.34</v>
      </c>
      <c r="E15" s="29" t="s">
        <v>22</v>
      </c>
      <c r="F15" s="10">
        <v>890688.34</v>
      </c>
      <c r="G15" s="3" t="s">
        <v>12</v>
      </c>
    </row>
    <row r="16" spans="1:7" ht="12.75">
      <c r="A16" s="3" t="s">
        <v>60</v>
      </c>
      <c r="B16" s="3" t="s">
        <v>24</v>
      </c>
      <c r="C16" s="3" t="s">
        <v>25</v>
      </c>
      <c r="D16" s="4">
        <v>461717.48</v>
      </c>
      <c r="E16" s="29" t="s">
        <v>26</v>
      </c>
      <c r="F16" s="10">
        <v>461717.48</v>
      </c>
      <c r="G16" s="3" t="s">
        <v>12</v>
      </c>
    </row>
    <row r="17" spans="1:7" ht="12.75">
      <c r="A17" s="3" t="s">
        <v>60</v>
      </c>
      <c r="B17" s="3" t="s">
        <v>9</v>
      </c>
      <c r="C17" s="3" t="s">
        <v>10</v>
      </c>
      <c r="D17" s="4">
        <v>3398216.54</v>
      </c>
      <c r="E17" s="29" t="s">
        <v>11</v>
      </c>
      <c r="F17" s="10">
        <v>5774950.64</v>
      </c>
      <c r="G17" s="3" t="s">
        <v>12</v>
      </c>
    </row>
    <row r="18" spans="1:7" ht="12.75">
      <c r="A18" s="3" t="s">
        <v>60</v>
      </c>
      <c r="B18" s="3" t="s">
        <v>17</v>
      </c>
      <c r="C18" s="3" t="s">
        <v>18</v>
      </c>
      <c r="D18" s="4">
        <v>428643.14</v>
      </c>
      <c r="E18" s="29" t="s">
        <v>19</v>
      </c>
      <c r="F18" s="10">
        <v>428643.14</v>
      </c>
      <c r="G18" s="3" t="s">
        <v>12</v>
      </c>
    </row>
    <row r="19" spans="1:7" ht="12.75">
      <c r="A19" s="3" t="s">
        <v>60</v>
      </c>
      <c r="B19" s="3" t="s">
        <v>20</v>
      </c>
      <c r="C19" s="3" t="s">
        <v>21</v>
      </c>
      <c r="D19" s="4">
        <v>1036143.54</v>
      </c>
      <c r="E19" s="29" t="s">
        <v>22</v>
      </c>
      <c r="F19" s="10">
        <v>1926831.88</v>
      </c>
      <c r="G19" s="3" t="s">
        <v>12</v>
      </c>
    </row>
    <row r="20" spans="1:7" ht="12.75">
      <c r="A20" s="3" t="s">
        <v>60</v>
      </c>
      <c r="B20" s="3" t="s">
        <v>27</v>
      </c>
      <c r="C20" s="3" t="s">
        <v>28</v>
      </c>
      <c r="D20" s="4">
        <v>107338</v>
      </c>
      <c r="E20" s="29" t="s">
        <v>29</v>
      </c>
      <c r="F20" s="10">
        <v>107338</v>
      </c>
      <c r="G20" s="3" t="s">
        <v>30</v>
      </c>
    </row>
    <row r="21" spans="1:7" ht="12.75">
      <c r="A21" s="3" t="s">
        <v>60</v>
      </c>
      <c r="B21" s="3" t="s">
        <v>20</v>
      </c>
      <c r="C21" s="3" t="s">
        <v>21</v>
      </c>
      <c r="D21" s="4">
        <v>105311.18</v>
      </c>
      <c r="E21" s="29" t="s">
        <v>22</v>
      </c>
      <c r="F21" s="10">
        <v>105311.18</v>
      </c>
      <c r="G21" s="3" t="s">
        <v>30</v>
      </c>
    </row>
    <row r="22" spans="1:7" ht="12.75">
      <c r="A22" s="3" t="s">
        <v>60</v>
      </c>
      <c r="B22" s="3" t="s">
        <v>24</v>
      </c>
      <c r="C22" s="3" t="s">
        <v>25</v>
      </c>
      <c r="D22" s="4">
        <v>12344.2</v>
      </c>
      <c r="E22" s="29" t="s">
        <v>26</v>
      </c>
      <c r="F22" s="10">
        <v>12344.2</v>
      </c>
      <c r="G22" s="3" t="s">
        <v>30</v>
      </c>
    </row>
    <row r="23" spans="1:7" ht="12.75">
      <c r="A23" s="3" t="s">
        <v>60</v>
      </c>
      <c r="B23" s="3" t="s">
        <v>17</v>
      </c>
      <c r="C23" s="3" t="s">
        <v>18</v>
      </c>
      <c r="D23" s="4">
        <v>15486.53</v>
      </c>
      <c r="E23" s="29" t="s">
        <v>19</v>
      </c>
      <c r="F23" s="10">
        <v>15486.53</v>
      </c>
      <c r="G23" s="3" t="s">
        <v>30</v>
      </c>
    </row>
    <row r="24" spans="1:7" ht="12.75">
      <c r="A24" s="3" t="s">
        <v>60</v>
      </c>
      <c r="B24" s="3" t="s">
        <v>9</v>
      </c>
      <c r="C24" s="3" t="s">
        <v>10</v>
      </c>
      <c r="D24" s="4">
        <v>431178.43</v>
      </c>
      <c r="E24" s="29" t="s">
        <v>11</v>
      </c>
      <c r="F24" s="10">
        <v>431178.43</v>
      </c>
      <c r="G24" s="3" t="s">
        <v>30</v>
      </c>
    </row>
    <row r="25" spans="1:7" s="6" customFormat="1" ht="12.75">
      <c r="A25" s="5" t="s">
        <v>31</v>
      </c>
      <c r="B25" s="5"/>
      <c r="C25" s="5"/>
      <c r="D25" s="7">
        <f>SUM(D7:D24)</f>
        <v>10739801.729999999</v>
      </c>
      <c r="E25" s="7"/>
      <c r="F25" s="7">
        <f>SUM(F7:F24)-F7-F8-F14-F15</f>
        <v>10743810.809999997</v>
      </c>
      <c r="G25" s="5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H21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19.421875" style="0" customWidth="1"/>
    <col min="2" max="2" width="8.7109375" style="0" customWidth="1"/>
    <col min="3" max="3" width="39.421875" style="0" customWidth="1"/>
    <col min="4" max="4" width="12.421875" style="0" customWidth="1"/>
    <col min="5" max="5" width="9.140625" style="9" customWidth="1"/>
    <col min="6" max="6" width="13.28125" style="0" customWidth="1"/>
    <col min="7" max="7" width="11.140625" style="0" customWidth="1"/>
    <col min="8" max="8" width="14.28125" style="0" customWidth="1"/>
  </cols>
  <sheetData>
    <row r="6" spans="1:8" s="33" customFormat="1" ht="38.25">
      <c r="A6" s="34" t="s">
        <v>0</v>
      </c>
      <c r="B6" s="34" t="s">
        <v>1</v>
      </c>
      <c r="C6" s="34" t="s">
        <v>2</v>
      </c>
      <c r="D6" s="34" t="s">
        <v>3</v>
      </c>
      <c r="E6" s="34" t="s">
        <v>4</v>
      </c>
      <c r="F6" s="34" t="s">
        <v>5</v>
      </c>
      <c r="G6" s="34" t="s">
        <v>6</v>
      </c>
      <c r="H6" s="34" t="s">
        <v>7</v>
      </c>
    </row>
    <row r="7" spans="1:8" ht="12.75">
      <c r="A7" s="3" t="s">
        <v>63</v>
      </c>
      <c r="B7" s="3" t="s">
        <v>9</v>
      </c>
      <c r="C7" s="3" t="s">
        <v>10</v>
      </c>
      <c r="D7" s="4">
        <v>578.88</v>
      </c>
      <c r="E7" s="29" t="s">
        <v>11</v>
      </c>
      <c r="F7" s="4">
        <v>4206589.68</v>
      </c>
      <c r="G7" s="4">
        <v>578.88</v>
      </c>
      <c r="H7" s="3" t="s">
        <v>16</v>
      </c>
    </row>
    <row r="8" spans="1:8" ht="12.75">
      <c r="A8" s="3" t="s">
        <v>63</v>
      </c>
      <c r="B8" s="3" t="s">
        <v>17</v>
      </c>
      <c r="C8" s="3" t="s">
        <v>18</v>
      </c>
      <c r="D8" s="4">
        <v>-245.88</v>
      </c>
      <c r="E8" s="29" t="s">
        <v>19</v>
      </c>
      <c r="F8" s="4">
        <v>373031.08</v>
      </c>
      <c r="G8" s="4">
        <v>-245.88</v>
      </c>
      <c r="H8" s="3" t="s">
        <v>16</v>
      </c>
    </row>
    <row r="9" spans="1:8" ht="12.75">
      <c r="A9" s="3" t="s">
        <v>63</v>
      </c>
      <c r="B9" s="3" t="s">
        <v>20</v>
      </c>
      <c r="C9" s="3" t="s">
        <v>21</v>
      </c>
      <c r="D9" s="4">
        <v>19717.09</v>
      </c>
      <c r="E9" s="29" t="s">
        <v>22</v>
      </c>
      <c r="F9" s="4">
        <v>1115419.51</v>
      </c>
      <c r="G9" s="4">
        <v>19717.09</v>
      </c>
      <c r="H9" s="3" t="s">
        <v>16</v>
      </c>
    </row>
    <row r="10" spans="1:8" ht="12.75">
      <c r="A10" s="3" t="s">
        <v>63</v>
      </c>
      <c r="B10" s="3" t="s">
        <v>24</v>
      </c>
      <c r="C10" s="3" t="s">
        <v>25</v>
      </c>
      <c r="D10" s="4">
        <v>664.27</v>
      </c>
      <c r="E10" s="29" t="s">
        <v>26</v>
      </c>
      <c r="F10" s="4">
        <v>173428.4</v>
      </c>
      <c r="G10" s="4">
        <v>664.27</v>
      </c>
      <c r="H10" s="3" t="s">
        <v>16</v>
      </c>
    </row>
    <row r="11" spans="1:8" ht="12.75">
      <c r="A11" s="3" t="s">
        <v>63</v>
      </c>
      <c r="B11" s="3" t="s">
        <v>13</v>
      </c>
      <c r="C11" s="3" t="s">
        <v>14</v>
      </c>
      <c r="D11" s="4">
        <v>6480.76</v>
      </c>
      <c r="E11" s="29" t="s">
        <v>15</v>
      </c>
      <c r="F11" s="4">
        <v>4325044.05</v>
      </c>
      <c r="G11" s="4">
        <v>6480.76</v>
      </c>
      <c r="H11" s="3" t="s">
        <v>16</v>
      </c>
    </row>
    <row r="12" spans="1:8" ht="12.75">
      <c r="A12" s="3" t="s">
        <v>63</v>
      </c>
      <c r="B12" s="3" t="s">
        <v>17</v>
      </c>
      <c r="C12" s="3" t="s">
        <v>18</v>
      </c>
      <c r="D12" s="4">
        <v>0</v>
      </c>
      <c r="E12" s="29" t="s">
        <v>19</v>
      </c>
      <c r="F12" s="4">
        <v>2575913.86</v>
      </c>
      <c r="G12" s="4">
        <v>0</v>
      </c>
      <c r="H12" s="3" t="s">
        <v>12</v>
      </c>
    </row>
    <row r="13" spans="1:8" ht="12.75">
      <c r="A13" s="3" t="s">
        <v>63</v>
      </c>
      <c r="B13" s="3" t="s">
        <v>9</v>
      </c>
      <c r="C13" s="3" t="s">
        <v>10</v>
      </c>
      <c r="D13" s="4">
        <v>222550.32</v>
      </c>
      <c r="E13" s="29" t="s">
        <v>11</v>
      </c>
      <c r="F13" s="4">
        <v>34757526.38</v>
      </c>
      <c r="G13" s="4">
        <v>222550.32</v>
      </c>
      <c r="H13" s="3" t="s">
        <v>12</v>
      </c>
    </row>
    <row r="14" spans="1:8" ht="12.75">
      <c r="A14" s="3" t="s">
        <v>63</v>
      </c>
      <c r="B14" s="3" t="s">
        <v>20</v>
      </c>
      <c r="C14" s="3" t="s">
        <v>21</v>
      </c>
      <c r="D14" s="4">
        <v>529895.08</v>
      </c>
      <c r="E14" s="29" t="s">
        <v>22</v>
      </c>
      <c r="F14" s="4">
        <v>13063674.55</v>
      </c>
      <c r="G14" s="4">
        <v>529895.08</v>
      </c>
      <c r="H14" s="3" t="s">
        <v>12</v>
      </c>
    </row>
    <row r="15" spans="1:8" ht="12.75">
      <c r="A15" s="3" t="s">
        <v>63</v>
      </c>
      <c r="B15" s="3" t="s">
        <v>24</v>
      </c>
      <c r="C15" s="3" t="s">
        <v>25</v>
      </c>
      <c r="D15" s="4">
        <v>-1431.19</v>
      </c>
      <c r="E15" s="29" t="s">
        <v>26</v>
      </c>
      <c r="F15" s="4">
        <v>2917204.88</v>
      </c>
      <c r="G15" s="4">
        <v>-1431.19</v>
      </c>
      <c r="H15" s="3" t="s">
        <v>12</v>
      </c>
    </row>
    <row r="16" spans="1:8" ht="12.75">
      <c r="A16" s="3" t="s">
        <v>63</v>
      </c>
      <c r="B16" s="3" t="s">
        <v>24</v>
      </c>
      <c r="C16" s="3" t="s">
        <v>25</v>
      </c>
      <c r="D16" s="4">
        <v>0</v>
      </c>
      <c r="E16" s="29" t="s">
        <v>26</v>
      </c>
      <c r="F16" s="4">
        <v>165290.26</v>
      </c>
      <c r="G16" s="4">
        <v>0</v>
      </c>
      <c r="H16" s="3" t="s">
        <v>30</v>
      </c>
    </row>
    <row r="17" spans="1:8" ht="12.75">
      <c r="A17" s="3" t="s">
        <v>63</v>
      </c>
      <c r="B17" s="3" t="s">
        <v>20</v>
      </c>
      <c r="C17" s="3" t="s">
        <v>21</v>
      </c>
      <c r="D17" s="4">
        <v>1195.45</v>
      </c>
      <c r="E17" s="29" t="s">
        <v>22</v>
      </c>
      <c r="F17" s="4">
        <v>803288.52</v>
      </c>
      <c r="G17" s="4">
        <v>1195.45</v>
      </c>
      <c r="H17" s="3" t="s">
        <v>30</v>
      </c>
    </row>
    <row r="18" spans="1:8" ht="12.75">
      <c r="A18" s="3" t="s">
        <v>63</v>
      </c>
      <c r="B18" s="3" t="s">
        <v>27</v>
      </c>
      <c r="C18" s="3" t="s">
        <v>28</v>
      </c>
      <c r="D18" s="4">
        <v>661.5</v>
      </c>
      <c r="E18" s="29" t="s">
        <v>29</v>
      </c>
      <c r="F18" s="4">
        <v>844877</v>
      </c>
      <c r="G18" s="4">
        <v>661.5</v>
      </c>
      <c r="H18" s="3" t="s">
        <v>30</v>
      </c>
    </row>
    <row r="19" spans="1:8" ht="12.75">
      <c r="A19" s="3" t="s">
        <v>63</v>
      </c>
      <c r="B19" s="3" t="s">
        <v>17</v>
      </c>
      <c r="C19" s="3" t="s">
        <v>18</v>
      </c>
      <c r="D19" s="4">
        <v>0</v>
      </c>
      <c r="E19" s="29" t="s">
        <v>19</v>
      </c>
      <c r="F19" s="4">
        <v>171282.41</v>
      </c>
      <c r="G19" s="4">
        <v>0</v>
      </c>
      <c r="H19" s="3" t="s">
        <v>30</v>
      </c>
    </row>
    <row r="20" spans="1:8" ht="12.75">
      <c r="A20" s="3" t="s">
        <v>63</v>
      </c>
      <c r="B20" s="3" t="s">
        <v>9</v>
      </c>
      <c r="C20" s="3" t="s">
        <v>10</v>
      </c>
      <c r="D20" s="4">
        <v>2386.12</v>
      </c>
      <c r="E20" s="29" t="s">
        <v>11</v>
      </c>
      <c r="F20" s="4">
        <v>2944779.77</v>
      </c>
      <c r="G20" s="4">
        <v>2386.12</v>
      </c>
      <c r="H20" s="3" t="s">
        <v>30</v>
      </c>
    </row>
    <row r="21" spans="1:8" s="6" customFormat="1" ht="14.25" customHeight="1">
      <c r="A21" s="5" t="s">
        <v>64</v>
      </c>
      <c r="B21" s="5"/>
      <c r="C21" s="5"/>
      <c r="D21" s="7">
        <f>SUM(D7:D20)</f>
        <v>782452.4</v>
      </c>
      <c r="E21" s="11"/>
      <c r="F21" s="7">
        <f>SUM(F7:F20)</f>
        <v>68437350.35000001</v>
      </c>
      <c r="G21" s="7">
        <f>SUM(G7:G20)</f>
        <v>782452.4</v>
      </c>
      <c r="H2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2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8.00390625" style="0" customWidth="1"/>
    <col min="3" max="3" width="31.28125" style="0" customWidth="1"/>
    <col min="4" max="4" width="15.421875" style="0" customWidth="1"/>
    <col min="6" max="7" width="13.28125" style="0" customWidth="1"/>
    <col min="8" max="8" width="15.8515625" style="0" customWidth="1"/>
    <col min="9" max="9" width="13.28125" style="0" customWidth="1"/>
  </cols>
  <sheetData>
    <row r="6" spans="1:8" s="1" customFormat="1" ht="38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</row>
    <row r="7" spans="1:8" ht="12.75">
      <c r="A7" s="3" t="s">
        <v>33</v>
      </c>
      <c r="B7" s="3" t="s">
        <v>9</v>
      </c>
      <c r="C7" s="3" t="s">
        <v>10</v>
      </c>
      <c r="D7" s="4">
        <v>838512.08</v>
      </c>
      <c r="E7" s="3" t="s">
        <v>11</v>
      </c>
      <c r="F7" s="4">
        <v>838512.077</v>
      </c>
      <c r="G7" s="4">
        <v>838512.08</v>
      </c>
      <c r="H7" s="3" t="s">
        <v>16</v>
      </c>
    </row>
    <row r="8" spans="1:8" ht="12.75">
      <c r="A8" s="3" t="s">
        <v>33</v>
      </c>
      <c r="B8" s="3" t="s">
        <v>17</v>
      </c>
      <c r="C8" s="3" t="s">
        <v>18</v>
      </c>
      <c r="D8" s="4">
        <v>79736.37</v>
      </c>
      <c r="E8" s="3" t="s">
        <v>19</v>
      </c>
      <c r="F8" s="4">
        <v>117034.7238</v>
      </c>
      <c r="G8" s="4">
        <v>79736.37</v>
      </c>
      <c r="H8" s="3" t="s">
        <v>16</v>
      </c>
    </row>
    <row r="9" spans="1:8" ht="12.75">
      <c r="A9" s="3" t="s">
        <v>33</v>
      </c>
      <c r="B9" s="3" t="s">
        <v>20</v>
      </c>
      <c r="C9" s="3" t="s">
        <v>21</v>
      </c>
      <c r="D9" s="4">
        <v>183375.16</v>
      </c>
      <c r="E9" s="3" t="s">
        <v>22</v>
      </c>
      <c r="F9" s="4">
        <v>183375.1569</v>
      </c>
      <c r="G9" s="4">
        <v>183375.16</v>
      </c>
      <c r="H9" s="3" t="s">
        <v>16</v>
      </c>
    </row>
    <row r="10" spans="1:8" ht="12.75">
      <c r="A10" s="3" t="s">
        <v>33</v>
      </c>
      <c r="B10" s="3" t="s">
        <v>24</v>
      </c>
      <c r="C10" s="3" t="s">
        <v>25</v>
      </c>
      <c r="D10" s="4">
        <v>39459.71</v>
      </c>
      <c r="E10" s="3" t="s">
        <v>26</v>
      </c>
      <c r="F10" s="4">
        <v>39459.71</v>
      </c>
      <c r="G10" s="4">
        <v>39459.71</v>
      </c>
      <c r="H10" s="3" t="s">
        <v>16</v>
      </c>
    </row>
    <row r="11" spans="1:8" ht="12.75">
      <c r="A11" s="3" t="s">
        <v>32</v>
      </c>
      <c r="B11" s="3" t="s">
        <v>13</v>
      </c>
      <c r="C11" s="3" t="s">
        <v>14</v>
      </c>
      <c r="D11" s="4">
        <v>338891.95</v>
      </c>
      <c r="E11" s="3" t="s">
        <v>15</v>
      </c>
      <c r="F11" s="4">
        <v>338891.95</v>
      </c>
      <c r="G11" s="4">
        <v>338891.95</v>
      </c>
      <c r="H11" s="3" t="s">
        <v>16</v>
      </c>
    </row>
    <row r="12" spans="1:8" ht="12.75">
      <c r="A12" s="3" t="s">
        <v>33</v>
      </c>
      <c r="B12" s="3" t="s">
        <v>13</v>
      </c>
      <c r="C12" s="3" t="s">
        <v>14</v>
      </c>
      <c r="D12" s="4">
        <v>329131.74</v>
      </c>
      <c r="E12" s="3" t="s">
        <v>15</v>
      </c>
      <c r="F12" s="4">
        <v>668023.69</v>
      </c>
      <c r="G12" s="4">
        <v>329131.74</v>
      </c>
      <c r="H12" s="3" t="s">
        <v>16</v>
      </c>
    </row>
    <row r="13" spans="1:8" ht="12.75">
      <c r="A13" s="3" t="s">
        <v>32</v>
      </c>
      <c r="B13" s="3" t="s">
        <v>9</v>
      </c>
      <c r="C13" s="3" t="s">
        <v>10</v>
      </c>
      <c r="D13" s="4">
        <v>2969028</v>
      </c>
      <c r="E13" s="3" t="s">
        <v>11</v>
      </c>
      <c r="F13" s="4">
        <v>2969028</v>
      </c>
      <c r="G13" s="4">
        <v>2969028</v>
      </c>
      <c r="H13" s="3" t="s">
        <v>12</v>
      </c>
    </row>
    <row r="14" spans="1:8" ht="12.75">
      <c r="A14" s="3" t="s">
        <v>33</v>
      </c>
      <c r="B14" s="3" t="s">
        <v>9</v>
      </c>
      <c r="C14" s="3" t="s">
        <v>10</v>
      </c>
      <c r="D14" s="4">
        <v>2664769.5</v>
      </c>
      <c r="E14" s="3" t="s">
        <v>11</v>
      </c>
      <c r="F14" s="4">
        <v>5885921.22</v>
      </c>
      <c r="G14" s="4">
        <v>2664769.5</v>
      </c>
      <c r="H14" s="3" t="s">
        <v>12</v>
      </c>
    </row>
    <row r="15" spans="1:8" ht="12.75">
      <c r="A15" s="3" t="s">
        <v>33</v>
      </c>
      <c r="B15" s="3" t="s">
        <v>17</v>
      </c>
      <c r="C15" s="3" t="s">
        <v>18</v>
      </c>
      <c r="D15" s="4">
        <v>415713.42</v>
      </c>
      <c r="E15" s="3" t="s">
        <v>19</v>
      </c>
      <c r="F15" s="4">
        <v>572898.94</v>
      </c>
      <c r="G15" s="4">
        <v>415713.42</v>
      </c>
      <c r="H15" s="3" t="s">
        <v>12</v>
      </c>
    </row>
    <row r="16" spans="1:8" ht="12.75">
      <c r="A16" s="3" t="s">
        <v>33</v>
      </c>
      <c r="B16" s="3" t="s">
        <v>20</v>
      </c>
      <c r="C16" s="3" t="s">
        <v>21</v>
      </c>
      <c r="D16" s="4">
        <v>2035556.64</v>
      </c>
      <c r="E16" s="3" t="s">
        <v>22</v>
      </c>
      <c r="F16" s="4">
        <v>2299776.97</v>
      </c>
      <c r="G16" s="4">
        <v>2035556.64</v>
      </c>
      <c r="H16" s="3" t="s">
        <v>12</v>
      </c>
    </row>
    <row r="17" spans="1:8" ht="12.75">
      <c r="A17" s="3" t="s">
        <v>33</v>
      </c>
      <c r="B17" s="3" t="s">
        <v>24</v>
      </c>
      <c r="C17" s="3" t="s">
        <v>25</v>
      </c>
      <c r="D17" s="4">
        <v>463228.02</v>
      </c>
      <c r="E17" s="3" t="s">
        <v>26</v>
      </c>
      <c r="F17" s="4">
        <v>552281.74</v>
      </c>
      <c r="G17" s="4">
        <v>463228.02</v>
      </c>
      <c r="H17" s="3" t="s">
        <v>12</v>
      </c>
    </row>
    <row r="18" spans="1:8" ht="12.75">
      <c r="A18" s="3" t="s">
        <v>33</v>
      </c>
      <c r="B18" s="3" t="s">
        <v>9</v>
      </c>
      <c r="C18" s="3" t="s">
        <v>10</v>
      </c>
      <c r="D18" s="4">
        <v>461429.3</v>
      </c>
      <c r="E18" s="3" t="s">
        <v>11</v>
      </c>
      <c r="F18" s="4">
        <v>461429.3</v>
      </c>
      <c r="G18" s="4">
        <v>461429.3</v>
      </c>
      <c r="H18" s="3" t="s">
        <v>30</v>
      </c>
    </row>
    <row r="19" spans="1:8" ht="12.75">
      <c r="A19" s="3" t="s">
        <v>33</v>
      </c>
      <c r="B19" s="3" t="s">
        <v>17</v>
      </c>
      <c r="C19" s="3" t="s">
        <v>18</v>
      </c>
      <c r="D19" s="4">
        <v>45496.51</v>
      </c>
      <c r="E19" s="3" t="s">
        <v>19</v>
      </c>
      <c r="F19" s="4">
        <v>45496.51</v>
      </c>
      <c r="G19" s="4">
        <v>45496.51</v>
      </c>
      <c r="H19" s="3" t="s">
        <v>30</v>
      </c>
    </row>
    <row r="20" spans="1:8" ht="12.75">
      <c r="A20" s="3" t="s">
        <v>33</v>
      </c>
      <c r="B20" s="3" t="s">
        <v>20</v>
      </c>
      <c r="C20" s="3" t="s">
        <v>21</v>
      </c>
      <c r="D20" s="4">
        <v>109365.32</v>
      </c>
      <c r="E20" s="3" t="s">
        <v>22</v>
      </c>
      <c r="F20" s="4">
        <v>123901.57</v>
      </c>
      <c r="G20" s="4">
        <v>109365.32</v>
      </c>
      <c r="H20" s="3" t="s">
        <v>30</v>
      </c>
    </row>
    <row r="21" spans="1:8" ht="12.75">
      <c r="A21" s="3" t="s">
        <v>33</v>
      </c>
      <c r="B21" s="3" t="s">
        <v>24</v>
      </c>
      <c r="C21" s="3" t="s">
        <v>25</v>
      </c>
      <c r="D21" s="4">
        <v>15866.32</v>
      </c>
      <c r="E21" s="3" t="s">
        <v>26</v>
      </c>
      <c r="F21" s="4">
        <v>15866.32</v>
      </c>
      <c r="G21" s="4">
        <v>15866.32</v>
      </c>
      <c r="H21" s="3" t="s">
        <v>30</v>
      </c>
    </row>
    <row r="22" spans="1:8" ht="12.75">
      <c r="A22" s="3" t="s">
        <v>33</v>
      </c>
      <c r="B22" s="3" t="s">
        <v>27</v>
      </c>
      <c r="C22" s="3" t="s">
        <v>28</v>
      </c>
      <c r="D22" s="4">
        <v>124548.8</v>
      </c>
      <c r="E22" s="3" t="s">
        <v>29</v>
      </c>
      <c r="F22" s="4">
        <v>170971.64</v>
      </c>
      <c r="G22" s="4">
        <v>124548.8</v>
      </c>
      <c r="H22" s="3" t="s">
        <v>30</v>
      </c>
    </row>
    <row r="23" spans="1:8" s="6" customFormat="1" ht="15" customHeight="1">
      <c r="A23" s="5" t="s">
        <v>31</v>
      </c>
      <c r="B23" s="5"/>
      <c r="C23" s="5"/>
      <c r="D23" s="7">
        <f>SUM(D7:D22)</f>
        <v>11114108.840000002</v>
      </c>
      <c r="E23" s="7"/>
      <c r="F23" s="7">
        <f>SUM(F7:F22)-F13-F11</f>
        <v>11974949.567700002</v>
      </c>
      <c r="G23" s="7">
        <f>SUM(G7:G22)</f>
        <v>11114108.840000002</v>
      </c>
      <c r="H23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2"/>
  <sheetViews>
    <sheetView zoomScalePageLayoutView="0" workbookViewId="0" topLeftCell="A4">
      <selection activeCell="C24" sqref="C24"/>
    </sheetView>
  </sheetViews>
  <sheetFormatPr defaultColWidth="9.140625" defaultRowHeight="12.75"/>
  <cols>
    <col min="1" max="1" width="26.57421875" style="0" customWidth="1"/>
    <col min="3" max="3" width="39.28125" style="0" customWidth="1"/>
    <col min="4" max="4" width="13.7109375" style="9" customWidth="1"/>
    <col min="5" max="5" width="8.7109375" style="0" customWidth="1"/>
    <col min="6" max="7" width="12.7109375" style="0" customWidth="1"/>
    <col min="8" max="8" width="16.8515625" style="0" customWidth="1"/>
  </cols>
  <sheetData>
    <row r="6" spans="1:8" s="1" customFormat="1" ht="44.25" customHeight="1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</row>
    <row r="7" spans="1:8" ht="12.75">
      <c r="A7" s="3" t="s">
        <v>35</v>
      </c>
      <c r="B7" s="3" t="s">
        <v>13</v>
      </c>
      <c r="C7" s="3" t="s">
        <v>14</v>
      </c>
      <c r="D7" s="10">
        <v>669442.11</v>
      </c>
      <c r="E7" s="3" t="s">
        <v>15</v>
      </c>
      <c r="F7" s="4">
        <v>717193.61</v>
      </c>
      <c r="G7" s="4">
        <v>669442.11</v>
      </c>
      <c r="H7" s="3" t="s">
        <v>16</v>
      </c>
    </row>
    <row r="8" spans="1:8" ht="12.75">
      <c r="A8" s="3" t="s">
        <v>35</v>
      </c>
      <c r="B8" s="3" t="s">
        <v>9</v>
      </c>
      <c r="C8" s="3" t="s">
        <v>10</v>
      </c>
      <c r="D8" s="10">
        <v>792897</v>
      </c>
      <c r="E8" s="3" t="s">
        <v>11</v>
      </c>
      <c r="F8" s="4">
        <v>792897.0007</v>
      </c>
      <c r="G8" s="4">
        <v>792897</v>
      </c>
      <c r="H8" s="3" t="s">
        <v>16</v>
      </c>
    </row>
    <row r="9" spans="1:8" ht="12.75">
      <c r="A9" s="3" t="s">
        <v>35</v>
      </c>
      <c r="B9" s="3" t="s">
        <v>20</v>
      </c>
      <c r="C9" s="3" t="s">
        <v>21</v>
      </c>
      <c r="D9" s="10">
        <v>187102.34</v>
      </c>
      <c r="E9" s="3" t="s">
        <v>22</v>
      </c>
      <c r="F9" s="4">
        <v>203609.1146</v>
      </c>
      <c r="G9" s="4">
        <v>187102.34</v>
      </c>
      <c r="H9" s="3" t="s">
        <v>16</v>
      </c>
    </row>
    <row r="10" spans="1:8" ht="12.75">
      <c r="A10" s="3" t="s">
        <v>35</v>
      </c>
      <c r="B10" s="3" t="s">
        <v>17</v>
      </c>
      <c r="C10" s="3" t="s">
        <v>18</v>
      </c>
      <c r="D10" s="10">
        <v>79736.37</v>
      </c>
      <c r="E10" s="3" t="s">
        <v>19</v>
      </c>
      <c r="F10" s="4">
        <v>102507.9984</v>
      </c>
      <c r="G10" s="4">
        <v>79736.37</v>
      </c>
      <c r="H10" s="3" t="s">
        <v>16</v>
      </c>
    </row>
    <row r="11" spans="1:8" ht="12.75">
      <c r="A11" s="3" t="s">
        <v>35</v>
      </c>
      <c r="B11" s="3" t="s">
        <v>24</v>
      </c>
      <c r="C11" s="3" t="s">
        <v>25</v>
      </c>
      <c r="D11" s="10">
        <v>32932</v>
      </c>
      <c r="E11" s="3" t="s">
        <v>26</v>
      </c>
      <c r="F11" s="4">
        <v>32932.0032</v>
      </c>
      <c r="G11" s="4">
        <v>32932</v>
      </c>
      <c r="H11" s="3" t="s">
        <v>16</v>
      </c>
    </row>
    <row r="12" spans="1:8" ht="12.75">
      <c r="A12" s="3" t="s">
        <v>34</v>
      </c>
      <c r="B12" s="3" t="s">
        <v>9</v>
      </c>
      <c r="C12" s="3" t="s">
        <v>10</v>
      </c>
      <c r="D12" s="10">
        <v>2681487</v>
      </c>
      <c r="E12" s="3" t="s">
        <v>11</v>
      </c>
      <c r="F12" s="4">
        <v>2681487</v>
      </c>
      <c r="G12" s="4">
        <v>2681487</v>
      </c>
      <c r="H12" s="3" t="s">
        <v>12</v>
      </c>
    </row>
    <row r="13" spans="1:8" ht="12.75">
      <c r="A13" s="3" t="s">
        <v>35</v>
      </c>
      <c r="B13" s="3" t="s">
        <v>20</v>
      </c>
      <c r="C13" s="3" t="s">
        <v>21</v>
      </c>
      <c r="D13" s="10">
        <v>2033942.4</v>
      </c>
      <c r="E13" s="3" t="s">
        <v>22</v>
      </c>
      <c r="F13" s="4">
        <v>2327037.19</v>
      </c>
      <c r="G13" s="4">
        <v>2033942.4</v>
      </c>
      <c r="H13" s="3" t="s">
        <v>12</v>
      </c>
    </row>
    <row r="14" spans="1:8" ht="12.75">
      <c r="A14" s="3" t="s">
        <v>35</v>
      </c>
      <c r="B14" s="3" t="s">
        <v>9</v>
      </c>
      <c r="C14" s="3" t="s">
        <v>10</v>
      </c>
      <c r="D14" s="10">
        <v>2950638.75</v>
      </c>
      <c r="E14" s="3" t="s">
        <v>11</v>
      </c>
      <c r="F14" s="4">
        <v>5967642.83</v>
      </c>
      <c r="G14" s="4">
        <v>2950638.75</v>
      </c>
      <c r="H14" s="3" t="s">
        <v>12</v>
      </c>
    </row>
    <row r="15" spans="1:8" ht="12.75">
      <c r="A15" s="3" t="s">
        <v>35</v>
      </c>
      <c r="B15" s="3" t="s">
        <v>17</v>
      </c>
      <c r="C15" s="3" t="s">
        <v>18</v>
      </c>
      <c r="D15" s="10">
        <v>524008.53</v>
      </c>
      <c r="E15" s="3" t="s">
        <v>19</v>
      </c>
      <c r="F15" s="4">
        <v>556668.84</v>
      </c>
      <c r="G15" s="4">
        <v>524008.53</v>
      </c>
      <c r="H15" s="3" t="s">
        <v>12</v>
      </c>
    </row>
    <row r="16" spans="1:8" ht="12.75">
      <c r="A16" s="3" t="s">
        <v>35</v>
      </c>
      <c r="B16" s="3" t="s">
        <v>24</v>
      </c>
      <c r="C16" s="3" t="s">
        <v>25</v>
      </c>
      <c r="D16" s="10">
        <v>500515.73</v>
      </c>
      <c r="E16" s="3" t="s">
        <v>26</v>
      </c>
      <c r="F16" s="4">
        <v>517343.06</v>
      </c>
      <c r="G16" s="4">
        <v>500515.73</v>
      </c>
      <c r="H16" s="3" t="s">
        <v>12</v>
      </c>
    </row>
    <row r="17" spans="1:8" ht="12.75">
      <c r="A17" s="3" t="s">
        <v>35</v>
      </c>
      <c r="B17" s="3" t="s">
        <v>27</v>
      </c>
      <c r="C17" s="3" t="s">
        <v>28</v>
      </c>
      <c r="D17" s="10">
        <v>124548.8</v>
      </c>
      <c r="E17" s="3" t="s">
        <v>29</v>
      </c>
      <c r="F17" s="4">
        <v>165396.79</v>
      </c>
      <c r="G17" s="4">
        <v>124548.8</v>
      </c>
      <c r="H17" s="3" t="s">
        <v>30</v>
      </c>
    </row>
    <row r="18" spans="1:8" ht="12.75">
      <c r="A18" s="3" t="s">
        <v>35</v>
      </c>
      <c r="B18" s="3" t="s">
        <v>9</v>
      </c>
      <c r="C18" s="3" t="s">
        <v>10</v>
      </c>
      <c r="D18" s="10">
        <v>443944.45</v>
      </c>
      <c r="E18" s="3" t="s">
        <v>11</v>
      </c>
      <c r="F18" s="4">
        <v>443944.45</v>
      </c>
      <c r="G18" s="4">
        <v>443944.45</v>
      </c>
      <c r="H18" s="3" t="s">
        <v>30</v>
      </c>
    </row>
    <row r="19" spans="1:8" ht="12.75">
      <c r="A19" s="3" t="s">
        <v>35</v>
      </c>
      <c r="B19" s="3" t="s">
        <v>20</v>
      </c>
      <c r="C19" s="3" t="s">
        <v>21</v>
      </c>
      <c r="D19" s="10">
        <v>109365.32</v>
      </c>
      <c r="E19" s="3" t="s">
        <v>22</v>
      </c>
      <c r="F19" s="4">
        <v>130776.65</v>
      </c>
      <c r="G19" s="4">
        <v>109365.32</v>
      </c>
      <c r="H19" s="3" t="s">
        <v>30</v>
      </c>
    </row>
    <row r="20" spans="1:8" ht="12.75">
      <c r="A20" s="3" t="s">
        <v>35</v>
      </c>
      <c r="B20" s="3" t="s">
        <v>17</v>
      </c>
      <c r="C20" s="3" t="s">
        <v>18</v>
      </c>
      <c r="D20" s="10">
        <v>22483.12</v>
      </c>
      <c r="E20" s="3" t="s">
        <v>19</v>
      </c>
      <c r="F20" s="4">
        <v>35793.53</v>
      </c>
      <c r="G20" s="4">
        <v>22483.12</v>
      </c>
      <c r="H20" s="3" t="s">
        <v>30</v>
      </c>
    </row>
    <row r="21" spans="1:8" ht="12.75">
      <c r="A21" s="3" t="s">
        <v>35</v>
      </c>
      <c r="B21" s="3" t="s">
        <v>24</v>
      </c>
      <c r="C21" s="3" t="s">
        <v>25</v>
      </c>
      <c r="D21" s="10">
        <v>8443.83</v>
      </c>
      <c r="E21" s="3" t="s">
        <v>26</v>
      </c>
      <c r="F21" s="4">
        <v>8443.83</v>
      </c>
      <c r="G21" s="4">
        <v>8443.83</v>
      </c>
      <c r="H21" s="3" t="s">
        <v>30</v>
      </c>
    </row>
    <row r="22" spans="1:8" s="6" customFormat="1" ht="12.75">
      <c r="A22" s="5" t="s">
        <v>31</v>
      </c>
      <c r="B22" s="5"/>
      <c r="C22" s="5"/>
      <c r="D22" s="11">
        <f>SUM(D7:D21)</f>
        <v>11161487.75</v>
      </c>
      <c r="E22" s="7"/>
      <c r="F22" s="7">
        <f>SUM(F7:F21)-F12</f>
        <v>12002186.896899998</v>
      </c>
      <c r="G22" s="7">
        <f>SUM(G7:G21)</f>
        <v>11161487.75</v>
      </c>
      <c r="H22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H21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3.57421875" style="0" customWidth="1"/>
    <col min="3" max="3" width="38.8515625" style="0" customWidth="1"/>
    <col min="4" max="4" width="12.421875" style="0" customWidth="1"/>
    <col min="6" max="7" width="14.00390625" style="0" customWidth="1"/>
    <col min="8" max="8" width="21.421875" style="0" customWidth="1"/>
  </cols>
  <sheetData>
    <row r="6" spans="1:8" s="1" customFormat="1" ht="38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</row>
    <row r="7" spans="1:8" ht="12.75">
      <c r="A7" s="3" t="s">
        <v>36</v>
      </c>
      <c r="B7" s="3" t="s">
        <v>9</v>
      </c>
      <c r="C7" s="3" t="s">
        <v>10</v>
      </c>
      <c r="D7" s="4">
        <v>-20618.38</v>
      </c>
      <c r="E7" s="3" t="s">
        <v>11</v>
      </c>
      <c r="F7" s="4">
        <v>2168140.11</v>
      </c>
      <c r="G7" s="4">
        <v>-20618.38</v>
      </c>
      <c r="H7" s="3" t="s">
        <v>16</v>
      </c>
    </row>
    <row r="8" spans="1:8" ht="12.75">
      <c r="A8" s="3" t="s">
        <v>36</v>
      </c>
      <c r="B8" s="3" t="s">
        <v>20</v>
      </c>
      <c r="C8" s="3" t="s">
        <v>21</v>
      </c>
      <c r="D8" s="4">
        <v>-7667.38</v>
      </c>
      <c r="E8" s="3" t="s">
        <v>22</v>
      </c>
      <c r="F8" s="4">
        <v>549778.2</v>
      </c>
      <c r="G8" s="4">
        <v>-7667.38</v>
      </c>
      <c r="H8" s="3" t="s">
        <v>16</v>
      </c>
    </row>
    <row r="9" spans="1:8" ht="12.75">
      <c r="A9" s="3" t="s">
        <v>36</v>
      </c>
      <c r="B9" s="3" t="s">
        <v>13</v>
      </c>
      <c r="C9" s="3" t="s">
        <v>14</v>
      </c>
      <c r="D9" s="4">
        <v>1418.42</v>
      </c>
      <c r="E9" s="3" t="s">
        <v>15</v>
      </c>
      <c r="F9" s="4">
        <v>2080848.58</v>
      </c>
      <c r="G9" s="4">
        <v>1418.42</v>
      </c>
      <c r="H9" s="3" t="s">
        <v>16</v>
      </c>
    </row>
    <row r="10" spans="1:8" ht="12.75">
      <c r="A10" s="3" t="s">
        <v>36</v>
      </c>
      <c r="B10" s="3" t="s">
        <v>24</v>
      </c>
      <c r="C10" s="3" t="s">
        <v>25</v>
      </c>
      <c r="D10" s="4">
        <v>0</v>
      </c>
      <c r="E10" s="3" t="s">
        <v>26</v>
      </c>
      <c r="F10" s="4">
        <v>87858.33</v>
      </c>
      <c r="G10" s="4">
        <v>0</v>
      </c>
      <c r="H10" s="3" t="s">
        <v>16</v>
      </c>
    </row>
    <row r="11" spans="1:8" ht="12.75">
      <c r="A11" s="3" t="s">
        <v>36</v>
      </c>
      <c r="B11" s="3" t="s">
        <v>17</v>
      </c>
      <c r="C11" s="3" t="s">
        <v>18</v>
      </c>
      <c r="D11" s="4">
        <v>33348.41</v>
      </c>
      <c r="E11" s="3" t="s">
        <v>19</v>
      </c>
      <c r="F11" s="4">
        <v>265847.4</v>
      </c>
      <c r="G11" s="4">
        <v>33348.41</v>
      </c>
      <c r="H11" s="3" t="s">
        <v>16</v>
      </c>
    </row>
    <row r="12" spans="1:8" ht="12.75">
      <c r="A12" s="3" t="s">
        <v>36</v>
      </c>
      <c r="B12" s="3" t="s">
        <v>24</v>
      </c>
      <c r="C12" s="3" t="s">
        <v>25</v>
      </c>
      <c r="D12" s="4">
        <v>119755.79</v>
      </c>
      <c r="E12" s="3" t="s">
        <v>26</v>
      </c>
      <c r="F12" s="4">
        <v>1512903.311</v>
      </c>
      <c r="G12" s="4">
        <v>119755.79</v>
      </c>
      <c r="H12" s="3" t="s">
        <v>12</v>
      </c>
    </row>
    <row r="13" spans="1:8" ht="12.75">
      <c r="A13" s="3" t="s">
        <v>36</v>
      </c>
      <c r="B13" s="3" t="s">
        <v>17</v>
      </c>
      <c r="C13" s="3" t="s">
        <v>18</v>
      </c>
      <c r="D13" s="4">
        <v>-1551.31</v>
      </c>
      <c r="E13" s="3" t="s">
        <v>19</v>
      </c>
      <c r="F13" s="4">
        <v>1573627.94</v>
      </c>
      <c r="G13" s="4">
        <v>-1551.31</v>
      </c>
      <c r="H13" s="3" t="s">
        <v>12</v>
      </c>
    </row>
    <row r="14" spans="1:8" ht="12.75">
      <c r="A14" s="3" t="s">
        <v>36</v>
      </c>
      <c r="B14" s="3" t="s">
        <v>20</v>
      </c>
      <c r="C14" s="3" t="s">
        <v>21</v>
      </c>
      <c r="D14" s="4">
        <v>246837.29</v>
      </c>
      <c r="E14" s="3" t="s">
        <v>22</v>
      </c>
      <c r="F14" s="4">
        <v>6409754.2475</v>
      </c>
      <c r="G14" s="4">
        <v>246837.29</v>
      </c>
      <c r="H14" s="3" t="s">
        <v>12</v>
      </c>
    </row>
    <row r="15" spans="1:8" ht="12.75">
      <c r="A15" s="3" t="s">
        <v>36</v>
      </c>
      <c r="B15" s="3" t="s">
        <v>9</v>
      </c>
      <c r="C15" s="3" t="s">
        <v>10</v>
      </c>
      <c r="D15" s="4">
        <v>796405.35</v>
      </c>
      <c r="E15" s="3" t="s">
        <v>11</v>
      </c>
      <c r="F15" s="4">
        <v>16630777.77</v>
      </c>
      <c r="G15" s="4">
        <v>796405.35</v>
      </c>
      <c r="H15" s="3" t="s">
        <v>12</v>
      </c>
    </row>
    <row r="16" spans="1:8" ht="12.75">
      <c r="A16" s="3" t="s">
        <v>36</v>
      </c>
      <c r="B16" s="3" t="s">
        <v>27</v>
      </c>
      <c r="C16" s="3" t="s">
        <v>28</v>
      </c>
      <c r="D16" s="4">
        <v>0</v>
      </c>
      <c r="E16" s="3" t="s">
        <v>29</v>
      </c>
      <c r="F16" s="4">
        <v>476068.3</v>
      </c>
      <c r="G16" s="4">
        <v>0</v>
      </c>
      <c r="H16" s="3" t="s">
        <v>30</v>
      </c>
    </row>
    <row r="17" spans="1:8" ht="12.75">
      <c r="A17" s="3" t="s">
        <v>36</v>
      </c>
      <c r="B17" s="3" t="s">
        <v>20</v>
      </c>
      <c r="C17" s="3" t="s">
        <v>21</v>
      </c>
      <c r="D17" s="4">
        <v>11713.23</v>
      </c>
      <c r="E17" s="3" t="s">
        <v>22</v>
      </c>
      <c r="F17" s="4">
        <v>356731.72</v>
      </c>
      <c r="G17" s="4">
        <v>11713.23</v>
      </c>
      <c r="H17" s="3" t="s">
        <v>30</v>
      </c>
    </row>
    <row r="18" spans="1:8" ht="12.75">
      <c r="A18" s="3" t="s">
        <v>36</v>
      </c>
      <c r="B18" s="3" t="s">
        <v>24</v>
      </c>
      <c r="C18" s="3" t="s">
        <v>25</v>
      </c>
      <c r="D18" s="4">
        <v>0</v>
      </c>
      <c r="E18" s="3" t="s">
        <v>26</v>
      </c>
      <c r="F18" s="4">
        <v>34914.18</v>
      </c>
      <c r="G18" s="4">
        <v>0</v>
      </c>
      <c r="H18" s="3" t="s">
        <v>30</v>
      </c>
    </row>
    <row r="19" spans="1:8" ht="12.75">
      <c r="A19" s="3" t="s">
        <v>36</v>
      </c>
      <c r="B19" s="3" t="s">
        <v>17</v>
      </c>
      <c r="C19" s="3" t="s">
        <v>18</v>
      </c>
      <c r="D19" s="4">
        <v>340.55</v>
      </c>
      <c r="E19" s="3" t="s">
        <v>19</v>
      </c>
      <c r="F19" s="4">
        <v>104523.06</v>
      </c>
      <c r="G19" s="4">
        <v>340.55</v>
      </c>
      <c r="H19" s="3" t="s">
        <v>30</v>
      </c>
    </row>
    <row r="20" spans="1:8" ht="12.75">
      <c r="A20" s="3" t="s">
        <v>36</v>
      </c>
      <c r="B20" s="3" t="s">
        <v>9</v>
      </c>
      <c r="C20" s="3" t="s">
        <v>10</v>
      </c>
      <c r="D20" s="4">
        <v>13798.11</v>
      </c>
      <c r="E20" s="3" t="s">
        <v>11</v>
      </c>
      <c r="F20" s="4">
        <v>1301978.77</v>
      </c>
      <c r="G20" s="4">
        <v>13798.11</v>
      </c>
      <c r="H20" s="3" t="s">
        <v>30</v>
      </c>
    </row>
    <row r="21" spans="1:8" s="6" customFormat="1" ht="12.75">
      <c r="A21" s="5" t="s">
        <v>31</v>
      </c>
      <c r="B21" s="5"/>
      <c r="C21" s="5"/>
      <c r="D21" s="7">
        <f>SUM(D7:D20)</f>
        <v>1193780.08</v>
      </c>
      <c r="E21" s="7"/>
      <c r="F21" s="7">
        <f>SUM(F7:F20)</f>
        <v>33553751.918499995</v>
      </c>
      <c r="G21" s="7">
        <f>SUM(G7:G20)</f>
        <v>1193780.08</v>
      </c>
      <c r="H21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H24"/>
  <sheetViews>
    <sheetView zoomScalePageLayoutView="0" workbookViewId="0" topLeftCell="A5">
      <selection activeCell="F25" sqref="F25"/>
    </sheetView>
  </sheetViews>
  <sheetFormatPr defaultColWidth="15.57421875" defaultRowHeight="12.75"/>
  <cols>
    <col min="1" max="1" width="27.28125" style="0" customWidth="1"/>
    <col min="2" max="2" width="8.57421875" style="0" customWidth="1"/>
  </cols>
  <sheetData>
    <row r="6" spans="1:8" s="1" customFormat="1" ht="38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</row>
    <row r="7" spans="1:8" ht="12.75">
      <c r="A7" s="3" t="s">
        <v>37</v>
      </c>
      <c r="B7" s="3" t="s">
        <v>9</v>
      </c>
      <c r="C7" s="3" t="s">
        <v>10</v>
      </c>
      <c r="D7" s="4">
        <v>474632.68</v>
      </c>
      <c r="E7" s="3" t="s">
        <v>11</v>
      </c>
      <c r="F7" s="4">
        <v>474632.6836</v>
      </c>
      <c r="G7" s="4">
        <v>84315.57</v>
      </c>
      <c r="H7" s="3" t="s">
        <v>16</v>
      </c>
    </row>
    <row r="8" spans="1:8" ht="12.75">
      <c r="A8" s="3" t="s">
        <v>38</v>
      </c>
      <c r="B8" s="3" t="s">
        <v>9</v>
      </c>
      <c r="C8" s="3" t="s">
        <v>10</v>
      </c>
      <c r="D8" s="4">
        <v>263686.18</v>
      </c>
      <c r="E8" s="3" t="s">
        <v>11</v>
      </c>
      <c r="F8" s="4">
        <v>738318.8562</v>
      </c>
      <c r="G8" s="4">
        <v>263686.18</v>
      </c>
      <c r="H8" s="3" t="s">
        <v>16</v>
      </c>
    </row>
    <row r="9" spans="1:8" ht="12.75">
      <c r="A9" s="3" t="s">
        <v>38</v>
      </c>
      <c r="B9" s="3" t="s">
        <v>17</v>
      </c>
      <c r="C9" s="3" t="s">
        <v>18</v>
      </c>
      <c r="D9" s="4">
        <v>79736.37</v>
      </c>
      <c r="E9" s="3" t="s">
        <v>19</v>
      </c>
      <c r="F9" s="4">
        <v>82330.008</v>
      </c>
      <c r="G9" s="4">
        <v>79736.37</v>
      </c>
      <c r="H9" s="3" t="s">
        <v>16</v>
      </c>
    </row>
    <row r="10" spans="1:8" ht="12.75">
      <c r="A10" s="3" t="s">
        <v>38</v>
      </c>
      <c r="B10" s="3" t="s">
        <v>20</v>
      </c>
      <c r="C10" s="3" t="s">
        <v>21</v>
      </c>
      <c r="D10" s="4">
        <v>169551.06</v>
      </c>
      <c r="E10" s="3" t="s">
        <v>22</v>
      </c>
      <c r="F10" s="4">
        <v>169551.06</v>
      </c>
      <c r="G10" s="4">
        <v>169551.06</v>
      </c>
      <c r="H10" s="3" t="s">
        <v>16</v>
      </c>
    </row>
    <row r="11" spans="1:8" ht="12.75">
      <c r="A11" s="3" t="s">
        <v>38</v>
      </c>
      <c r="B11" s="3" t="s">
        <v>24</v>
      </c>
      <c r="C11" s="3" t="s">
        <v>25</v>
      </c>
      <c r="D11" s="4">
        <v>38654.65</v>
      </c>
      <c r="E11" s="3" t="s">
        <v>26</v>
      </c>
      <c r="F11" s="4">
        <v>38654.6526</v>
      </c>
      <c r="G11" s="4">
        <v>38654.65</v>
      </c>
      <c r="H11" s="3" t="s">
        <v>16</v>
      </c>
    </row>
    <row r="12" spans="1:8" ht="12.75">
      <c r="A12" s="3" t="s">
        <v>37</v>
      </c>
      <c r="B12" s="3" t="s">
        <v>13</v>
      </c>
      <c r="C12" s="3" t="s">
        <v>14</v>
      </c>
      <c r="D12" s="4">
        <v>338423.96</v>
      </c>
      <c r="E12" s="3" t="s">
        <v>15</v>
      </c>
      <c r="F12" s="4">
        <v>338423.96</v>
      </c>
      <c r="G12" s="4">
        <v>60118.91</v>
      </c>
      <c r="H12" s="3" t="s">
        <v>16</v>
      </c>
    </row>
    <row r="13" spans="1:8" ht="12.75">
      <c r="A13" s="3" t="s">
        <v>38</v>
      </c>
      <c r="B13" s="3" t="s">
        <v>13</v>
      </c>
      <c r="C13" s="3" t="s">
        <v>14</v>
      </c>
      <c r="D13" s="4">
        <v>331018.15</v>
      </c>
      <c r="E13" s="3" t="s">
        <v>15</v>
      </c>
      <c r="F13" s="4">
        <v>675894.19</v>
      </c>
      <c r="G13" s="4">
        <v>331018.15</v>
      </c>
      <c r="H13" s="3" t="s">
        <v>16</v>
      </c>
    </row>
    <row r="14" spans="1:8" ht="12.75">
      <c r="A14" s="3" t="s">
        <v>37</v>
      </c>
      <c r="B14" s="3" t="s">
        <v>9</v>
      </c>
      <c r="C14" s="3" t="s">
        <v>10</v>
      </c>
      <c r="D14" s="4">
        <v>2823585.75</v>
      </c>
      <c r="E14" s="3" t="s">
        <v>11</v>
      </c>
      <c r="F14" s="4">
        <v>2823585.75</v>
      </c>
      <c r="G14" s="4">
        <v>501592.57</v>
      </c>
      <c r="H14" s="3" t="s">
        <v>12</v>
      </c>
    </row>
    <row r="15" spans="1:8" ht="12.75">
      <c r="A15" s="3" t="s">
        <v>38</v>
      </c>
      <c r="B15" s="3" t="s">
        <v>9</v>
      </c>
      <c r="C15" s="3" t="s">
        <v>10</v>
      </c>
      <c r="D15" s="4">
        <v>3097270.37</v>
      </c>
      <c r="E15" s="3" t="s">
        <v>11</v>
      </c>
      <c r="F15" s="4">
        <v>5920856.12</v>
      </c>
      <c r="G15" s="4">
        <v>3097270.37</v>
      </c>
      <c r="H15" s="3" t="s">
        <v>12</v>
      </c>
    </row>
    <row r="16" spans="1:8" ht="12.75">
      <c r="A16" s="3" t="s">
        <v>38</v>
      </c>
      <c r="B16" s="3" t="s">
        <v>17</v>
      </c>
      <c r="C16" s="3" t="s">
        <v>18</v>
      </c>
      <c r="D16" s="4">
        <v>455887.4</v>
      </c>
      <c r="E16" s="3" t="s">
        <v>19</v>
      </c>
      <c r="F16" s="4">
        <v>480639.22</v>
      </c>
      <c r="G16" s="4">
        <v>455887.4</v>
      </c>
      <c r="H16" s="3" t="s">
        <v>12</v>
      </c>
    </row>
    <row r="17" spans="1:8" ht="12.75">
      <c r="A17" s="3" t="s">
        <v>38</v>
      </c>
      <c r="B17" s="3" t="s">
        <v>20</v>
      </c>
      <c r="C17" s="3" t="s">
        <v>21</v>
      </c>
      <c r="D17" s="4">
        <v>1954844.64</v>
      </c>
      <c r="E17" s="3" t="s">
        <v>22</v>
      </c>
      <c r="F17" s="4">
        <v>2084911.22</v>
      </c>
      <c r="G17" s="4">
        <v>1954844.64</v>
      </c>
      <c r="H17" s="3" t="s">
        <v>12</v>
      </c>
    </row>
    <row r="18" spans="1:8" ht="12.75">
      <c r="A18" s="3" t="s">
        <v>38</v>
      </c>
      <c r="B18" s="3" t="s">
        <v>24</v>
      </c>
      <c r="C18" s="3" t="s">
        <v>25</v>
      </c>
      <c r="D18" s="4">
        <v>495032.49</v>
      </c>
      <c r="E18" s="3" t="s">
        <v>26</v>
      </c>
      <c r="F18" s="4">
        <v>495032.49</v>
      </c>
      <c r="G18" s="4">
        <v>495032.49</v>
      </c>
      <c r="H18" s="3" t="s">
        <v>12</v>
      </c>
    </row>
    <row r="19" spans="1:8" ht="12.75">
      <c r="A19" s="3" t="s">
        <v>38</v>
      </c>
      <c r="B19" s="3" t="s">
        <v>9</v>
      </c>
      <c r="C19" s="3" t="s">
        <v>10</v>
      </c>
      <c r="D19" s="4">
        <v>450810.86</v>
      </c>
      <c r="E19" s="3" t="s">
        <v>11</v>
      </c>
      <c r="F19" s="4">
        <v>450810.86</v>
      </c>
      <c r="G19" s="4">
        <v>450810.86</v>
      </c>
      <c r="H19" s="3" t="s">
        <v>30</v>
      </c>
    </row>
    <row r="20" spans="1:8" ht="12.75">
      <c r="A20" s="3" t="s">
        <v>38</v>
      </c>
      <c r="B20" s="3" t="s">
        <v>17</v>
      </c>
      <c r="C20" s="3" t="s">
        <v>18</v>
      </c>
      <c r="D20" s="4">
        <v>33357.2</v>
      </c>
      <c r="E20" s="3" t="s">
        <v>19</v>
      </c>
      <c r="F20" s="4">
        <v>33357.2</v>
      </c>
      <c r="G20" s="4">
        <v>33357.2</v>
      </c>
      <c r="H20" s="3" t="s">
        <v>30</v>
      </c>
    </row>
    <row r="21" spans="1:8" ht="12.75">
      <c r="A21" s="3" t="s">
        <v>38</v>
      </c>
      <c r="B21" s="3" t="s">
        <v>20</v>
      </c>
      <c r="C21" s="3" t="s">
        <v>21</v>
      </c>
      <c r="D21" s="4">
        <v>109365.32</v>
      </c>
      <c r="E21" s="3" t="s">
        <v>22</v>
      </c>
      <c r="F21" s="4">
        <v>119979.61</v>
      </c>
      <c r="G21" s="4">
        <v>109365.32</v>
      </c>
      <c r="H21" s="3" t="s">
        <v>30</v>
      </c>
    </row>
    <row r="22" spans="1:8" ht="12.75">
      <c r="A22" s="3" t="s">
        <v>38</v>
      </c>
      <c r="B22" s="3" t="s">
        <v>24</v>
      </c>
      <c r="C22" s="3" t="s">
        <v>25</v>
      </c>
      <c r="D22" s="4">
        <v>17038.13</v>
      </c>
      <c r="E22" s="3" t="s">
        <v>26</v>
      </c>
      <c r="F22" s="4">
        <v>17038.13</v>
      </c>
      <c r="G22" s="4">
        <v>17038.13</v>
      </c>
      <c r="H22" s="3" t="s">
        <v>30</v>
      </c>
    </row>
    <row r="23" spans="1:8" ht="12.75">
      <c r="A23" s="3" t="s">
        <v>38</v>
      </c>
      <c r="B23" s="3" t="s">
        <v>27</v>
      </c>
      <c r="C23" s="3" t="s">
        <v>28</v>
      </c>
      <c r="D23" s="4">
        <v>110893.45</v>
      </c>
      <c r="E23" s="3" t="s">
        <v>29</v>
      </c>
      <c r="F23" s="4">
        <v>110893.45</v>
      </c>
      <c r="G23" s="4">
        <v>110893.45</v>
      </c>
      <c r="H23" s="3" t="s">
        <v>30</v>
      </c>
    </row>
    <row r="24" spans="1:8" s="6" customFormat="1" ht="12.75">
      <c r="A24" s="5" t="s">
        <v>31</v>
      </c>
      <c r="B24" s="5"/>
      <c r="C24" s="5"/>
      <c r="D24" s="7">
        <f>SUM(D7:D23)</f>
        <v>11243788.66</v>
      </c>
      <c r="E24" s="7"/>
      <c r="F24" s="7">
        <f>SUM(F7:F23)-F14-F12-F7</f>
        <v>11418267.0668</v>
      </c>
      <c r="G24" s="7">
        <f>SUM(G7:G23)</f>
        <v>8253173.320000001</v>
      </c>
      <c r="H24" s="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G23"/>
  <sheetViews>
    <sheetView zoomScalePageLayoutView="0" workbookViewId="0" topLeftCell="A4">
      <selection activeCell="I9" sqref="I9"/>
    </sheetView>
  </sheetViews>
  <sheetFormatPr defaultColWidth="9.140625" defaultRowHeight="12.75"/>
  <cols>
    <col min="1" max="1" width="25.57421875" style="0" customWidth="1"/>
    <col min="2" max="2" width="9.8515625" style="0" customWidth="1"/>
    <col min="3" max="3" width="46.57421875" style="0" customWidth="1"/>
    <col min="4" max="4" width="12.7109375" style="0" customWidth="1"/>
    <col min="5" max="5" width="8.7109375" style="0" customWidth="1"/>
    <col min="6" max="6" width="14.28125" style="0" customWidth="1"/>
    <col min="7" max="7" width="17.140625" style="0" customWidth="1"/>
  </cols>
  <sheetData>
    <row r="6" spans="1:7" s="1" customFormat="1" ht="38.2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7</v>
      </c>
    </row>
    <row r="7" spans="1:7" ht="12.75">
      <c r="A7" s="3" t="s">
        <v>40</v>
      </c>
      <c r="B7" s="3" t="s">
        <v>9</v>
      </c>
      <c r="C7" s="3" t="s">
        <v>10</v>
      </c>
      <c r="D7" s="4">
        <v>690927.77</v>
      </c>
      <c r="E7" s="3" t="s">
        <v>11</v>
      </c>
      <c r="F7" s="4">
        <v>690927.7661</v>
      </c>
      <c r="G7" s="3" t="s">
        <v>16</v>
      </c>
    </row>
    <row r="8" spans="1:7" ht="12.75">
      <c r="A8" s="3" t="s">
        <v>40</v>
      </c>
      <c r="B8" s="3" t="s">
        <v>17</v>
      </c>
      <c r="C8" s="3" t="s">
        <v>18</v>
      </c>
      <c r="D8" s="4">
        <v>72960.81</v>
      </c>
      <c r="E8" s="3" t="s">
        <v>19</v>
      </c>
      <c r="F8" s="4">
        <v>72960.8055</v>
      </c>
      <c r="G8" s="3" t="s">
        <v>16</v>
      </c>
    </row>
    <row r="9" spans="1:7" ht="12.75">
      <c r="A9" s="3" t="s">
        <v>40</v>
      </c>
      <c r="B9" s="3" t="s">
        <v>20</v>
      </c>
      <c r="C9" s="3" t="s">
        <v>21</v>
      </c>
      <c r="D9" s="4">
        <v>133037.34</v>
      </c>
      <c r="E9" s="3" t="s">
        <v>22</v>
      </c>
      <c r="F9" s="4">
        <v>133037.3412</v>
      </c>
      <c r="G9" s="3" t="s">
        <v>16</v>
      </c>
    </row>
    <row r="10" spans="1:7" ht="12.75">
      <c r="A10" s="3" t="s">
        <v>40</v>
      </c>
      <c r="B10" s="3" t="s">
        <v>24</v>
      </c>
      <c r="C10" s="3" t="s">
        <v>25</v>
      </c>
      <c r="D10" s="4">
        <v>18044.39</v>
      </c>
      <c r="E10" s="3" t="s">
        <v>26</v>
      </c>
      <c r="F10" s="4">
        <v>18044.39</v>
      </c>
      <c r="G10" s="3" t="s">
        <v>16</v>
      </c>
    </row>
    <row r="11" spans="1:7" ht="12.75">
      <c r="A11" s="3" t="s">
        <v>39</v>
      </c>
      <c r="B11" s="3" t="s">
        <v>13</v>
      </c>
      <c r="C11" s="3" t="s">
        <v>14</v>
      </c>
      <c r="D11" s="4">
        <v>330639.2</v>
      </c>
      <c r="E11" s="3" t="s">
        <v>15</v>
      </c>
      <c r="F11" s="4">
        <v>330639.2</v>
      </c>
      <c r="G11" s="3" t="s">
        <v>16</v>
      </c>
    </row>
    <row r="12" spans="1:7" ht="12.75">
      <c r="A12" s="3" t="s">
        <v>40</v>
      </c>
      <c r="B12" s="3" t="s">
        <v>13</v>
      </c>
      <c r="C12" s="3" t="s">
        <v>14</v>
      </c>
      <c r="D12" s="4">
        <v>338802.91</v>
      </c>
      <c r="E12" s="3" t="s">
        <v>15</v>
      </c>
      <c r="F12" s="4">
        <v>690830.82</v>
      </c>
      <c r="G12" s="3" t="s">
        <v>16</v>
      </c>
    </row>
    <row r="13" spans="1:7" ht="12.75">
      <c r="A13" s="3" t="s">
        <v>39</v>
      </c>
      <c r="B13" s="3" t="s">
        <v>9</v>
      </c>
      <c r="C13" s="3" t="s">
        <v>10</v>
      </c>
      <c r="D13" s="4">
        <v>1960962.75</v>
      </c>
      <c r="E13" s="3" t="s">
        <v>11</v>
      </c>
      <c r="F13" s="4">
        <v>1960962.75</v>
      </c>
      <c r="G13" s="3" t="s">
        <v>12</v>
      </c>
    </row>
    <row r="14" spans="1:7" ht="12.75">
      <c r="A14" s="3" t="s">
        <v>40</v>
      </c>
      <c r="B14" s="3" t="s">
        <v>9</v>
      </c>
      <c r="C14" s="3" t="s">
        <v>10</v>
      </c>
      <c r="D14" s="4">
        <v>3543831.08</v>
      </c>
      <c r="E14" s="3" t="s">
        <v>11</v>
      </c>
      <c r="F14" s="4">
        <v>5504793.83</v>
      </c>
      <c r="G14" s="3" t="s">
        <v>12</v>
      </c>
    </row>
    <row r="15" spans="1:7" ht="12.75">
      <c r="A15" s="3" t="s">
        <v>40</v>
      </c>
      <c r="B15" s="3" t="s">
        <v>17</v>
      </c>
      <c r="C15" s="3" t="s">
        <v>18</v>
      </c>
      <c r="D15" s="4">
        <v>390095.95</v>
      </c>
      <c r="E15" s="3" t="s">
        <v>19</v>
      </c>
      <c r="F15" s="4">
        <v>390095.95</v>
      </c>
      <c r="G15" s="3" t="s">
        <v>12</v>
      </c>
    </row>
    <row r="16" spans="1:7" ht="12.75">
      <c r="A16" s="3" t="s">
        <v>40</v>
      </c>
      <c r="B16" s="3" t="s">
        <v>20</v>
      </c>
      <c r="C16" s="3" t="s">
        <v>21</v>
      </c>
      <c r="D16" s="4">
        <v>1783623.34</v>
      </c>
      <c r="E16" s="3" t="s">
        <v>22</v>
      </c>
      <c r="F16" s="4">
        <v>1783623.34</v>
      </c>
      <c r="G16" s="3" t="s">
        <v>12</v>
      </c>
    </row>
    <row r="17" spans="1:7" ht="12.75">
      <c r="A17" s="3" t="s">
        <v>40</v>
      </c>
      <c r="B17" s="3" t="s">
        <v>24</v>
      </c>
      <c r="C17" s="3" t="s">
        <v>25</v>
      </c>
      <c r="D17" s="4">
        <v>478720.38</v>
      </c>
      <c r="E17" s="3" t="s">
        <v>26</v>
      </c>
      <c r="F17" s="4">
        <v>478720.38</v>
      </c>
      <c r="G17" s="3" t="s">
        <v>12</v>
      </c>
    </row>
    <row r="18" spans="1:7" ht="12.75">
      <c r="A18" s="3" t="s">
        <v>40</v>
      </c>
      <c r="B18" s="3" t="s">
        <v>9</v>
      </c>
      <c r="C18" s="3" t="s">
        <v>10</v>
      </c>
      <c r="D18" s="4">
        <v>449269.37</v>
      </c>
      <c r="E18" s="3" t="s">
        <v>11</v>
      </c>
      <c r="F18" s="4">
        <v>449269.37</v>
      </c>
      <c r="G18" s="3" t="s">
        <v>30</v>
      </c>
    </row>
    <row r="19" spans="1:7" ht="12.75">
      <c r="A19" s="3" t="s">
        <v>40</v>
      </c>
      <c r="B19" s="3" t="s">
        <v>17</v>
      </c>
      <c r="C19" s="3" t="s">
        <v>18</v>
      </c>
      <c r="D19" s="4">
        <v>29183.61</v>
      </c>
      <c r="E19" s="3" t="s">
        <v>19</v>
      </c>
      <c r="F19" s="4">
        <v>29183.61</v>
      </c>
      <c r="G19" s="3" t="s">
        <v>30</v>
      </c>
    </row>
    <row r="20" spans="1:7" ht="12.75">
      <c r="A20" s="3" t="s">
        <v>40</v>
      </c>
      <c r="B20" s="3" t="s">
        <v>20</v>
      </c>
      <c r="C20" s="3" t="s">
        <v>21</v>
      </c>
      <c r="D20" s="4">
        <v>108431.3</v>
      </c>
      <c r="E20" s="3" t="s">
        <v>22</v>
      </c>
      <c r="F20" s="4">
        <v>108431.3</v>
      </c>
      <c r="G20" s="3" t="s">
        <v>30</v>
      </c>
    </row>
    <row r="21" spans="1:7" ht="12.75">
      <c r="A21" s="3" t="s">
        <v>40</v>
      </c>
      <c r="B21" s="3" t="s">
        <v>24</v>
      </c>
      <c r="C21" s="3" t="s">
        <v>25</v>
      </c>
      <c r="D21" s="4">
        <v>21764.27</v>
      </c>
      <c r="E21" s="3" t="s">
        <v>26</v>
      </c>
      <c r="F21" s="4">
        <v>21764.27</v>
      </c>
      <c r="G21" s="3" t="s">
        <v>30</v>
      </c>
    </row>
    <row r="22" spans="1:7" ht="12.75">
      <c r="A22" s="3" t="s">
        <v>40</v>
      </c>
      <c r="B22" s="3" t="s">
        <v>27</v>
      </c>
      <c r="C22" s="3" t="s">
        <v>28</v>
      </c>
      <c r="D22" s="4">
        <v>123861.22</v>
      </c>
      <c r="E22" s="3" t="s">
        <v>29</v>
      </c>
      <c r="F22" s="4">
        <v>123861.22</v>
      </c>
      <c r="G22" s="3" t="s">
        <v>30</v>
      </c>
    </row>
    <row r="23" spans="1:7" s="6" customFormat="1" ht="12.75">
      <c r="A23" s="5" t="s">
        <v>31</v>
      </c>
      <c r="B23" s="5"/>
      <c r="C23" s="5"/>
      <c r="D23" s="7">
        <f>SUM(D7:D22)</f>
        <v>10474155.690000001</v>
      </c>
      <c r="E23" s="7"/>
      <c r="F23" s="7">
        <f>SUM(F7:F22)-F11-F13</f>
        <v>10495544.392800001</v>
      </c>
      <c r="G23" s="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G24"/>
  <sheetViews>
    <sheetView zoomScalePageLayoutView="0" workbookViewId="0" topLeftCell="A7">
      <selection activeCell="I19" sqref="I19"/>
    </sheetView>
  </sheetViews>
  <sheetFormatPr defaultColWidth="9.140625" defaultRowHeight="12.75"/>
  <cols>
    <col min="1" max="1" width="27.00390625" style="0" customWidth="1"/>
    <col min="4" max="4" width="12.57421875" style="0" customWidth="1"/>
    <col min="6" max="8" width="14.140625" style="0" customWidth="1"/>
  </cols>
  <sheetData>
    <row r="6" spans="1:7" s="1" customFormat="1" ht="38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7</v>
      </c>
    </row>
    <row r="7" spans="1:7" ht="12.75">
      <c r="A7" s="3" t="s">
        <v>49</v>
      </c>
      <c r="B7" s="3" t="s">
        <v>13</v>
      </c>
      <c r="C7" s="3" t="s">
        <v>14</v>
      </c>
      <c r="D7" s="4">
        <v>337343.38</v>
      </c>
      <c r="E7" s="3" t="s">
        <v>15</v>
      </c>
      <c r="F7" s="4">
        <v>337343.38</v>
      </c>
      <c r="G7" s="3" t="s">
        <v>16</v>
      </c>
    </row>
    <row r="8" spans="1:7" ht="12.75">
      <c r="A8" s="3" t="s">
        <v>49</v>
      </c>
      <c r="B8" s="3" t="s">
        <v>9</v>
      </c>
      <c r="C8" s="3" t="s">
        <v>10</v>
      </c>
      <c r="D8" s="4">
        <v>306395.06</v>
      </c>
      <c r="E8" s="3" t="s">
        <v>11</v>
      </c>
      <c r="F8" s="4">
        <v>306395.0592</v>
      </c>
      <c r="G8" s="3" t="s">
        <v>16</v>
      </c>
    </row>
    <row r="9" spans="1:7" ht="12.75">
      <c r="A9" s="3" t="s">
        <v>43</v>
      </c>
      <c r="B9" s="3" t="s">
        <v>17</v>
      </c>
      <c r="C9" s="3" t="s">
        <v>18</v>
      </c>
      <c r="D9" s="4">
        <v>79736.37</v>
      </c>
      <c r="E9" s="3" t="s">
        <v>19</v>
      </c>
      <c r="F9" s="4">
        <v>85899.228</v>
      </c>
      <c r="G9" s="3" t="s">
        <v>16</v>
      </c>
    </row>
    <row r="10" spans="1:7" ht="12.75">
      <c r="A10" s="3" t="s">
        <v>43</v>
      </c>
      <c r="B10" s="3" t="s">
        <v>13</v>
      </c>
      <c r="C10" s="3" t="s">
        <v>14</v>
      </c>
      <c r="D10" s="4">
        <v>332098.73</v>
      </c>
      <c r="E10" s="3" t="s">
        <v>15</v>
      </c>
      <c r="F10" s="4">
        <v>674715.85</v>
      </c>
      <c r="G10" s="3" t="s">
        <v>16</v>
      </c>
    </row>
    <row r="11" spans="1:7" ht="12.75">
      <c r="A11" s="3" t="s">
        <v>43</v>
      </c>
      <c r="B11" s="3" t="s">
        <v>24</v>
      </c>
      <c r="C11" s="3" t="s">
        <v>25</v>
      </c>
      <c r="D11" s="4">
        <v>39850.34</v>
      </c>
      <c r="E11" s="3" t="s">
        <v>26</v>
      </c>
      <c r="F11" s="4">
        <v>39850.3413</v>
      </c>
      <c r="G11" s="3" t="s">
        <v>16</v>
      </c>
    </row>
    <row r="12" spans="1:7" ht="12.75">
      <c r="A12" s="3" t="s">
        <v>43</v>
      </c>
      <c r="B12" s="3" t="s">
        <v>9</v>
      </c>
      <c r="C12" s="3" t="s">
        <v>10</v>
      </c>
      <c r="D12" s="4">
        <v>467143.28</v>
      </c>
      <c r="E12" s="3" t="s">
        <v>11</v>
      </c>
      <c r="F12" s="4">
        <v>773538.3396</v>
      </c>
      <c r="G12" s="3" t="s">
        <v>16</v>
      </c>
    </row>
    <row r="13" spans="1:7" ht="12.75">
      <c r="A13" s="3" t="s">
        <v>43</v>
      </c>
      <c r="B13" s="3" t="s">
        <v>20</v>
      </c>
      <c r="C13" s="3" t="s">
        <v>21</v>
      </c>
      <c r="D13" s="4">
        <v>176032.66</v>
      </c>
      <c r="E13" s="3" t="s">
        <v>22</v>
      </c>
      <c r="F13" s="4">
        <v>176032.66</v>
      </c>
      <c r="G13" s="3" t="s">
        <v>16</v>
      </c>
    </row>
    <row r="14" spans="1:7" ht="12.75">
      <c r="A14" s="3" t="s">
        <v>49</v>
      </c>
      <c r="B14" s="3" t="s">
        <v>9</v>
      </c>
      <c r="C14" s="3" t="s">
        <v>10</v>
      </c>
      <c r="D14" s="4">
        <v>2495922.75</v>
      </c>
      <c r="E14" s="3" t="s">
        <v>11</v>
      </c>
      <c r="F14" s="4">
        <v>2495922.75</v>
      </c>
      <c r="G14" s="3" t="s">
        <v>12</v>
      </c>
    </row>
    <row r="15" spans="1:7" ht="12.75">
      <c r="A15" s="3" t="s">
        <v>43</v>
      </c>
      <c r="B15" s="3" t="s">
        <v>17</v>
      </c>
      <c r="C15" s="3" t="s">
        <v>18</v>
      </c>
      <c r="D15" s="4">
        <v>423633.26</v>
      </c>
      <c r="E15" s="3" t="s">
        <v>19</v>
      </c>
      <c r="F15" s="4">
        <v>423633.26</v>
      </c>
      <c r="G15" s="3" t="s">
        <v>12</v>
      </c>
    </row>
    <row r="16" spans="1:7" ht="12.75">
      <c r="A16" s="3" t="s">
        <v>43</v>
      </c>
      <c r="B16" s="3" t="s">
        <v>9</v>
      </c>
      <c r="C16" s="3" t="s">
        <v>10</v>
      </c>
      <c r="D16" s="4">
        <v>3044970.6</v>
      </c>
      <c r="E16" s="3" t="s">
        <v>11</v>
      </c>
      <c r="F16" s="4">
        <v>5540893.35</v>
      </c>
      <c r="G16" s="3" t="s">
        <v>12</v>
      </c>
    </row>
    <row r="17" spans="1:7" ht="12.75">
      <c r="A17" s="3" t="s">
        <v>43</v>
      </c>
      <c r="B17" s="3" t="s">
        <v>20</v>
      </c>
      <c r="C17" s="3" t="s">
        <v>21</v>
      </c>
      <c r="D17" s="4">
        <v>2231255.08</v>
      </c>
      <c r="E17" s="3" t="s">
        <v>22</v>
      </c>
      <c r="F17" s="4">
        <v>2231255.08</v>
      </c>
      <c r="G17" s="3" t="s">
        <v>12</v>
      </c>
    </row>
    <row r="18" spans="1:7" ht="12.75">
      <c r="A18" s="3" t="s">
        <v>43</v>
      </c>
      <c r="B18" s="3" t="s">
        <v>24</v>
      </c>
      <c r="C18" s="3" t="s">
        <v>25</v>
      </c>
      <c r="D18" s="4">
        <v>534935.19</v>
      </c>
      <c r="E18" s="3" t="s">
        <v>26</v>
      </c>
      <c r="F18" s="4">
        <v>542170.62</v>
      </c>
      <c r="G18" s="3" t="s">
        <v>12</v>
      </c>
    </row>
    <row r="19" spans="1:7" ht="12.75">
      <c r="A19" s="3" t="s">
        <v>43</v>
      </c>
      <c r="B19" s="3" t="s">
        <v>27</v>
      </c>
      <c r="C19" s="3" t="s">
        <v>28</v>
      </c>
      <c r="D19" s="4">
        <v>193469.23</v>
      </c>
      <c r="E19" s="3" t="s">
        <v>29</v>
      </c>
      <c r="F19" s="4">
        <v>193939.05</v>
      </c>
      <c r="G19" s="3" t="s">
        <v>30</v>
      </c>
    </row>
    <row r="20" spans="1:7" ht="12.75">
      <c r="A20" s="3" t="s">
        <v>43</v>
      </c>
      <c r="B20" s="3" t="s">
        <v>20</v>
      </c>
      <c r="C20" s="3" t="s">
        <v>21</v>
      </c>
      <c r="D20" s="4">
        <v>143033.49</v>
      </c>
      <c r="E20" s="3" t="s">
        <v>22</v>
      </c>
      <c r="F20" s="4">
        <v>143033.49</v>
      </c>
      <c r="G20" s="3" t="s">
        <v>30</v>
      </c>
    </row>
    <row r="21" spans="1:7" ht="12.75">
      <c r="A21" s="3" t="s">
        <v>43</v>
      </c>
      <c r="B21" s="3" t="s">
        <v>24</v>
      </c>
      <c r="C21" s="3" t="s">
        <v>25</v>
      </c>
      <c r="D21" s="4">
        <v>25427.05</v>
      </c>
      <c r="E21" s="3" t="s">
        <v>26</v>
      </c>
      <c r="F21" s="4">
        <v>27546.64</v>
      </c>
      <c r="G21" s="3" t="s">
        <v>30</v>
      </c>
    </row>
    <row r="22" spans="1:7" ht="12.75">
      <c r="A22" s="3" t="s">
        <v>43</v>
      </c>
      <c r="B22" s="3" t="s">
        <v>17</v>
      </c>
      <c r="C22" s="3" t="s">
        <v>18</v>
      </c>
      <c r="D22" s="4">
        <v>29837.38</v>
      </c>
      <c r="E22" s="3" t="s">
        <v>19</v>
      </c>
      <c r="F22" s="4">
        <v>29837.38</v>
      </c>
      <c r="G22" s="3" t="s">
        <v>30</v>
      </c>
    </row>
    <row r="23" spans="1:7" ht="12.75">
      <c r="A23" s="3" t="s">
        <v>43</v>
      </c>
      <c r="B23" s="3" t="s">
        <v>9</v>
      </c>
      <c r="C23" s="3" t="s">
        <v>10</v>
      </c>
      <c r="D23" s="4">
        <v>491556.46</v>
      </c>
      <c r="E23" s="3" t="s">
        <v>11</v>
      </c>
      <c r="F23" s="4">
        <v>491556.46</v>
      </c>
      <c r="G23" s="3" t="s">
        <v>30</v>
      </c>
    </row>
    <row r="24" spans="1:7" s="6" customFormat="1" ht="12.75">
      <c r="A24" s="5" t="s">
        <v>31</v>
      </c>
      <c r="B24" s="5"/>
      <c r="C24" s="5"/>
      <c r="D24" s="7">
        <f>SUM(D7:D23)</f>
        <v>11352640.310000002</v>
      </c>
      <c r="E24" s="7"/>
      <c r="F24" s="7">
        <f>SUM(F7:F23)-F7-F8-F14</f>
        <v>11373901.748900002</v>
      </c>
      <c r="G24" s="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H21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24.8515625" style="0" customWidth="1"/>
    <col min="3" max="3" width="29.00390625" style="0" customWidth="1"/>
    <col min="4" max="4" width="12.140625" style="0" customWidth="1"/>
    <col min="6" max="6" width="13.00390625" style="0" customWidth="1"/>
    <col min="7" max="7" width="14.00390625" style="9" customWidth="1"/>
    <col min="8" max="8" width="15.140625" style="0" customWidth="1"/>
  </cols>
  <sheetData>
    <row r="6" spans="1:8" s="1" customFormat="1" ht="38.2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</row>
    <row r="7" spans="1:8" ht="12.75">
      <c r="A7" s="3" t="s">
        <v>45</v>
      </c>
      <c r="B7" s="3" t="s">
        <v>9</v>
      </c>
      <c r="C7" s="3" t="s">
        <v>10</v>
      </c>
      <c r="D7" s="4">
        <v>-17694.36</v>
      </c>
      <c r="E7" s="3" t="s">
        <v>11</v>
      </c>
      <c r="F7" s="4">
        <v>4353230.72</v>
      </c>
      <c r="G7" s="10">
        <v>-17694.36</v>
      </c>
      <c r="H7" s="3" t="s">
        <v>16</v>
      </c>
    </row>
    <row r="8" spans="1:8" ht="12.75">
      <c r="A8" s="3" t="s">
        <v>45</v>
      </c>
      <c r="B8" s="3" t="s">
        <v>17</v>
      </c>
      <c r="C8" s="3" t="s">
        <v>18</v>
      </c>
      <c r="D8" s="4">
        <v>6775.56</v>
      </c>
      <c r="E8" s="3" t="s">
        <v>19</v>
      </c>
      <c r="F8" s="4">
        <v>506805.45</v>
      </c>
      <c r="G8" s="10">
        <v>6775.56</v>
      </c>
      <c r="H8" s="3" t="s">
        <v>16</v>
      </c>
    </row>
    <row r="9" spans="1:8" ht="12.75">
      <c r="A9" s="3" t="s">
        <v>45</v>
      </c>
      <c r="B9" s="3" t="s">
        <v>20</v>
      </c>
      <c r="C9" s="3" t="s">
        <v>21</v>
      </c>
      <c r="D9" s="4">
        <v>94214.78</v>
      </c>
      <c r="E9" s="3" t="s">
        <v>22</v>
      </c>
      <c r="F9" s="4">
        <v>1138285.49</v>
      </c>
      <c r="G9" s="10">
        <v>94214.78</v>
      </c>
      <c r="H9" s="3" t="s">
        <v>16</v>
      </c>
    </row>
    <row r="10" spans="1:8" ht="12.75">
      <c r="A10" s="3" t="s">
        <v>45</v>
      </c>
      <c r="B10" s="3" t="s">
        <v>24</v>
      </c>
      <c r="C10" s="3" t="s">
        <v>25</v>
      </c>
      <c r="D10" s="4">
        <v>-65.43</v>
      </c>
      <c r="E10" s="3" t="s">
        <v>26</v>
      </c>
      <c r="F10" s="4">
        <v>184342.28</v>
      </c>
      <c r="G10" s="10">
        <v>-65.43</v>
      </c>
      <c r="H10" s="3" t="s">
        <v>16</v>
      </c>
    </row>
    <row r="11" spans="1:8" ht="12.75">
      <c r="A11" s="3" t="s">
        <v>45</v>
      </c>
      <c r="B11" s="3" t="s">
        <v>13</v>
      </c>
      <c r="C11" s="3" t="s">
        <v>14</v>
      </c>
      <c r="D11" s="4">
        <v>0</v>
      </c>
      <c r="E11" s="3" t="s">
        <v>15</v>
      </c>
      <c r="F11" s="4">
        <v>4126843.46</v>
      </c>
      <c r="G11" s="10">
        <v>0</v>
      </c>
      <c r="H11" s="3" t="s">
        <v>16</v>
      </c>
    </row>
    <row r="12" spans="1:8" ht="12.75">
      <c r="A12" s="3" t="s">
        <v>45</v>
      </c>
      <c r="B12" s="3" t="s">
        <v>20</v>
      </c>
      <c r="C12" s="3" t="s">
        <v>21</v>
      </c>
      <c r="D12" s="4">
        <v>432490.44</v>
      </c>
      <c r="E12" s="3" t="s">
        <v>22</v>
      </c>
      <c r="F12" s="4">
        <v>12506371.05425</v>
      </c>
      <c r="G12" s="10">
        <v>432490.44</v>
      </c>
      <c r="H12" s="3" t="s">
        <v>12</v>
      </c>
    </row>
    <row r="13" spans="1:8" ht="12.75">
      <c r="A13" s="3" t="s">
        <v>45</v>
      </c>
      <c r="B13" s="3" t="s">
        <v>24</v>
      </c>
      <c r="C13" s="3" t="s">
        <v>25</v>
      </c>
      <c r="D13" s="4">
        <v>76804.01</v>
      </c>
      <c r="E13" s="3" t="s">
        <v>26</v>
      </c>
      <c r="F13" s="4">
        <v>3087884.534</v>
      </c>
      <c r="G13" s="10">
        <v>76804.01</v>
      </c>
      <c r="H13" s="3" t="s">
        <v>12</v>
      </c>
    </row>
    <row r="14" spans="1:8" ht="12.75">
      <c r="A14" s="3" t="s">
        <v>45</v>
      </c>
      <c r="B14" s="3" t="s">
        <v>17</v>
      </c>
      <c r="C14" s="3" t="s">
        <v>18</v>
      </c>
      <c r="D14" s="4">
        <v>244495.7</v>
      </c>
      <c r="E14" s="3" t="s">
        <v>19</v>
      </c>
      <c r="F14" s="4">
        <v>2867996.372</v>
      </c>
      <c r="G14" s="10">
        <v>244495.7</v>
      </c>
      <c r="H14" s="3" t="s">
        <v>12</v>
      </c>
    </row>
    <row r="15" spans="1:8" ht="12.75">
      <c r="A15" s="3" t="s">
        <v>45</v>
      </c>
      <c r="B15" s="3" t="s">
        <v>9</v>
      </c>
      <c r="C15" s="3" t="s">
        <v>10</v>
      </c>
      <c r="D15" s="4">
        <v>98917.55</v>
      </c>
      <c r="E15" s="3" t="s">
        <v>11</v>
      </c>
      <c r="F15" s="4">
        <v>33696238.62</v>
      </c>
      <c r="G15" s="10">
        <v>98917.55</v>
      </c>
      <c r="H15" s="3" t="s">
        <v>12</v>
      </c>
    </row>
    <row r="16" spans="1:8" ht="12.75">
      <c r="A16" s="3" t="s">
        <v>45</v>
      </c>
      <c r="B16" s="3" t="s">
        <v>9</v>
      </c>
      <c r="C16" s="3" t="s">
        <v>10</v>
      </c>
      <c r="D16" s="4">
        <v>-14702.93</v>
      </c>
      <c r="E16" s="3" t="s">
        <v>11</v>
      </c>
      <c r="F16" s="4">
        <v>2678912.53</v>
      </c>
      <c r="G16" s="10">
        <v>-14702.93</v>
      </c>
      <c r="H16" s="3" t="s">
        <v>30</v>
      </c>
    </row>
    <row r="17" spans="1:8" ht="12.75">
      <c r="A17" s="3" t="s">
        <v>45</v>
      </c>
      <c r="B17" s="3" t="s">
        <v>17</v>
      </c>
      <c r="C17" s="3" t="s">
        <v>18</v>
      </c>
      <c r="D17" s="4">
        <v>13468.26</v>
      </c>
      <c r="E17" s="3" t="s">
        <v>19</v>
      </c>
      <c r="F17" s="4">
        <v>196467.25</v>
      </c>
      <c r="G17" s="10">
        <v>13468.26</v>
      </c>
      <c r="H17" s="3" t="s">
        <v>30</v>
      </c>
    </row>
    <row r="18" spans="1:8" ht="12.75">
      <c r="A18" s="3" t="s">
        <v>45</v>
      </c>
      <c r="B18" s="3" t="s">
        <v>24</v>
      </c>
      <c r="C18" s="3" t="s">
        <v>25</v>
      </c>
      <c r="D18" s="4">
        <v>2119.59</v>
      </c>
      <c r="E18" s="3" t="s">
        <v>26</v>
      </c>
      <c r="F18" s="4">
        <v>101263.22</v>
      </c>
      <c r="G18" s="10">
        <v>2119.59</v>
      </c>
      <c r="H18" s="3" t="s">
        <v>30</v>
      </c>
    </row>
    <row r="19" spans="1:8" ht="12.75">
      <c r="A19" s="3" t="s">
        <v>45</v>
      </c>
      <c r="B19" s="3" t="s">
        <v>20</v>
      </c>
      <c r="C19" s="3" t="s">
        <v>21</v>
      </c>
      <c r="D19" s="4">
        <v>22895.09</v>
      </c>
      <c r="E19" s="3" t="s">
        <v>22</v>
      </c>
      <c r="F19" s="4">
        <v>711821.16</v>
      </c>
      <c r="G19" s="10">
        <v>22895.09</v>
      </c>
      <c r="H19" s="3" t="s">
        <v>30</v>
      </c>
    </row>
    <row r="20" spans="1:8" ht="12.75">
      <c r="A20" s="3" t="s">
        <v>45</v>
      </c>
      <c r="B20" s="3" t="s">
        <v>27</v>
      </c>
      <c r="C20" s="3" t="s">
        <v>28</v>
      </c>
      <c r="D20" s="4">
        <v>83263.36</v>
      </c>
      <c r="E20" s="3" t="s">
        <v>29</v>
      </c>
      <c r="F20" s="4">
        <v>900066.09</v>
      </c>
      <c r="G20" s="10">
        <v>83263.36</v>
      </c>
      <c r="H20" s="3" t="s">
        <v>30</v>
      </c>
    </row>
    <row r="21" spans="1:8" s="6" customFormat="1" ht="12.75">
      <c r="A21" s="5" t="s">
        <v>31</v>
      </c>
      <c r="B21" s="5"/>
      <c r="C21" s="5"/>
      <c r="D21" s="7">
        <f>SUM(D7:D20)</f>
        <v>1042981.6199999999</v>
      </c>
      <c r="E21" s="7"/>
      <c r="F21" s="7">
        <f>SUM(F7:F20)</f>
        <v>67056528.23025</v>
      </c>
      <c r="G21" s="7">
        <f>SUM(G7:G20)</f>
        <v>1042981.6199999999</v>
      </c>
      <c r="H21" s="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H23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17.28125" style="0" customWidth="1"/>
    <col min="3" max="3" width="8.8515625" style="0" customWidth="1"/>
    <col min="4" max="4" width="37.8515625" style="0" customWidth="1"/>
    <col min="5" max="5" width="13.28125" style="0" customWidth="1"/>
    <col min="7" max="7" width="12.7109375" style="0" customWidth="1"/>
    <col min="8" max="8" width="17.8515625" style="0" customWidth="1"/>
  </cols>
  <sheetData>
    <row r="6" spans="1:8" s="1" customFormat="1" ht="38.25">
      <c r="A6" s="8" t="s">
        <v>0</v>
      </c>
      <c r="B6" s="8" t="s">
        <v>41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7</v>
      </c>
    </row>
    <row r="7" spans="1:8" ht="12.75">
      <c r="A7" s="3" t="s">
        <v>50</v>
      </c>
      <c r="B7" s="3" t="s">
        <v>44</v>
      </c>
      <c r="C7" s="3" t="s">
        <v>13</v>
      </c>
      <c r="D7" s="3" t="s">
        <v>14</v>
      </c>
      <c r="E7" s="4">
        <v>333139.63</v>
      </c>
      <c r="F7" s="3" t="s">
        <v>15</v>
      </c>
      <c r="G7" s="4">
        <v>333139.63</v>
      </c>
      <c r="H7" s="3" t="s">
        <v>16</v>
      </c>
    </row>
    <row r="8" spans="1:8" ht="12.75">
      <c r="A8" s="3" t="s">
        <v>47</v>
      </c>
      <c r="B8" s="3" t="s">
        <v>44</v>
      </c>
      <c r="C8" s="3" t="s">
        <v>13</v>
      </c>
      <c r="D8" s="3" t="s">
        <v>14</v>
      </c>
      <c r="E8" s="4">
        <v>335797.02</v>
      </c>
      <c r="F8" s="3" t="s">
        <v>15</v>
      </c>
      <c r="G8" s="4">
        <v>698712.49</v>
      </c>
      <c r="H8" s="3" t="s">
        <v>16</v>
      </c>
    </row>
    <row r="9" spans="1:8" ht="12.75">
      <c r="A9" s="3" t="s">
        <v>47</v>
      </c>
      <c r="B9" s="3" t="s">
        <v>44</v>
      </c>
      <c r="C9" s="3" t="s">
        <v>24</v>
      </c>
      <c r="D9" s="3" t="s">
        <v>25</v>
      </c>
      <c r="E9" s="4">
        <v>31060.15</v>
      </c>
      <c r="F9" s="3" t="s">
        <v>26</v>
      </c>
      <c r="G9" s="4">
        <v>36883.92</v>
      </c>
      <c r="H9" s="3" t="s">
        <v>16</v>
      </c>
    </row>
    <row r="10" spans="1:8" ht="12.75">
      <c r="A10" s="3" t="s">
        <v>47</v>
      </c>
      <c r="B10" s="3" t="s">
        <v>44</v>
      </c>
      <c r="C10" s="3" t="s">
        <v>17</v>
      </c>
      <c r="D10" s="3" t="s">
        <v>18</v>
      </c>
      <c r="E10" s="4">
        <v>36088.78</v>
      </c>
      <c r="F10" s="3" t="s">
        <v>19</v>
      </c>
      <c r="G10" s="4">
        <v>36088.78</v>
      </c>
      <c r="H10" s="3" t="s">
        <v>16</v>
      </c>
    </row>
    <row r="11" spans="1:8" ht="12.75">
      <c r="A11" s="3" t="s">
        <v>47</v>
      </c>
      <c r="B11" s="3" t="s">
        <v>44</v>
      </c>
      <c r="C11" s="3" t="s">
        <v>20</v>
      </c>
      <c r="D11" s="3" t="s">
        <v>21</v>
      </c>
      <c r="E11" s="4">
        <v>172306.34</v>
      </c>
      <c r="F11" s="3" t="s">
        <v>22</v>
      </c>
      <c r="G11" s="4">
        <v>208912.91</v>
      </c>
      <c r="H11" s="3" t="s">
        <v>16</v>
      </c>
    </row>
    <row r="12" spans="1:8" ht="12.75">
      <c r="A12" s="3" t="s">
        <v>47</v>
      </c>
      <c r="B12" s="3" t="s">
        <v>44</v>
      </c>
      <c r="C12" s="3" t="s">
        <v>9</v>
      </c>
      <c r="D12" s="3" t="s">
        <v>10</v>
      </c>
      <c r="E12" s="4">
        <v>765408.07</v>
      </c>
      <c r="F12" s="3" t="s">
        <v>11</v>
      </c>
      <c r="G12" s="4">
        <v>809575.42</v>
      </c>
      <c r="H12" s="3" t="s">
        <v>16</v>
      </c>
    </row>
    <row r="13" spans="1:8" ht="12.75">
      <c r="A13" s="3" t="s">
        <v>50</v>
      </c>
      <c r="B13" s="3" t="s">
        <v>44</v>
      </c>
      <c r="C13" s="3" t="s">
        <v>9</v>
      </c>
      <c r="D13" s="3" t="s">
        <v>10</v>
      </c>
      <c r="E13" s="4">
        <v>2579687.4</v>
      </c>
      <c r="F13" s="3" t="s">
        <v>11</v>
      </c>
      <c r="G13" s="4">
        <v>2579687.4</v>
      </c>
      <c r="H13" s="3" t="s">
        <v>12</v>
      </c>
    </row>
    <row r="14" spans="1:8" ht="12.75">
      <c r="A14" s="3" t="s">
        <v>47</v>
      </c>
      <c r="B14" s="3" t="s">
        <v>44</v>
      </c>
      <c r="C14" s="3" t="s">
        <v>17</v>
      </c>
      <c r="D14" s="3" t="s">
        <v>18</v>
      </c>
      <c r="E14" s="4">
        <v>404274.2</v>
      </c>
      <c r="F14" s="3" t="s">
        <v>19</v>
      </c>
      <c r="G14" s="4">
        <v>404274.2</v>
      </c>
      <c r="H14" s="3" t="s">
        <v>12</v>
      </c>
    </row>
    <row r="15" spans="1:8" ht="12.75">
      <c r="A15" s="3" t="s">
        <v>47</v>
      </c>
      <c r="B15" s="3" t="s">
        <v>44</v>
      </c>
      <c r="C15" s="3" t="s">
        <v>24</v>
      </c>
      <c r="D15" s="3" t="s">
        <v>25</v>
      </c>
      <c r="E15" s="4">
        <v>482072.61</v>
      </c>
      <c r="F15" s="3" t="s">
        <v>26</v>
      </c>
      <c r="G15" s="4">
        <v>482072.61</v>
      </c>
      <c r="H15" s="3" t="s">
        <v>12</v>
      </c>
    </row>
    <row r="16" spans="1:8" ht="12.75">
      <c r="A16" s="3" t="s">
        <v>47</v>
      </c>
      <c r="B16" s="3" t="s">
        <v>44</v>
      </c>
      <c r="C16" s="3" t="s">
        <v>20</v>
      </c>
      <c r="D16" s="3" t="s">
        <v>21</v>
      </c>
      <c r="E16" s="4">
        <v>2182252.91</v>
      </c>
      <c r="F16" s="3" t="s">
        <v>22</v>
      </c>
      <c r="G16" s="4">
        <v>2193767.35</v>
      </c>
      <c r="H16" s="3" t="s">
        <v>12</v>
      </c>
    </row>
    <row r="17" spans="1:8" ht="12.75">
      <c r="A17" s="3" t="s">
        <v>47</v>
      </c>
      <c r="B17" s="3" t="s">
        <v>44</v>
      </c>
      <c r="C17" s="3" t="s">
        <v>9</v>
      </c>
      <c r="D17" s="3" t="s">
        <v>10</v>
      </c>
      <c r="E17" s="4">
        <v>2645584.82</v>
      </c>
      <c r="F17" s="3" t="s">
        <v>11</v>
      </c>
      <c r="G17" s="4">
        <v>5225272.22</v>
      </c>
      <c r="H17" s="3" t="s">
        <v>12</v>
      </c>
    </row>
    <row r="18" spans="1:8" ht="12.75">
      <c r="A18" s="3" t="s">
        <v>47</v>
      </c>
      <c r="B18" s="3" t="s">
        <v>44</v>
      </c>
      <c r="C18" s="3" t="s">
        <v>17</v>
      </c>
      <c r="D18" s="3" t="s">
        <v>18</v>
      </c>
      <c r="E18" s="4">
        <v>36472.54</v>
      </c>
      <c r="F18" s="3" t="s">
        <v>19</v>
      </c>
      <c r="G18" s="4">
        <v>36472.54</v>
      </c>
      <c r="H18" s="3" t="s">
        <v>30</v>
      </c>
    </row>
    <row r="19" spans="1:8" ht="12.75">
      <c r="A19" s="3" t="s">
        <v>47</v>
      </c>
      <c r="B19" s="3" t="s">
        <v>44</v>
      </c>
      <c r="C19" s="3" t="s">
        <v>9</v>
      </c>
      <c r="D19" s="3" t="s">
        <v>10</v>
      </c>
      <c r="E19" s="4">
        <v>451331.09</v>
      </c>
      <c r="F19" s="3" t="s">
        <v>11</v>
      </c>
      <c r="G19" s="4">
        <v>489892.09</v>
      </c>
      <c r="H19" s="3" t="s">
        <v>30</v>
      </c>
    </row>
    <row r="20" spans="1:8" ht="12.75">
      <c r="A20" s="3" t="s">
        <v>47</v>
      </c>
      <c r="B20" s="3" t="s">
        <v>44</v>
      </c>
      <c r="C20" s="3" t="s">
        <v>20</v>
      </c>
      <c r="D20" s="3" t="s">
        <v>21</v>
      </c>
      <c r="E20" s="4">
        <v>120668.16</v>
      </c>
      <c r="F20" s="3" t="s">
        <v>22</v>
      </c>
      <c r="G20" s="4">
        <v>135734.79</v>
      </c>
      <c r="H20" s="3" t="s">
        <v>30</v>
      </c>
    </row>
    <row r="21" spans="1:8" ht="12.75">
      <c r="A21" s="3" t="s">
        <v>47</v>
      </c>
      <c r="B21" s="3" t="s">
        <v>44</v>
      </c>
      <c r="C21" s="3" t="s">
        <v>24</v>
      </c>
      <c r="D21" s="3" t="s">
        <v>25</v>
      </c>
      <c r="E21" s="4">
        <v>24542.4</v>
      </c>
      <c r="F21" s="3" t="s">
        <v>26</v>
      </c>
      <c r="G21" s="4">
        <v>32702.98</v>
      </c>
      <c r="H21" s="3" t="s">
        <v>30</v>
      </c>
    </row>
    <row r="22" spans="1:8" ht="12.75">
      <c r="A22" s="3" t="s">
        <v>47</v>
      </c>
      <c r="B22" s="3" t="s">
        <v>44</v>
      </c>
      <c r="C22" s="3" t="s">
        <v>27</v>
      </c>
      <c r="D22" s="3" t="s">
        <v>28</v>
      </c>
      <c r="E22" s="4">
        <v>142601</v>
      </c>
      <c r="F22" s="3" t="s">
        <v>29</v>
      </c>
      <c r="G22" s="4">
        <v>144148</v>
      </c>
      <c r="H22" s="3" t="s">
        <v>30</v>
      </c>
    </row>
    <row r="23" spans="1:8" s="6" customFormat="1" ht="12.75">
      <c r="A23" s="5" t="s">
        <v>31</v>
      </c>
      <c r="B23" s="5"/>
      <c r="C23" s="5"/>
      <c r="D23" s="5"/>
      <c r="E23" s="7">
        <f>SUM(E7:E22)</f>
        <v>10743287.12</v>
      </c>
      <c r="F23" s="7">
        <f>SUM(F7:F22)</f>
        <v>0</v>
      </c>
      <c r="G23" s="7">
        <f>SUM(G7:G22)-G7-G13</f>
        <v>10934510.299999997</v>
      </c>
      <c r="H23" s="5"/>
    </row>
  </sheetData>
  <sheetProtection/>
  <printOptions/>
  <pageMargins left="0.11811023622047245" right="0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cas olt</cp:lastModifiedBy>
  <cp:lastPrinted>2018-03-13T11:54:55Z</cp:lastPrinted>
  <dcterms:created xsi:type="dcterms:W3CDTF">2016-07-04T07:57:32Z</dcterms:created>
  <dcterms:modified xsi:type="dcterms:W3CDTF">2018-03-13T12:17:16Z</dcterms:modified>
  <cp:category/>
  <cp:version/>
  <cp:contentType/>
  <cp:contentStatus/>
</cp:coreProperties>
</file>