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fasurator 2023" sheetId="1" r:id="rId1"/>
  </sheets>
  <definedNames/>
  <calcPr fullCalcOnLoad="1"/>
</workbook>
</file>

<file path=xl/sharedStrings.xml><?xml version="1.0" encoding="utf-8"?>
<sst xmlns="http://schemas.openxmlformats.org/spreadsheetml/2006/main" count="169" uniqueCount="34">
  <si>
    <t>CAS OLT</t>
  </si>
  <si>
    <t xml:space="preserve">Direcţia Relaţii Contractuale, </t>
  </si>
  <si>
    <t>COMP.E.C.S.M.M.D.M.</t>
  </si>
  <si>
    <t>SITUAŢIE</t>
  </si>
  <si>
    <t>Unitatea Sanitară,                                           ~ influente financiare determinate de cresterile salariale prevazute de art.38, alin.3, lit.g) din Legea nr.153/2017,cu modificările și completările ulterioare</t>
  </si>
  <si>
    <t>Influente (+/-)</t>
  </si>
  <si>
    <t>Influente    (+/-)</t>
  </si>
  <si>
    <t>Spitalul Judeţean de Urgenţă Slatina</t>
  </si>
  <si>
    <t>Spitalul Orăşenesc Balş</t>
  </si>
  <si>
    <t>Spitalul Municipal Caracal</t>
  </si>
  <si>
    <t xml:space="preserve">Spitalul Orăşenesc Corabia </t>
  </si>
  <si>
    <t>Spitalul de Psihiatrie Cronici Schitu</t>
  </si>
  <si>
    <t>Total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</si>
  <si>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</si>
  <si>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</si>
  <si>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</si>
  <si>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>TOTAL GENERAL transferuri din bugetul fondului national unic de asigurări sociale de sănătate către unitățile sanitare pentru acoperirea creșterilor salariale</t>
  </si>
  <si>
    <t>Ec. Sorina-Daniela OANCEA</t>
  </si>
  <si>
    <t>Ec. Eduard DRAPATOF</t>
  </si>
  <si>
    <t>Valoare contract ianuarie 2023 modificata</t>
  </si>
  <si>
    <t>Valoare acte aditionale incheiate in luna februarie 2023 (pentru drepturile salariale aferente lunii ianuarie 2023)</t>
  </si>
  <si>
    <t>Valoare contract februarie 2023 modificata</t>
  </si>
  <si>
    <t>Valoare contract anul 2023</t>
  </si>
  <si>
    <t>Valoare contract anul 2023 modificata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</si>
  <si>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2023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</si>
  <si>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2023 şi cel/cea din luna decembrie 2019, conform art.45 din Legea nr.5/2020</t>
  </si>
  <si>
    <t>~majorarea acordată suplimentar drepturilor salariale cuvenite, in cuantum de 75%,  pentru personalul din unităţile sanitare publice, conform art.7, alin.(8) din OUG 110/2023</t>
  </si>
  <si>
    <t>Valoare acte aditionale incheiate in luna ianuarie 2023 (pentru drepturile salariale aferente lunii noiembrie 2022)</t>
  </si>
  <si>
    <t>Valoare acte aditionale incheiate in luna ianuarie 2023 (pentru drepturile salariale aferente lunii decembrie 2022)</t>
  </si>
  <si>
    <t>majorarea cu 1/4 din diferenţa dintre salariul de bază, solda de funcţie/salariul de funcţie, indemnizaţia de încadrare prevăzute de lege pentru anul 2023 şi cel/cea din luna decembrie 2022 (Art.I, alin.(3)din OUG nr.130/2022)</t>
  </si>
  <si>
    <t xml:space="preserve">privind repartizarea transferurilor din bugetul fondului national unic de asigurări sociale de sănătate către unitățile sanitare pentru acoperirea creșterilor salariale pentru perioada ianuarie-februarie 2023, </t>
  </si>
  <si>
    <t xml:space="preserve">Valoare contract  perioada ianuarie-februarie 2023, </t>
  </si>
  <si>
    <t>Valoare contract  perioada ianuarie-februarie 2023,  modificata</t>
  </si>
  <si>
    <t xml:space="preserve">Anexa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</si>
</sst>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[$-C09]d/mm/yyyy"/>
  </numFmts>
  <fonts count="49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i/>
      <sz val="10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4" fontId="0" fillId="33" borderId="0" xfId="0" applyNumberFormat="1" applyFont="1" applyFill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="101" zoomScaleNormal="101" zoomScalePageLayoutView="0" workbookViewId="0" topLeftCell="B73">
      <selection activeCell="J78" sqref="J78"/>
    </sheetView>
  </sheetViews>
  <sheetFormatPr defaultColWidth="13.8515625" defaultRowHeight="12.75"/>
  <cols>
    <col min="1" max="1" width="30.421875" style="1" customWidth="1"/>
    <col min="2" max="3" width="14.8515625" style="2" customWidth="1"/>
    <col min="4" max="4" width="12.140625" style="2" customWidth="1"/>
    <col min="5" max="5" width="14.8515625" style="2" customWidth="1"/>
    <col min="6" max="6" width="15.140625" style="3" customWidth="1"/>
    <col min="7" max="7" width="12.28125" style="3" customWidth="1"/>
    <col min="8" max="8" width="15.140625" style="3" customWidth="1"/>
    <col min="9" max="10" width="13.8515625" style="1" customWidth="1"/>
    <col min="11" max="11" width="15.28125" style="1" customWidth="1"/>
    <col min="12" max="12" width="0.2890625" style="1" customWidth="1"/>
    <col min="13" max="16384" width="13.8515625" style="1" customWidth="1"/>
  </cols>
  <sheetData>
    <row r="1" spans="1:7" ht="15">
      <c r="A1" s="5" t="s">
        <v>0</v>
      </c>
      <c r="B1" s="6"/>
      <c r="C1" s="6"/>
      <c r="D1" s="6"/>
      <c r="E1" s="6"/>
      <c r="F1" s="7" t="s">
        <v>33</v>
      </c>
      <c r="G1" s="7"/>
    </row>
    <row r="2" spans="1:5" ht="12.75">
      <c r="A2" s="8" t="s">
        <v>1</v>
      </c>
      <c r="B2" s="9"/>
      <c r="C2" s="9"/>
      <c r="D2" s="9"/>
      <c r="E2" s="9"/>
    </row>
    <row r="3" spans="1:5" ht="12.75">
      <c r="A3" s="8" t="s">
        <v>2</v>
      </c>
      <c r="B3" s="9"/>
      <c r="C3" s="9"/>
      <c r="D3" s="9"/>
      <c r="E3" s="9"/>
    </row>
    <row r="4" spans="1:11" ht="15" customHeight="1">
      <c r="A4" s="45" t="s">
        <v>3</v>
      </c>
      <c r="B4" s="45"/>
      <c r="C4" s="45"/>
      <c r="D4" s="45"/>
      <c r="E4" s="45"/>
      <c r="F4" s="45"/>
      <c r="G4" s="45" t="s">
        <v>3</v>
      </c>
      <c r="H4" s="45"/>
      <c r="I4" s="45"/>
      <c r="J4" s="45"/>
      <c r="K4" s="45"/>
    </row>
    <row r="5" spans="1:11" ht="12.75" customHeight="1">
      <c r="A5" s="46" t="s">
        <v>30</v>
      </c>
      <c r="B5" s="46"/>
      <c r="C5" s="46"/>
      <c r="D5" s="46"/>
      <c r="E5" s="46"/>
      <c r="F5" s="46"/>
      <c r="G5" s="46" t="s">
        <v>30</v>
      </c>
      <c r="H5" s="46"/>
      <c r="I5" s="46"/>
      <c r="J5" s="46"/>
      <c r="K5" s="46"/>
    </row>
    <row r="6" spans="1:11" ht="30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2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11.75" customHeight="1" thickBot="1">
      <c r="A8" s="10" t="s">
        <v>4</v>
      </c>
      <c r="B8" s="11" t="s">
        <v>27</v>
      </c>
      <c r="C8" s="11" t="s">
        <v>28</v>
      </c>
      <c r="D8" s="12" t="s">
        <v>5</v>
      </c>
      <c r="E8" s="11" t="s">
        <v>19</v>
      </c>
      <c r="F8" s="11" t="s">
        <v>20</v>
      </c>
      <c r="G8" s="12" t="s">
        <v>5</v>
      </c>
      <c r="H8" s="12" t="s">
        <v>21</v>
      </c>
      <c r="I8" s="13" t="s">
        <v>31</v>
      </c>
      <c r="J8" s="12" t="s">
        <v>6</v>
      </c>
      <c r="K8" s="13" t="s">
        <v>32</v>
      </c>
    </row>
    <row r="9" spans="1:12" s="18" customFormat="1" ht="13.5" thickBot="1">
      <c r="A9" s="14" t="s">
        <v>7</v>
      </c>
      <c r="B9" s="15">
        <v>311478.75</v>
      </c>
      <c r="C9" s="16">
        <v>7657919</v>
      </c>
      <c r="D9" s="16">
        <v>0</v>
      </c>
      <c r="E9" s="16">
        <f>SUM(B9:D9)</f>
        <v>7969397.75</v>
      </c>
      <c r="F9" s="16">
        <v>7657919</v>
      </c>
      <c r="G9" s="16">
        <v>0</v>
      </c>
      <c r="H9" s="16">
        <f>SUM(F9:G9)</f>
        <v>7657919</v>
      </c>
      <c r="I9" s="17">
        <f>B9+C9+F9</f>
        <v>15627316.75</v>
      </c>
      <c r="J9" s="17">
        <f>D9+G9</f>
        <v>0</v>
      </c>
      <c r="K9" s="17">
        <f>SUM(I9:J9)</f>
        <v>15627316.75</v>
      </c>
      <c r="L9" s="43">
        <f>K9+H9</f>
        <v>23285235.75</v>
      </c>
    </row>
    <row r="10" spans="1:12" s="18" customFormat="1" ht="13.5" thickBot="1">
      <c r="A10" s="14" t="s">
        <v>8</v>
      </c>
      <c r="B10" s="19">
        <v>37153.560000000056</v>
      </c>
      <c r="C10" s="16">
        <v>913445.75</v>
      </c>
      <c r="D10" s="16">
        <v>0</v>
      </c>
      <c r="E10" s="16">
        <f>SUM(B10:D10)</f>
        <v>950599.31</v>
      </c>
      <c r="F10" s="16">
        <v>913445.75</v>
      </c>
      <c r="G10" s="16">
        <v>0</v>
      </c>
      <c r="H10" s="16">
        <f>SUM(F10:G10)</f>
        <v>913445.75</v>
      </c>
      <c r="I10" s="17">
        <f>B10+C10+F10</f>
        <v>1864045.06</v>
      </c>
      <c r="J10" s="17">
        <f>D10+G10</f>
        <v>0</v>
      </c>
      <c r="K10" s="17">
        <f>SUM(I10:J10)</f>
        <v>1864045.06</v>
      </c>
      <c r="L10" s="43">
        <f aca="true" t="shared" si="0" ref="L10:L73">K10+H10</f>
        <v>2777490.81</v>
      </c>
    </row>
    <row r="11" spans="1:12" s="18" customFormat="1" ht="13.5" thickBot="1">
      <c r="A11" s="14" t="s">
        <v>9</v>
      </c>
      <c r="B11" s="19">
        <v>125800.18000000017</v>
      </c>
      <c r="C11" s="16">
        <v>3092884</v>
      </c>
      <c r="D11" s="16">
        <v>0</v>
      </c>
      <c r="E11" s="16">
        <f>SUM(B11:D11)</f>
        <v>3218684.18</v>
      </c>
      <c r="F11" s="16">
        <v>3092884</v>
      </c>
      <c r="G11" s="16">
        <v>0</v>
      </c>
      <c r="H11" s="16">
        <f>SUM(F11:G11)</f>
        <v>3092884</v>
      </c>
      <c r="I11" s="17">
        <f>B11+C11+F11</f>
        <v>6311568.18</v>
      </c>
      <c r="J11" s="17">
        <f>D11+G11</f>
        <v>0</v>
      </c>
      <c r="K11" s="17">
        <f>SUM(I11:J11)</f>
        <v>6311568.18</v>
      </c>
      <c r="L11" s="43">
        <f t="shared" si="0"/>
        <v>9404452.18</v>
      </c>
    </row>
    <row r="12" spans="1:12" s="18" customFormat="1" ht="13.5" thickBot="1">
      <c r="A12" s="14" t="s">
        <v>10</v>
      </c>
      <c r="B12" s="19">
        <v>37485.98999999999</v>
      </c>
      <c r="C12" s="16">
        <v>810930</v>
      </c>
      <c r="D12" s="16">
        <v>0</v>
      </c>
      <c r="E12" s="16">
        <f>SUM(B12:D12)</f>
        <v>848415.99</v>
      </c>
      <c r="F12" s="16">
        <v>810930</v>
      </c>
      <c r="G12" s="16">
        <v>0</v>
      </c>
      <c r="H12" s="16">
        <f>SUM(F12:G12)</f>
        <v>810930</v>
      </c>
      <c r="I12" s="17">
        <f>B12+C12+F12</f>
        <v>1659345.99</v>
      </c>
      <c r="J12" s="17">
        <f>D12+G12</f>
        <v>0</v>
      </c>
      <c r="K12" s="17">
        <f>SUM(I12:J12)</f>
        <v>1659345.99</v>
      </c>
      <c r="L12" s="43">
        <f t="shared" si="0"/>
        <v>2470275.99</v>
      </c>
    </row>
    <row r="13" spans="1:12" s="18" customFormat="1" ht="13.5" thickBot="1">
      <c r="A13" s="14" t="s">
        <v>11</v>
      </c>
      <c r="B13" s="19">
        <v>24123.52000000002</v>
      </c>
      <c r="C13" s="16">
        <v>593093.25</v>
      </c>
      <c r="D13" s="16">
        <v>0</v>
      </c>
      <c r="E13" s="16">
        <f>SUM(B13:D13)</f>
        <v>617216.77</v>
      </c>
      <c r="F13" s="16">
        <v>593093.25</v>
      </c>
      <c r="G13" s="16">
        <v>0</v>
      </c>
      <c r="H13" s="16">
        <f>SUM(F13:G13)</f>
        <v>593093.25</v>
      </c>
      <c r="I13" s="17">
        <f>B13+C13+F13</f>
        <v>1210310.02</v>
      </c>
      <c r="J13" s="17">
        <f>D13+G13</f>
        <v>0</v>
      </c>
      <c r="K13" s="17">
        <f>SUM(I13:J13)</f>
        <v>1210310.02</v>
      </c>
      <c r="L13" s="43">
        <f t="shared" si="0"/>
        <v>1803403.27</v>
      </c>
    </row>
    <row r="14" spans="1:12" s="22" customFormat="1" ht="12.75">
      <c r="A14" s="20" t="s">
        <v>12</v>
      </c>
      <c r="B14" s="21">
        <f aca="true" t="shared" si="1" ref="B14:K14">SUM(B9:B13)</f>
        <v>536042.0000000002</v>
      </c>
      <c r="C14" s="21">
        <f t="shared" si="1"/>
        <v>13068272</v>
      </c>
      <c r="D14" s="21">
        <f t="shared" si="1"/>
        <v>0</v>
      </c>
      <c r="E14" s="21">
        <f t="shared" si="1"/>
        <v>13604314</v>
      </c>
      <c r="F14" s="21">
        <f t="shared" si="1"/>
        <v>13068272</v>
      </c>
      <c r="G14" s="21">
        <f t="shared" si="1"/>
        <v>0</v>
      </c>
      <c r="H14" s="21">
        <f t="shared" si="1"/>
        <v>13068272</v>
      </c>
      <c r="I14" s="21">
        <f t="shared" si="1"/>
        <v>26672585.999999996</v>
      </c>
      <c r="J14" s="21">
        <f t="shared" si="1"/>
        <v>0</v>
      </c>
      <c r="K14" s="21">
        <f t="shared" si="1"/>
        <v>26672585.999999996</v>
      </c>
      <c r="L14" s="43">
        <f t="shared" si="0"/>
        <v>39740858</v>
      </c>
    </row>
    <row r="15" spans="1:12" s="18" customFormat="1" ht="12.75">
      <c r="A15" s="20"/>
      <c r="B15" s="23"/>
      <c r="C15" s="23"/>
      <c r="D15" s="23"/>
      <c r="E15" s="23"/>
      <c r="F15" s="24"/>
      <c r="G15" s="24"/>
      <c r="H15" s="24"/>
      <c r="I15" s="14"/>
      <c r="J15" s="14"/>
      <c r="K15" s="14"/>
      <c r="L15" s="43">
        <f t="shared" si="0"/>
        <v>0</v>
      </c>
    </row>
    <row r="16" spans="1:12" s="18" customFormat="1" ht="62.25" customHeight="1" thickBot="1">
      <c r="A16" s="25" t="s">
        <v>13</v>
      </c>
      <c r="B16" s="11" t="s">
        <v>27</v>
      </c>
      <c r="C16" s="11" t="s">
        <v>28</v>
      </c>
      <c r="D16" s="12" t="s">
        <v>5</v>
      </c>
      <c r="E16" s="11" t="s">
        <v>19</v>
      </c>
      <c r="F16" s="11" t="s">
        <v>20</v>
      </c>
      <c r="G16" s="12" t="s">
        <v>5</v>
      </c>
      <c r="H16" s="12" t="s">
        <v>21</v>
      </c>
      <c r="I16" s="13" t="s">
        <v>22</v>
      </c>
      <c r="J16" s="12" t="s">
        <v>6</v>
      </c>
      <c r="K16" s="13" t="s">
        <v>23</v>
      </c>
      <c r="L16" s="43" t="e">
        <f t="shared" si="0"/>
        <v>#VALUE!</v>
      </c>
    </row>
    <row r="17" spans="1:12" s="18" customFormat="1" ht="15.75" thickBot="1">
      <c r="A17" s="14" t="s">
        <v>7</v>
      </c>
      <c r="B17" s="26">
        <v>0</v>
      </c>
      <c r="C17" s="16">
        <v>42395</v>
      </c>
      <c r="D17" s="16">
        <v>0</v>
      </c>
      <c r="E17" s="16">
        <f>SUM(B17:D17)</f>
        <v>42395</v>
      </c>
      <c r="F17" s="16">
        <v>42395</v>
      </c>
      <c r="G17" s="16">
        <v>0</v>
      </c>
      <c r="H17" s="16">
        <f>SUM(F17:G17)</f>
        <v>42395</v>
      </c>
      <c r="I17" s="17">
        <f>B17+C17+F17</f>
        <v>84790</v>
      </c>
      <c r="J17" s="17">
        <f>D17+G17</f>
        <v>0</v>
      </c>
      <c r="K17" s="17">
        <f>SUM(I17:J17)</f>
        <v>84790</v>
      </c>
      <c r="L17" s="43">
        <f t="shared" si="0"/>
        <v>127185</v>
      </c>
    </row>
    <row r="18" spans="1:12" s="18" customFormat="1" ht="15.75" thickBot="1">
      <c r="A18" s="14" t="s">
        <v>8</v>
      </c>
      <c r="B18" s="27">
        <v>0</v>
      </c>
      <c r="C18" s="16">
        <v>3053</v>
      </c>
      <c r="D18" s="16">
        <v>0</v>
      </c>
      <c r="E18" s="16">
        <f>SUM(B18:D18)</f>
        <v>3053</v>
      </c>
      <c r="F18" s="16">
        <v>3053</v>
      </c>
      <c r="G18" s="16">
        <v>0</v>
      </c>
      <c r="H18" s="16">
        <f>SUM(F18:G18)</f>
        <v>3053</v>
      </c>
      <c r="I18" s="17">
        <f>B18+C18+F18</f>
        <v>6106</v>
      </c>
      <c r="J18" s="17">
        <f>D18+G18</f>
        <v>0</v>
      </c>
      <c r="K18" s="17">
        <f>SUM(I18:J18)</f>
        <v>6106</v>
      </c>
      <c r="L18" s="43">
        <f t="shared" si="0"/>
        <v>9159</v>
      </c>
    </row>
    <row r="19" spans="1:12" s="18" customFormat="1" ht="15.75" thickBot="1">
      <c r="A19" s="14" t="s">
        <v>9</v>
      </c>
      <c r="B19" s="27">
        <v>0</v>
      </c>
      <c r="C19" s="16">
        <v>45640</v>
      </c>
      <c r="D19" s="16">
        <v>0</v>
      </c>
      <c r="E19" s="16">
        <f>SUM(B19:D19)</f>
        <v>45640</v>
      </c>
      <c r="F19" s="16">
        <v>45640</v>
      </c>
      <c r="G19" s="16">
        <v>0</v>
      </c>
      <c r="H19" s="16">
        <f>SUM(F19:G19)</f>
        <v>45640</v>
      </c>
      <c r="I19" s="17">
        <f>B19+C19+F19</f>
        <v>91280</v>
      </c>
      <c r="J19" s="17">
        <f>D19+G19</f>
        <v>0</v>
      </c>
      <c r="K19" s="17">
        <f>SUM(I19:J19)</f>
        <v>91280</v>
      </c>
      <c r="L19" s="43">
        <f t="shared" si="0"/>
        <v>136920</v>
      </c>
    </row>
    <row r="20" spans="1:12" s="18" customFormat="1" ht="15.75" thickBot="1">
      <c r="A20" s="14" t="s">
        <v>10</v>
      </c>
      <c r="B20" s="27">
        <v>0</v>
      </c>
      <c r="C20" s="16">
        <v>3163</v>
      </c>
      <c r="D20" s="16">
        <v>0</v>
      </c>
      <c r="E20" s="16">
        <f>SUM(B20:D20)</f>
        <v>3163</v>
      </c>
      <c r="F20" s="16">
        <v>3163</v>
      </c>
      <c r="G20" s="16">
        <v>0</v>
      </c>
      <c r="H20" s="16">
        <f>SUM(F20:G20)</f>
        <v>3163</v>
      </c>
      <c r="I20" s="17">
        <f>B20+C20+F20</f>
        <v>6326</v>
      </c>
      <c r="J20" s="17">
        <f>D20+G20</f>
        <v>0</v>
      </c>
      <c r="K20" s="17">
        <f>SUM(I20:J20)</f>
        <v>6326</v>
      </c>
      <c r="L20" s="43">
        <f t="shared" si="0"/>
        <v>9489</v>
      </c>
    </row>
    <row r="21" spans="1:12" s="18" customFormat="1" ht="15.75" thickBot="1">
      <c r="A21" s="14" t="s">
        <v>11</v>
      </c>
      <c r="B21" s="27">
        <v>0</v>
      </c>
      <c r="C21" s="16">
        <v>1979</v>
      </c>
      <c r="D21" s="16">
        <v>0</v>
      </c>
      <c r="E21" s="16">
        <f>SUM(B21:D21)</f>
        <v>1979</v>
      </c>
      <c r="F21" s="16">
        <v>1979</v>
      </c>
      <c r="G21" s="16">
        <v>0</v>
      </c>
      <c r="H21" s="16">
        <f>SUM(F21:G21)</f>
        <v>1979</v>
      </c>
      <c r="I21" s="17">
        <f>B21+C21+F21</f>
        <v>3958</v>
      </c>
      <c r="J21" s="17">
        <f>D21+G21</f>
        <v>0</v>
      </c>
      <c r="K21" s="17">
        <f>SUM(I21:J21)</f>
        <v>3958</v>
      </c>
      <c r="L21" s="43">
        <f t="shared" si="0"/>
        <v>5937</v>
      </c>
    </row>
    <row r="22" spans="1:12" s="22" customFormat="1" ht="12.75">
      <c r="A22" s="20" t="s">
        <v>12</v>
      </c>
      <c r="B22" s="21">
        <f aca="true" t="shared" si="2" ref="B22:K22">SUM(B17:B21)</f>
        <v>0</v>
      </c>
      <c r="C22" s="21">
        <f t="shared" si="2"/>
        <v>96230</v>
      </c>
      <c r="D22" s="21">
        <f t="shared" si="2"/>
        <v>0</v>
      </c>
      <c r="E22" s="21">
        <f t="shared" si="2"/>
        <v>96230</v>
      </c>
      <c r="F22" s="21">
        <f t="shared" si="2"/>
        <v>96230</v>
      </c>
      <c r="G22" s="21">
        <f t="shared" si="2"/>
        <v>0</v>
      </c>
      <c r="H22" s="21">
        <f t="shared" si="2"/>
        <v>96230</v>
      </c>
      <c r="I22" s="21">
        <f t="shared" si="2"/>
        <v>192460</v>
      </c>
      <c r="J22" s="21">
        <f t="shared" si="2"/>
        <v>0</v>
      </c>
      <c r="K22" s="21">
        <f t="shared" si="2"/>
        <v>192460</v>
      </c>
      <c r="L22" s="43">
        <f t="shared" si="0"/>
        <v>288690</v>
      </c>
    </row>
    <row r="23" spans="1:12" s="18" customFormat="1" ht="12.75">
      <c r="A23" s="20"/>
      <c r="B23" s="23"/>
      <c r="C23" s="23"/>
      <c r="D23" s="23"/>
      <c r="E23" s="23"/>
      <c r="F23" s="24"/>
      <c r="G23" s="24"/>
      <c r="H23" s="24"/>
      <c r="I23" s="14">
        <v>0</v>
      </c>
      <c r="J23" s="14"/>
      <c r="K23" s="14"/>
      <c r="L23" s="43">
        <f t="shared" si="0"/>
        <v>0</v>
      </c>
    </row>
    <row r="24" spans="1:12" s="18" customFormat="1" ht="63.75" customHeight="1" thickBot="1">
      <c r="A24" s="28" t="s">
        <v>14</v>
      </c>
      <c r="B24" s="11" t="s">
        <v>27</v>
      </c>
      <c r="C24" s="11" t="s">
        <v>28</v>
      </c>
      <c r="D24" s="12" t="s">
        <v>5</v>
      </c>
      <c r="E24" s="11" t="s">
        <v>19</v>
      </c>
      <c r="F24" s="11" t="s">
        <v>20</v>
      </c>
      <c r="G24" s="12" t="s">
        <v>5</v>
      </c>
      <c r="H24" s="12" t="s">
        <v>21</v>
      </c>
      <c r="I24" s="13" t="s">
        <v>22</v>
      </c>
      <c r="J24" s="12" t="s">
        <v>6</v>
      </c>
      <c r="K24" s="13" t="s">
        <v>23</v>
      </c>
      <c r="L24" s="43" t="e">
        <f t="shared" si="0"/>
        <v>#VALUE!</v>
      </c>
    </row>
    <row r="25" spans="1:12" s="18" customFormat="1" ht="13.5" thickBot="1">
      <c r="A25" s="14" t="s">
        <v>7</v>
      </c>
      <c r="B25" s="15">
        <v>0</v>
      </c>
      <c r="C25" s="16">
        <v>12583</v>
      </c>
      <c r="D25" s="16">
        <v>0</v>
      </c>
      <c r="E25" s="16">
        <f>SUM(B25:D25)</f>
        <v>12583</v>
      </c>
      <c r="F25" s="16">
        <v>12583</v>
      </c>
      <c r="G25" s="16">
        <v>0</v>
      </c>
      <c r="H25" s="16">
        <f>SUM(F25:G25)</f>
        <v>12583</v>
      </c>
      <c r="I25" s="17">
        <f>B25+C25+F25</f>
        <v>25166</v>
      </c>
      <c r="J25" s="17">
        <f>D25+G25</f>
        <v>0</v>
      </c>
      <c r="K25" s="17">
        <f>SUM(I25:J25)</f>
        <v>25166</v>
      </c>
      <c r="L25" s="43">
        <f t="shared" si="0"/>
        <v>37749</v>
      </c>
    </row>
    <row r="26" spans="1:12" s="18" customFormat="1" ht="13.5" thickBot="1">
      <c r="A26" s="14" t="s">
        <v>8</v>
      </c>
      <c r="B26" s="19">
        <v>0</v>
      </c>
      <c r="C26" s="16">
        <v>3099</v>
      </c>
      <c r="D26" s="16">
        <v>0</v>
      </c>
      <c r="E26" s="16">
        <f>SUM(B26:D26)</f>
        <v>3099</v>
      </c>
      <c r="F26" s="16">
        <v>3099</v>
      </c>
      <c r="G26" s="16">
        <v>0</v>
      </c>
      <c r="H26" s="16">
        <f>SUM(F26:G26)</f>
        <v>3099</v>
      </c>
      <c r="I26" s="17">
        <f>B26+C26+F26</f>
        <v>6198</v>
      </c>
      <c r="J26" s="17">
        <f>D26+G26</f>
        <v>0</v>
      </c>
      <c r="K26" s="17">
        <f>SUM(I26:J26)</f>
        <v>6198</v>
      </c>
      <c r="L26" s="43">
        <f t="shared" si="0"/>
        <v>9297</v>
      </c>
    </row>
    <row r="27" spans="1:12" s="18" customFormat="1" ht="13.5" thickBot="1">
      <c r="A27" s="14" t="s">
        <v>9</v>
      </c>
      <c r="B27" s="19">
        <v>0</v>
      </c>
      <c r="C27" s="16">
        <v>55299</v>
      </c>
      <c r="D27" s="16">
        <v>0</v>
      </c>
      <c r="E27" s="16">
        <f>SUM(B27:D27)</f>
        <v>55299</v>
      </c>
      <c r="F27" s="16">
        <v>55299</v>
      </c>
      <c r="G27" s="16">
        <v>0</v>
      </c>
      <c r="H27" s="16">
        <f>SUM(F27:G27)</f>
        <v>55299</v>
      </c>
      <c r="I27" s="17">
        <f>B27+C27+F27</f>
        <v>110598</v>
      </c>
      <c r="J27" s="17">
        <f>D27+G27</f>
        <v>0</v>
      </c>
      <c r="K27" s="17">
        <f>SUM(I27:J27)</f>
        <v>110598</v>
      </c>
      <c r="L27" s="43">
        <f t="shared" si="0"/>
        <v>165897</v>
      </c>
    </row>
    <row r="28" spans="1:12" s="18" customFormat="1" ht="13.5" thickBot="1">
      <c r="A28" s="14" t="s">
        <v>10</v>
      </c>
      <c r="B28" s="19">
        <v>0</v>
      </c>
      <c r="C28" s="16">
        <v>2389</v>
      </c>
      <c r="D28" s="16">
        <v>0</v>
      </c>
      <c r="E28" s="16">
        <f>SUM(B28:D28)</f>
        <v>2389</v>
      </c>
      <c r="F28" s="16">
        <v>2389</v>
      </c>
      <c r="G28" s="16">
        <v>0</v>
      </c>
      <c r="H28" s="16">
        <f>SUM(F28:G28)</f>
        <v>2389</v>
      </c>
      <c r="I28" s="17">
        <f>B28+C28+F28</f>
        <v>4778</v>
      </c>
      <c r="J28" s="17">
        <f>D28+G28</f>
        <v>0</v>
      </c>
      <c r="K28" s="17">
        <f>SUM(I28:J28)</f>
        <v>4778</v>
      </c>
      <c r="L28" s="43">
        <f t="shared" si="0"/>
        <v>7167</v>
      </c>
    </row>
    <row r="29" spans="1:12" s="18" customFormat="1" ht="13.5" thickBot="1">
      <c r="A29" s="14" t="s">
        <v>11</v>
      </c>
      <c r="B29" s="19">
        <v>0</v>
      </c>
      <c r="C29" s="16">
        <v>2674</v>
      </c>
      <c r="D29" s="16">
        <v>0</v>
      </c>
      <c r="E29" s="16">
        <f>SUM(B29:D29)</f>
        <v>2674</v>
      </c>
      <c r="F29" s="16">
        <v>2674</v>
      </c>
      <c r="G29" s="16">
        <v>0</v>
      </c>
      <c r="H29" s="16">
        <f>SUM(F29:G29)</f>
        <v>2674</v>
      </c>
      <c r="I29" s="17">
        <f>B29+C29+F29</f>
        <v>5348</v>
      </c>
      <c r="J29" s="17">
        <f>D29+G29</f>
        <v>0</v>
      </c>
      <c r="K29" s="17">
        <f>SUM(I29:J29)</f>
        <v>5348</v>
      </c>
      <c r="L29" s="43">
        <f t="shared" si="0"/>
        <v>8022</v>
      </c>
    </row>
    <row r="30" spans="1:12" s="22" customFormat="1" ht="12.75">
      <c r="A30" s="20" t="s">
        <v>12</v>
      </c>
      <c r="B30" s="21">
        <f aca="true" t="shared" si="3" ref="B30:K30">SUM(B25:B29)</f>
        <v>0</v>
      </c>
      <c r="C30" s="21">
        <f t="shared" si="3"/>
        <v>76044</v>
      </c>
      <c r="D30" s="21">
        <f t="shared" si="3"/>
        <v>0</v>
      </c>
      <c r="E30" s="21">
        <f t="shared" si="3"/>
        <v>76044</v>
      </c>
      <c r="F30" s="21">
        <f t="shared" si="3"/>
        <v>76044</v>
      </c>
      <c r="G30" s="21">
        <f t="shared" si="3"/>
        <v>0</v>
      </c>
      <c r="H30" s="21">
        <f t="shared" si="3"/>
        <v>76044</v>
      </c>
      <c r="I30" s="21">
        <f t="shared" si="3"/>
        <v>152088</v>
      </c>
      <c r="J30" s="21">
        <f t="shared" si="3"/>
        <v>0</v>
      </c>
      <c r="K30" s="21">
        <f t="shared" si="3"/>
        <v>152088</v>
      </c>
      <c r="L30" s="43">
        <f t="shared" si="0"/>
        <v>228132</v>
      </c>
    </row>
    <row r="31" spans="1:12" s="18" customFormat="1" ht="12.75">
      <c r="A31" s="20"/>
      <c r="B31" s="23"/>
      <c r="C31" s="23"/>
      <c r="D31" s="23"/>
      <c r="E31" s="23"/>
      <c r="F31" s="24"/>
      <c r="G31" s="24"/>
      <c r="H31" s="24"/>
      <c r="I31" s="14">
        <v>0</v>
      </c>
      <c r="J31" s="14"/>
      <c r="K31" s="14"/>
      <c r="L31" s="43">
        <f t="shared" si="0"/>
        <v>0</v>
      </c>
    </row>
    <row r="32" spans="1:12" s="18" customFormat="1" ht="67.5" customHeight="1">
      <c r="A32" s="25" t="s">
        <v>15</v>
      </c>
      <c r="B32" s="11" t="s">
        <v>27</v>
      </c>
      <c r="C32" s="11" t="s">
        <v>28</v>
      </c>
      <c r="D32" s="12" t="s">
        <v>5</v>
      </c>
      <c r="E32" s="11" t="s">
        <v>19</v>
      </c>
      <c r="F32" s="11" t="s">
        <v>20</v>
      </c>
      <c r="G32" s="12" t="s">
        <v>5</v>
      </c>
      <c r="H32" s="12" t="s">
        <v>21</v>
      </c>
      <c r="I32" s="13" t="s">
        <v>22</v>
      </c>
      <c r="J32" s="12" t="s">
        <v>6</v>
      </c>
      <c r="K32" s="13" t="s">
        <v>23</v>
      </c>
      <c r="L32" s="43" t="e">
        <f t="shared" si="0"/>
        <v>#VALUE!</v>
      </c>
    </row>
    <row r="33" spans="1:12" s="18" customFormat="1" ht="12.75">
      <c r="A33" s="14" t="s">
        <v>7</v>
      </c>
      <c r="B33" s="16">
        <f>B41+B49</f>
        <v>0</v>
      </c>
      <c r="C33" s="16">
        <f>C41+C49</f>
        <v>492346</v>
      </c>
      <c r="D33" s="16">
        <f>D41+D49</f>
        <v>0</v>
      </c>
      <c r="E33" s="16">
        <f>E41+E49</f>
        <v>492346</v>
      </c>
      <c r="F33" s="16">
        <v>492346</v>
      </c>
      <c r="G33" s="16">
        <v>0</v>
      </c>
      <c r="H33" s="16">
        <f>H41+H49</f>
        <v>492346</v>
      </c>
      <c r="I33" s="17">
        <f>B33+C33+F33</f>
        <v>984692</v>
      </c>
      <c r="J33" s="17">
        <f>D33+G33</f>
        <v>0</v>
      </c>
      <c r="K33" s="16">
        <f>K41+K49</f>
        <v>984692</v>
      </c>
      <c r="L33" s="43">
        <f t="shared" si="0"/>
        <v>1477038</v>
      </c>
    </row>
    <row r="34" spans="1:12" s="18" customFormat="1" ht="12.75">
      <c r="A34" s="14" t="s">
        <v>8</v>
      </c>
      <c r="B34" s="16">
        <f aca="true" t="shared" si="4" ref="B34:C37">B42+B50</f>
        <v>0</v>
      </c>
      <c r="C34" s="16">
        <f t="shared" si="4"/>
        <v>64049</v>
      </c>
      <c r="D34" s="16">
        <v>0</v>
      </c>
      <c r="E34" s="16">
        <f>SUM(B34:D34)</f>
        <v>64049</v>
      </c>
      <c r="F34" s="16">
        <v>64049</v>
      </c>
      <c r="G34" s="16">
        <v>0</v>
      </c>
      <c r="H34" s="16">
        <f>SUM(F34:G34)</f>
        <v>64049</v>
      </c>
      <c r="I34" s="17">
        <f>B34+C34+F34</f>
        <v>128098</v>
      </c>
      <c r="J34" s="17">
        <f>D34+G34</f>
        <v>0</v>
      </c>
      <c r="K34" s="17">
        <f>SUM(I34:J34)</f>
        <v>128098</v>
      </c>
      <c r="L34" s="43">
        <f t="shared" si="0"/>
        <v>192147</v>
      </c>
    </row>
    <row r="35" spans="1:12" s="18" customFormat="1" ht="12.75">
      <c r="A35" s="14" t="s">
        <v>9</v>
      </c>
      <c r="B35" s="16">
        <f t="shared" si="4"/>
        <v>0</v>
      </c>
      <c r="C35" s="16">
        <f t="shared" si="4"/>
        <v>205241</v>
      </c>
      <c r="D35" s="16">
        <v>0</v>
      </c>
      <c r="E35" s="16">
        <f>SUM(B35:D35)</f>
        <v>205241</v>
      </c>
      <c r="F35" s="16">
        <v>205241</v>
      </c>
      <c r="G35" s="16">
        <v>0</v>
      </c>
      <c r="H35" s="16">
        <f>SUM(F35:G35)</f>
        <v>205241</v>
      </c>
      <c r="I35" s="17">
        <f>B35+C35+F35</f>
        <v>410482</v>
      </c>
      <c r="J35" s="17">
        <f>D35+G35</f>
        <v>0</v>
      </c>
      <c r="K35" s="17">
        <f>SUM(I35:J35)</f>
        <v>410482</v>
      </c>
      <c r="L35" s="43">
        <f t="shared" si="0"/>
        <v>615723</v>
      </c>
    </row>
    <row r="36" spans="1:12" s="18" customFormat="1" ht="12.75">
      <c r="A36" s="14" t="s">
        <v>10</v>
      </c>
      <c r="B36" s="16">
        <f t="shared" si="4"/>
        <v>0</v>
      </c>
      <c r="C36" s="16">
        <f t="shared" si="4"/>
        <v>68173</v>
      </c>
      <c r="D36" s="16">
        <v>0</v>
      </c>
      <c r="E36" s="16">
        <f>SUM(B36:D36)</f>
        <v>68173</v>
      </c>
      <c r="F36" s="16">
        <v>68173</v>
      </c>
      <c r="G36" s="16">
        <v>0</v>
      </c>
      <c r="H36" s="16">
        <f>SUM(F36:G36)</f>
        <v>68173</v>
      </c>
      <c r="I36" s="17">
        <f>B36+C36+F36</f>
        <v>136346</v>
      </c>
      <c r="J36" s="17">
        <f>D36+G36</f>
        <v>0</v>
      </c>
      <c r="K36" s="17">
        <f>SUM(I36:J36)</f>
        <v>136346</v>
      </c>
      <c r="L36" s="43">
        <f t="shared" si="0"/>
        <v>204519</v>
      </c>
    </row>
    <row r="37" spans="1:12" s="18" customFormat="1" ht="12.75">
      <c r="A37" s="14" t="s">
        <v>11</v>
      </c>
      <c r="B37" s="16">
        <f t="shared" si="4"/>
        <v>0</v>
      </c>
      <c r="C37" s="16">
        <f t="shared" si="4"/>
        <v>101194</v>
      </c>
      <c r="D37" s="16">
        <v>0</v>
      </c>
      <c r="E37" s="16">
        <f>SUM(B37:D37)</f>
        <v>101194</v>
      </c>
      <c r="F37" s="16">
        <v>101194</v>
      </c>
      <c r="G37" s="16">
        <v>0</v>
      </c>
      <c r="H37" s="16">
        <f>SUM(F37:G37)</f>
        <v>101194</v>
      </c>
      <c r="I37" s="17">
        <f>B37+C37+F37</f>
        <v>202388</v>
      </c>
      <c r="J37" s="17">
        <f>D37+G37</f>
        <v>0</v>
      </c>
      <c r="K37" s="17">
        <f>SUM(I37:J37)</f>
        <v>202388</v>
      </c>
      <c r="L37" s="43">
        <f t="shared" si="0"/>
        <v>303582</v>
      </c>
    </row>
    <row r="38" spans="1:12" s="22" customFormat="1" ht="12.75">
      <c r="A38" s="20" t="s">
        <v>12</v>
      </c>
      <c r="B38" s="29">
        <f aca="true" t="shared" si="5" ref="B38:K38">SUM(B33:B37)</f>
        <v>0</v>
      </c>
      <c r="C38" s="29">
        <f t="shared" si="5"/>
        <v>931003</v>
      </c>
      <c r="D38" s="29">
        <f t="shared" si="5"/>
        <v>0</v>
      </c>
      <c r="E38" s="29">
        <f t="shared" si="5"/>
        <v>931003</v>
      </c>
      <c r="F38" s="29">
        <f t="shared" si="5"/>
        <v>931003</v>
      </c>
      <c r="G38" s="29">
        <f t="shared" si="5"/>
        <v>0</v>
      </c>
      <c r="H38" s="29">
        <f t="shared" si="5"/>
        <v>931003</v>
      </c>
      <c r="I38" s="29">
        <f t="shared" si="5"/>
        <v>1862006</v>
      </c>
      <c r="J38" s="29">
        <f t="shared" si="5"/>
        <v>0</v>
      </c>
      <c r="K38" s="29">
        <f t="shared" si="5"/>
        <v>1862006</v>
      </c>
      <c r="L38" s="43">
        <f t="shared" si="0"/>
        <v>2793009</v>
      </c>
    </row>
    <row r="39" spans="1:12" s="18" customFormat="1" ht="12.75">
      <c r="A39" s="20"/>
      <c r="B39" s="23"/>
      <c r="C39" s="23"/>
      <c r="D39" s="23"/>
      <c r="E39" s="23"/>
      <c r="F39" s="24"/>
      <c r="G39" s="24"/>
      <c r="H39" s="24"/>
      <c r="I39" s="14">
        <v>0</v>
      </c>
      <c r="J39" s="14"/>
      <c r="K39" s="14"/>
      <c r="L39" s="43">
        <f t="shared" si="0"/>
        <v>0</v>
      </c>
    </row>
    <row r="40" spans="1:12" s="18" customFormat="1" ht="113.25" customHeight="1" thickBot="1">
      <c r="A40" s="25" t="s">
        <v>24</v>
      </c>
      <c r="B40" s="11" t="s">
        <v>27</v>
      </c>
      <c r="C40" s="11" t="s">
        <v>28</v>
      </c>
      <c r="D40" s="12" t="s">
        <v>5</v>
      </c>
      <c r="E40" s="11" t="s">
        <v>19</v>
      </c>
      <c r="F40" s="11" t="s">
        <v>20</v>
      </c>
      <c r="G40" s="12" t="s">
        <v>5</v>
      </c>
      <c r="H40" s="12" t="s">
        <v>21</v>
      </c>
      <c r="I40" s="13" t="s">
        <v>22</v>
      </c>
      <c r="J40" s="12" t="s">
        <v>6</v>
      </c>
      <c r="K40" s="13" t="s">
        <v>23</v>
      </c>
      <c r="L40" s="43" t="e">
        <f t="shared" si="0"/>
        <v>#VALUE!</v>
      </c>
    </row>
    <row r="41" spans="1:12" s="18" customFormat="1" ht="13.5" thickBot="1">
      <c r="A41" s="14" t="s">
        <v>7</v>
      </c>
      <c r="B41" s="30">
        <v>0</v>
      </c>
      <c r="C41" s="16">
        <v>264641</v>
      </c>
      <c r="D41" s="16">
        <v>0</v>
      </c>
      <c r="E41" s="16">
        <f>SUM(B41:D41)</f>
        <v>264641</v>
      </c>
      <c r="F41" s="16">
        <v>264641</v>
      </c>
      <c r="G41" s="16">
        <v>0</v>
      </c>
      <c r="H41" s="16">
        <f>SUM(F41:G41)</f>
        <v>264641</v>
      </c>
      <c r="I41" s="17">
        <f>B41+C41+F41</f>
        <v>529282</v>
      </c>
      <c r="J41" s="17">
        <f>D41+G41</f>
        <v>0</v>
      </c>
      <c r="K41" s="17">
        <f>SUM(I41:J41)</f>
        <v>529282</v>
      </c>
      <c r="L41" s="43">
        <f t="shared" si="0"/>
        <v>793923</v>
      </c>
    </row>
    <row r="42" spans="1:12" s="18" customFormat="1" ht="13.5" thickBot="1">
      <c r="A42" s="14" t="s">
        <v>8</v>
      </c>
      <c r="B42" s="31">
        <v>0</v>
      </c>
      <c r="C42" s="31">
        <v>32566</v>
      </c>
      <c r="D42" s="16">
        <v>0</v>
      </c>
      <c r="E42" s="16">
        <f>SUM(B42:D42)</f>
        <v>32566</v>
      </c>
      <c r="F42" s="31">
        <v>32566</v>
      </c>
      <c r="G42" s="16">
        <v>0</v>
      </c>
      <c r="H42" s="16">
        <f>SUM(F42:G42)</f>
        <v>32566</v>
      </c>
      <c r="I42" s="17">
        <f>B42+C42+F42</f>
        <v>65132</v>
      </c>
      <c r="J42" s="17">
        <f>D42+G42</f>
        <v>0</v>
      </c>
      <c r="K42" s="17">
        <f>SUM(I42:J42)</f>
        <v>65132</v>
      </c>
      <c r="L42" s="43">
        <f t="shared" si="0"/>
        <v>97698</v>
      </c>
    </row>
    <row r="43" spans="1:12" s="18" customFormat="1" ht="13.5" thickBot="1">
      <c r="A43" s="14" t="s">
        <v>9</v>
      </c>
      <c r="B43" s="31">
        <v>0</v>
      </c>
      <c r="C43" s="31">
        <v>118500</v>
      </c>
      <c r="D43" s="16">
        <v>0</v>
      </c>
      <c r="E43" s="16">
        <f>SUM(B43:D43)</f>
        <v>118500</v>
      </c>
      <c r="F43" s="31">
        <v>118500</v>
      </c>
      <c r="G43" s="16">
        <v>0</v>
      </c>
      <c r="H43" s="16">
        <f>SUM(F43:G43)</f>
        <v>118500</v>
      </c>
      <c r="I43" s="17">
        <f>B43+C43+F43</f>
        <v>237000</v>
      </c>
      <c r="J43" s="17">
        <f>D43+G43</f>
        <v>0</v>
      </c>
      <c r="K43" s="17">
        <f>SUM(I43:J43)</f>
        <v>237000</v>
      </c>
      <c r="L43" s="43">
        <f t="shared" si="0"/>
        <v>355500</v>
      </c>
    </row>
    <row r="44" spans="1:12" s="18" customFormat="1" ht="13.5" thickBot="1">
      <c r="A44" s="14" t="s">
        <v>10</v>
      </c>
      <c r="B44" s="31">
        <v>0</v>
      </c>
      <c r="C44" s="31">
        <v>34930</v>
      </c>
      <c r="D44" s="16">
        <v>0</v>
      </c>
      <c r="E44" s="16">
        <f>SUM(B44:D44)</f>
        <v>34930</v>
      </c>
      <c r="F44" s="31">
        <v>34930</v>
      </c>
      <c r="G44" s="16">
        <v>0</v>
      </c>
      <c r="H44" s="16">
        <f>SUM(F44:G44)</f>
        <v>34930</v>
      </c>
      <c r="I44" s="17">
        <f>B44+C44+F44</f>
        <v>69860</v>
      </c>
      <c r="J44" s="17">
        <f>D44+G44</f>
        <v>0</v>
      </c>
      <c r="K44" s="17">
        <f>SUM(I44:J44)</f>
        <v>69860</v>
      </c>
      <c r="L44" s="43">
        <f t="shared" si="0"/>
        <v>104790</v>
      </c>
    </row>
    <row r="45" spans="1:12" s="18" customFormat="1" ht="13.5" thickBot="1">
      <c r="A45" s="14" t="s">
        <v>11</v>
      </c>
      <c r="B45" s="31">
        <v>0</v>
      </c>
      <c r="C45" s="31">
        <v>50062</v>
      </c>
      <c r="D45" s="16">
        <v>0</v>
      </c>
      <c r="E45" s="16">
        <f>SUM(B45:D45)</f>
        <v>50062</v>
      </c>
      <c r="F45" s="31">
        <v>50062</v>
      </c>
      <c r="G45" s="16">
        <v>0</v>
      </c>
      <c r="H45" s="16">
        <f>SUM(F45:G45)</f>
        <v>50062</v>
      </c>
      <c r="I45" s="17">
        <f>B45+C45+F45</f>
        <v>100124</v>
      </c>
      <c r="J45" s="17">
        <f>D45+G45</f>
        <v>0</v>
      </c>
      <c r="K45" s="17">
        <f>SUM(I45:J45)</f>
        <v>100124</v>
      </c>
      <c r="L45" s="43">
        <f t="shared" si="0"/>
        <v>150186</v>
      </c>
    </row>
    <row r="46" spans="1:12" s="22" customFormat="1" ht="12.75">
      <c r="A46" s="20" t="s">
        <v>12</v>
      </c>
      <c r="B46" s="29">
        <f aca="true" t="shared" si="6" ref="B46:K46">SUM(B41:B45)</f>
        <v>0</v>
      </c>
      <c r="C46" s="29">
        <f t="shared" si="6"/>
        <v>500699</v>
      </c>
      <c r="D46" s="29">
        <f t="shared" si="6"/>
        <v>0</v>
      </c>
      <c r="E46" s="29">
        <f t="shared" si="6"/>
        <v>500699</v>
      </c>
      <c r="F46" s="29">
        <f t="shared" si="6"/>
        <v>500699</v>
      </c>
      <c r="G46" s="29">
        <f t="shared" si="6"/>
        <v>0</v>
      </c>
      <c r="H46" s="29">
        <f t="shared" si="6"/>
        <v>500699</v>
      </c>
      <c r="I46" s="29">
        <f t="shared" si="6"/>
        <v>1001398</v>
      </c>
      <c r="J46" s="29">
        <f t="shared" si="6"/>
        <v>0</v>
      </c>
      <c r="K46" s="29">
        <f t="shared" si="6"/>
        <v>1001398</v>
      </c>
      <c r="L46" s="43">
        <f t="shared" si="0"/>
        <v>1502097</v>
      </c>
    </row>
    <row r="47" spans="1:12" s="18" customFormat="1" ht="12.75">
      <c r="A47" s="20"/>
      <c r="B47" s="23"/>
      <c r="C47" s="23"/>
      <c r="D47" s="23"/>
      <c r="E47" s="23"/>
      <c r="F47" s="24"/>
      <c r="G47" s="24"/>
      <c r="H47" s="24"/>
      <c r="I47" s="14">
        <v>0</v>
      </c>
      <c r="J47" s="14"/>
      <c r="K47" s="14"/>
      <c r="L47" s="43">
        <f t="shared" si="0"/>
        <v>0</v>
      </c>
    </row>
    <row r="48" spans="1:12" s="18" customFormat="1" ht="126.75" customHeight="1" thickBot="1">
      <c r="A48" s="25" t="s">
        <v>25</v>
      </c>
      <c r="B48" s="11" t="s">
        <v>27</v>
      </c>
      <c r="C48" s="11" t="s">
        <v>28</v>
      </c>
      <c r="D48" s="12" t="s">
        <v>5</v>
      </c>
      <c r="E48" s="11" t="s">
        <v>19</v>
      </c>
      <c r="F48" s="11" t="s">
        <v>20</v>
      </c>
      <c r="G48" s="12" t="s">
        <v>5</v>
      </c>
      <c r="H48" s="12" t="s">
        <v>21</v>
      </c>
      <c r="I48" s="13" t="s">
        <v>22</v>
      </c>
      <c r="J48" s="12" t="s">
        <v>6</v>
      </c>
      <c r="K48" s="13" t="s">
        <v>23</v>
      </c>
      <c r="L48" s="43" t="e">
        <f t="shared" si="0"/>
        <v>#VALUE!</v>
      </c>
    </row>
    <row r="49" spans="1:12" s="18" customFormat="1" ht="13.5" thickBot="1">
      <c r="A49" s="20" t="s">
        <v>7</v>
      </c>
      <c r="B49" s="32">
        <v>0</v>
      </c>
      <c r="C49" s="29">
        <v>227705</v>
      </c>
      <c r="D49" s="29">
        <f>D9+D17+D41</f>
        <v>0</v>
      </c>
      <c r="E49" s="29">
        <f>SUM(C49:D49)</f>
        <v>227705</v>
      </c>
      <c r="F49" s="29">
        <v>227705</v>
      </c>
      <c r="G49" s="29">
        <v>0</v>
      </c>
      <c r="H49" s="29">
        <f>SUM(F49:G49)</f>
        <v>227705</v>
      </c>
      <c r="I49" s="17">
        <f>B49+C49+F49</f>
        <v>455410</v>
      </c>
      <c r="J49" s="17">
        <f>D49+G49</f>
        <v>0</v>
      </c>
      <c r="K49" s="17">
        <f>SUM(I49:J49)</f>
        <v>455410</v>
      </c>
      <c r="L49" s="43">
        <f t="shared" si="0"/>
        <v>683115</v>
      </c>
    </row>
    <row r="50" spans="1:12" s="18" customFormat="1" ht="13.5" thickBot="1">
      <c r="A50" s="20" t="s">
        <v>8</v>
      </c>
      <c r="B50" s="33">
        <v>0</v>
      </c>
      <c r="C50" s="29">
        <v>31483</v>
      </c>
      <c r="D50" s="29">
        <f>D10+D18+D42</f>
        <v>0</v>
      </c>
      <c r="E50" s="29">
        <f>SUM(C50:D50)</f>
        <v>31483</v>
      </c>
      <c r="F50" s="29">
        <v>31483</v>
      </c>
      <c r="G50" s="29">
        <v>0</v>
      </c>
      <c r="H50" s="29">
        <f>SUM(F50:G50)</f>
        <v>31483</v>
      </c>
      <c r="I50" s="17">
        <f>B50+C50+F50</f>
        <v>62966</v>
      </c>
      <c r="J50" s="17">
        <f>D50+G50</f>
        <v>0</v>
      </c>
      <c r="K50" s="17">
        <f>SUM(I50:J50)</f>
        <v>62966</v>
      </c>
      <c r="L50" s="43">
        <f t="shared" si="0"/>
        <v>94449</v>
      </c>
    </row>
    <row r="51" spans="1:12" s="18" customFormat="1" ht="13.5" thickBot="1">
      <c r="A51" s="20" t="s">
        <v>9</v>
      </c>
      <c r="B51" s="33">
        <v>0</v>
      </c>
      <c r="C51" s="29">
        <v>86741</v>
      </c>
      <c r="D51" s="29">
        <f>D11+D19+D43</f>
        <v>0</v>
      </c>
      <c r="E51" s="29">
        <f>SUM(C51:D51)</f>
        <v>86741</v>
      </c>
      <c r="F51" s="29">
        <v>86741</v>
      </c>
      <c r="G51" s="29">
        <v>0</v>
      </c>
      <c r="H51" s="29">
        <f>SUM(F51:G51)</f>
        <v>86741</v>
      </c>
      <c r="I51" s="17">
        <f>B51+C51+F51</f>
        <v>173482</v>
      </c>
      <c r="J51" s="17">
        <f>D51+G51</f>
        <v>0</v>
      </c>
      <c r="K51" s="17">
        <f>SUM(I51:J51)</f>
        <v>173482</v>
      </c>
      <c r="L51" s="43">
        <f t="shared" si="0"/>
        <v>260223</v>
      </c>
    </row>
    <row r="52" spans="1:12" s="18" customFormat="1" ht="13.5" thickBot="1">
      <c r="A52" s="20" t="s">
        <v>10</v>
      </c>
      <c r="B52" s="33">
        <v>0</v>
      </c>
      <c r="C52" s="29">
        <v>33243</v>
      </c>
      <c r="D52" s="29">
        <f>D12+D20+D44</f>
        <v>0</v>
      </c>
      <c r="E52" s="29">
        <f>SUM(C52:D52)</f>
        <v>33243</v>
      </c>
      <c r="F52" s="29">
        <v>33243</v>
      </c>
      <c r="G52" s="29">
        <v>0</v>
      </c>
      <c r="H52" s="29">
        <f>SUM(F52:G52)</f>
        <v>33243</v>
      </c>
      <c r="I52" s="17">
        <f>B52+C52+F52</f>
        <v>66486</v>
      </c>
      <c r="J52" s="17">
        <f>D52+G52</f>
        <v>0</v>
      </c>
      <c r="K52" s="17">
        <f>SUM(I52:J52)</f>
        <v>66486</v>
      </c>
      <c r="L52" s="43">
        <f t="shared" si="0"/>
        <v>99729</v>
      </c>
    </row>
    <row r="53" spans="1:12" s="18" customFormat="1" ht="13.5" thickBot="1">
      <c r="A53" s="20" t="s">
        <v>11</v>
      </c>
      <c r="B53" s="33">
        <v>0</v>
      </c>
      <c r="C53" s="29">
        <v>51132</v>
      </c>
      <c r="D53" s="29">
        <f>D21</f>
        <v>0</v>
      </c>
      <c r="E53" s="29">
        <f>SUM(C53:D53)</f>
        <v>51132</v>
      </c>
      <c r="F53" s="29">
        <v>51132</v>
      </c>
      <c r="G53" s="29">
        <v>0</v>
      </c>
      <c r="H53" s="29">
        <f>SUM(F53:G53)</f>
        <v>51132</v>
      </c>
      <c r="I53" s="17">
        <f>B53+C53+F53</f>
        <v>102264</v>
      </c>
      <c r="J53" s="17">
        <f>D53+G53</f>
        <v>0</v>
      </c>
      <c r="K53" s="17">
        <f>SUM(I53:J53)</f>
        <v>102264</v>
      </c>
      <c r="L53" s="43">
        <f t="shared" si="0"/>
        <v>153396</v>
      </c>
    </row>
    <row r="54" spans="1:12" s="18" customFormat="1" ht="12.75">
      <c r="A54" s="20" t="s">
        <v>12</v>
      </c>
      <c r="B54" s="29">
        <f aca="true" t="shared" si="7" ref="B54:K54">SUM(B49:B53)</f>
        <v>0</v>
      </c>
      <c r="C54" s="29">
        <f t="shared" si="7"/>
        <v>430304</v>
      </c>
      <c r="D54" s="29">
        <f t="shared" si="7"/>
        <v>0</v>
      </c>
      <c r="E54" s="29">
        <f t="shared" si="7"/>
        <v>430304</v>
      </c>
      <c r="F54" s="29">
        <f t="shared" si="7"/>
        <v>430304</v>
      </c>
      <c r="G54" s="29">
        <f t="shared" si="7"/>
        <v>0</v>
      </c>
      <c r="H54" s="29">
        <f t="shared" si="7"/>
        <v>430304</v>
      </c>
      <c r="I54" s="29">
        <f t="shared" si="7"/>
        <v>860608</v>
      </c>
      <c r="J54" s="29">
        <f t="shared" si="7"/>
        <v>0</v>
      </c>
      <c r="K54" s="29">
        <f t="shared" si="7"/>
        <v>860608</v>
      </c>
      <c r="L54" s="43">
        <f t="shared" si="0"/>
        <v>1290912</v>
      </c>
    </row>
    <row r="55" spans="1:12" s="37" customFormat="1" ht="12.75">
      <c r="A55" s="34"/>
      <c r="B55" s="35"/>
      <c r="C55" s="35"/>
      <c r="D55" s="35"/>
      <c r="E55" s="35"/>
      <c r="F55" s="36"/>
      <c r="G55" s="36"/>
      <c r="H55" s="36"/>
      <c r="I55" s="34">
        <v>0</v>
      </c>
      <c r="J55" s="34"/>
      <c r="K55" s="34"/>
      <c r="L55" s="43">
        <f t="shared" si="0"/>
        <v>0</v>
      </c>
    </row>
    <row r="56" spans="1:12" s="37" customFormat="1" ht="115.5" thickBot="1">
      <c r="A56" s="38" t="s">
        <v>26</v>
      </c>
      <c r="B56" s="11" t="s">
        <v>27</v>
      </c>
      <c r="C56" s="11" t="s">
        <v>28</v>
      </c>
      <c r="D56" s="12" t="s">
        <v>5</v>
      </c>
      <c r="E56" s="11" t="s">
        <v>19</v>
      </c>
      <c r="F56" s="11" t="s">
        <v>20</v>
      </c>
      <c r="G56" s="12" t="s">
        <v>5</v>
      </c>
      <c r="H56" s="12" t="s">
        <v>21</v>
      </c>
      <c r="I56" s="13" t="s">
        <v>22</v>
      </c>
      <c r="J56" s="12" t="s">
        <v>6</v>
      </c>
      <c r="K56" s="13" t="s">
        <v>23</v>
      </c>
      <c r="L56" s="43" t="e">
        <f t="shared" si="0"/>
        <v>#VALUE!</v>
      </c>
    </row>
    <row r="57" spans="1:12" s="37" customFormat="1" ht="15.75" thickBot="1">
      <c r="A57" s="14" t="s">
        <v>7</v>
      </c>
      <c r="B57" s="39">
        <v>0</v>
      </c>
      <c r="C57" s="39">
        <v>0</v>
      </c>
      <c r="D57" s="36">
        <v>0</v>
      </c>
      <c r="E57" s="35">
        <f>SUM(B57:D57)</f>
        <v>0</v>
      </c>
      <c r="F57" s="36">
        <v>0</v>
      </c>
      <c r="G57" s="36">
        <v>0</v>
      </c>
      <c r="H57" s="36">
        <f>SUM(F57:G57)</f>
        <v>0</v>
      </c>
      <c r="I57" s="17">
        <f>B57+C57+F57</f>
        <v>0</v>
      </c>
      <c r="J57" s="17">
        <f>D57+G57</f>
        <v>0</v>
      </c>
      <c r="K57" s="17">
        <f>SUM(I57:J57)</f>
        <v>0</v>
      </c>
      <c r="L57" s="43">
        <f t="shared" si="0"/>
        <v>0</v>
      </c>
    </row>
    <row r="58" spans="1:12" s="37" customFormat="1" ht="15.75" thickBot="1">
      <c r="A58" s="14" t="s">
        <v>8</v>
      </c>
      <c r="B58" s="40">
        <v>0</v>
      </c>
      <c r="C58" s="40">
        <v>0</v>
      </c>
      <c r="D58" s="36">
        <v>0</v>
      </c>
      <c r="E58" s="35">
        <f>SUM(B58:D58)</f>
        <v>0</v>
      </c>
      <c r="F58" s="36">
        <v>0</v>
      </c>
      <c r="G58" s="36">
        <v>0</v>
      </c>
      <c r="H58" s="36">
        <f>SUM(F58:G58)</f>
        <v>0</v>
      </c>
      <c r="I58" s="17">
        <f>B58+C58+F58</f>
        <v>0</v>
      </c>
      <c r="J58" s="17">
        <f>D58+G58</f>
        <v>0</v>
      </c>
      <c r="K58" s="17">
        <f>SUM(I58:J58)</f>
        <v>0</v>
      </c>
      <c r="L58" s="43">
        <f t="shared" si="0"/>
        <v>0</v>
      </c>
    </row>
    <row r="59" spans="1:12" s="37" customFormat="1" ht="15.75" thickBot="1">
      <c r="A59" s="14" t="s">
        <v>9</v>
      </c>
      <c r="B59" s="27">
        <v>0</v>
      </c>
      <c r="C59" s="27">
        <v>0</v>
      </c>
      <c r="D59" s="36">
        <v>0</v>
      </c>
      <c r="E59" s="35">
        <f>SUM(B59:D59)</f>
        <v>0</v>
      </c>
      <c r="F59" s="36">
        <v>0</v>
      </c>
      <c r="G59" s="36">
        <v>0</v>
      </c>
      <c r="H59" s="36">
        <f>SUM(F59:G59)</f>
        <v>0</v>
      </c>
      <c r="I59" s="17">
        <f>B59+C59+F59</f>
        <v>0</v>
      </c>
      <c r="J59" s="17">
        <f>D59+G59</f>
        <v>0</v>
      </c>
      <c r="K59" s="17">
        <f>SUM(I59:J59)</f>
        <v>0</v>
      </c>
      <c r="L59" s="43">
        <f t="shared" si="0"/>
        <v>0</v>
      </c>
    </row>
    <row r="60" spans="1:12" s="37" customFormat="1" ht="15.75" thickBot="1">
      <c r="A60" s="14" t="s">
        <v>10</v>
      </c>
      <c r="B60" s="40">
        <v>0</v>
      </c>
      <c r="C60" s="40">
        <v>0</v>
      </c>
      <c r="D60" s="36">
        <v>0</v>
      </c>
      <c r="E60" s="35">
        <f>SUM(B60:D60)</f>
        <v>0</v>
      </c>
      <c r="F60" s="36">
        <v>0</v>
      </c>
      <c r="G60" s="36">
        <v>0</v>
      </c>
      <c r="H60" s="36">
        <f>SUM(F60:G60)</f>
        <v>0</v>
      </c>
      <c r="I60" s="17">
        <f>B60+C60+F60</f>
        <v>0</v>
      </c>
      <c r="J60" s="17">
        <f>D60+G60</f>
        <v>0</v>
      </c>
      <c r="K60" s="17">
        <f>SUM(I60:J60)</f>
        <v>0</v>
      </c>
      <c r="L60" s="43">
        <f t="shared" si="0"/>
        <v>0</v>
      </c>
    </row>
    <row r="61" spans="1:12" s="37" customFormat="1" ht="15.75" thickBot="1">
      <c r="A61" s="14" t="s">
        <v>11</v>
      </c>
      <c r="B61" s="40">
        <v>0</v>
      </c>
      <c r="C61" s="40">
        <v>0</v>
      </c>
      <c r="D61" s="36">
        <v>0</v>
      </c>
      <c r="E61" s="35">
        <f>SUM(B61:D61)</f>
        <v>0</v>
      </c>
      <c r="F61" s="36">
        <v>0</v>
      </c>
      <c r="G61" s="36">
        <v>0</v>
      </c>
      <c r="H61" s="36">
        <f>SUM(F61:G61)</f>
        <v>0</v>
      </c>
      <c r="I61" s="17">
        <f>B61+C61+F61</f>
        <v>0</v>
      </c>
      <c r="J61" s="17">
        <f>D61+G61</f>
        <v>0</v>
      </c>
      <c r="K61" s="17">
        <f>SUM(I61:J61)</f>
        <v>0</v>
      </c>
      <c r="L61" s="43">
        <f t="shared" si="0"/>
        <v>0</v>
      </c>
    </row>
    <row r="62" spans="1:12" s="37" customFormat="1" ht="12.75">
      <c r="A62" s="20" t="s">
        <v>12</v>
      </c>
      <c r="B62" s="35">
        <f aca="true" t="shared" si="8" ref="B62:K62">SUM(B57:B61)</f>
        <v>0</v>
      </c>
      <c r="C62" s="35">
        <f t="shared" si="8"/>
        <v>0</v>
      </c>
      <c r="D62" s="35">
        <f t="shared" si="8"/>
        <v>0</v>
      </c>
      <c r="E62" s="35">
        <f t="shared" si="8"/>
        <v>0</v>
      </c>
      <c r="F62" s="35">
        <f t="shared" si="8"/>
        <v>0</v>
      </c>
      <c r="G62" s="35">
        <f t="shared" si="8"/>
        <v>0</v>
      </c>
      <c r="H62" s="35">
        <f t="shared" si="8"/>
        <v>0</v>
      </c>
      <c r="I62" s="35">
        <f t="shared" si="8"/>
        <v>0</v>
      </c>
      <c r="J62" s="35">
        <f t="shared" si="8"/>
        <v>0</v>
      </c>
      <c r="K62" s="35">
        <f t="shared" si="8"/>
        <v>0</v>
      </c>
      <c r="L62" s="43">
        <f t="shared" si="0"/>
        <v>0</v>
      </c>
    </row>
    <row r="63" spans="1:12" s="37" customFormat="1" ht="12.75">
      <c r="A63" s="34"/>
      <c r="B63" s="35"/>
      <c r="C63" s="35"/>
      <c r="D63" s="35"/>
      <c r="E63" s="35"/>
      <c r="F63" s="36"/>
      <c r="G63" s="36"/>
      <c r="H63" s="36"/>
      <c r="I63" s="34">
        <v>0</v>
      </c>
      <c r="J63" s="34"/>
      <c r="K63" s="34"/>
      <c r="L63" s="43">
        <f t="shared" si="0"/>
        <v>0</v>
      </c>
    </row>
    <row r="64" spans="1:12" s="37" customFormat="1" ht="115.5" thickBot="1">
      <c r="A64" s="41" t="s">
        <v>29</v>
      </c>
      <c r="B64" s="11" t="s">
        <v>27</v>
      </c>
      <c r="C64" s="11" t="s">
        <v>28</v>
      </c>
      <c r="D64" s="12" t="s">
        <v>5</v>
      </c>
      <c r="E64" s="11" t="s">
        <v>19</v>
      </c>
      <c r="F64" s="11" t="s">
        <v>20</v>
      </c>
      <c r="G64" s="12" t="s">
        <v>5</v>
      </c>
      <c r="H64" s="12" t="s">
        <v>21</v>
      </c>
      <c r="I64" s="13" t="s">
        <v>22</v>
      </c>
      <c r="J64" s="12" t="s">
        <v>6</v>
      </c>
      <c r="K64" s="13" t="s">
        <v>23</v>
      </c>
      <c r="L64" s="43" t="e">
        <f t="shared" si="0"/>
        <v>#VALUE!</v>
      </c>
    </row>
    <row r="65" spans="1:12" s="37" customFormat="1" ht="15.75" thickBot="1">
      <c r="A65" s="14" t="s">
        <v>7</v>
      </c>
      <c r="B65" s="39">
        <v>0</v>
      </c>
      <c r="C65" s="39">
        <v>221702</v>
      </c>
      <c r="D65" s="36">
        <v>0</v>
      </c>
      <c r="E65" s="35">
        <f>SUM(B65:D65)</f>
        <v>221702</v>
      </c>
      <c r="F65" s="36">
        <v>221702</v>
      </c>
      <c r="G65" s="36">
        <v>0</v>
      </c>
      <c r="H65" s="36">
        <f>SUM(F65:G65)</f>
        <v>221702</v>
      </c>
      <c r="I65" s="17">
        <f>B65+C65+F65</f>
        <v>443404</v>
      </c>
      <c r="J65" s="17">
        <f>D65+G65</f>
        <v>0</v>
      </c>
      <c r="K65" s="17">
        <f>SUM(I65:J65)</f>
        <v>443404</v>
      </c>
      <c r="L65" s="43">
        <f t="shared" si="0"/>
        <v>665106</v>
      </c>
    </row>
    <row r="66" spans="1:12" s="37" customFormat="1" ht="15.75" thickBot="1">
      <c r="A66" s="14" t="s">
        <v>8</v>
      </c>
      <c r="B66" s="40">
        <v>0</v>
      </c>
      <c r="C66" s="40">
        <v>25449</v>
      </c>
      <c r="D66" s="36">
        <v>0</v>
      </c>
      <c r="E66" s="35">
        <f>SUM(B66:D66)</f>
        <v>25449</v>
      </c>
      <c r="F66" s="36">
        <v>25449</v>
      </c>
      <c r="G66" s="36">
        <v>0</v>
      </c>
      <c r="H66" s="36">
        <f>SUM(F66:G66)</f>
        <v>25449</v>
      </c>
      <c r="I66" s="17">
        <f>B66+C66+F66</f>
        <v>50898</v>
      </c>
      <c r="J66" s="17">
        <f>D66+G66</f>
        <v>0</v>
      </c>
      <c r="K66" s="17">
        <f>SUM(I66:J66)</f>
        <v>50898</v>
      </c>
      <c r="L66" s="43">
        <f t="shared" si="0"/>
        <v>76347</v>
      </c>
    </row>
    <row r="67" spans="1:12" s="37" customFormat="1" ht="15.75" thickBot="1">
      <c r="A67" s="14" t="s">
        <v>9</v>
      </c>
      <c r="B67" s="27">
        <v>0</v>
      </c>
      <c r="C67" s="27">
        <v>384510</v>
      </c>
      <c r="D67" s="36">
        <v>0</v>
      </c>
      <c r="E67" s="35">
        <f>SUM(B67:D67)</f>
        <v>384510</v>
      </c>
      <c r="F67" s="36">
        <v>384510</v>
      </c>
      <c r="G67" s="36">
        <v>0</v>
      </c>
      <c r="H67" s="36">
        <f>SUM(F67:G67)</f>
        <v>384510</v>
      </c>
      <c r="I67" s="17">
        <f>B67+C67+F67</f>
        <v>769020</v>
      </c>
      <c r="J67" s="17">
        <f>D67+G67</f>
        <v>0</v>
      </c>
      <c r="K67" s="17">
        <f>SUM(I67:J67)</f>
        <v>769020</v>
      </c>
      <c r="L67" s="43">
        <f t="shared" si="0"/>
        <v>1153530</v>
      </c>
    </row>
    <row r="68" spans="1:12" s="37" customFormat="1" ht="15.75" thickBot="1">
      <c r="A68" s="14" t="s">
        <v>10</v>
      </c>
      <c r="B68" s="40">
        <v>0</v>
      </c>
      <c r="C68" s="40">
        <v>23399</v>
      </c>
      <c r="D68" s="36">
        <v>0</v>
      </c>
      <c r="E68" s="35">
        <f>SUM(B68:D68)</f>
        <v>23399</v>
      </c>
      <c r="F68" s="36">
        <v>23399</v>
      </c>
      <c r="G68" s="36">
        <v>0</v>
      </c>
      <c r="H68" s="36">
        <f>SUM(F68:G68)</f>
        <v>23399</v>
      </c>
      <c r="I68" s="17">
        <f>B68+C68+F68</f>
        <v>46798</v>
      </c>
      <c r="J68" s="17">
        <f>D68+G68</f>
        <v>0</v>
      </c>
      <c r="K68" s="17">
        <f>SUM(I68:J68)</f>
        <v>46798</v>
      </c>
      <c r="L68" s="43">
        <f t="shared" si="0"/>
        <v>70197</v>
      </c>
    </row>
    <row r="69" spans="1:12" s="37" customFormat="1" ht="15.75" thickBot="1">
      <c r="A69" s="14" t="s">
        <v>11</v>
      </c>
      <c r="B69" s="40">
        <v>0</v>
      </c>
      <c r="C69" s="40">
        <v>40246</v>
      </c>
      <c r="D69" s="36">
        <v>0</v>
      </c>
      <c r="E69" s="35">
        <f>SUM(B69:D69)</f>
        <v>40246</v>
      </c>
      <c r="F69" s="36">
        <v>40246</v>
      </c>
      <c r="G69" s="36">
        <v>0</v>
      </c>
      <c r="H69" s="36">
        <f>SUM(F69:G69)</f>
        <v>40246</v>
      </c>
      <c r="I69" s="17">
        <f>B69+C69+F69</f>
        <v>80492</v>
      </c>
      <c r="J69" s="17">
        <f>D69+G69</f>
        <v>0</v>
      </c>
      <c r="K69" s="17">
        <f>SUM(I69:J69)</f>
        <v>80492</v>
      </c>
      <c r="L69" s="43">
        <f t="shared" si="0"/>
        <v>120738</v>
      </c>
    </row>
    <row r="70" spans="1:12" s="37" customFormat="1" ht="12.75">
      <c r="A70" s="20" t="s">
        <v>12</v>
      </c>
      <c r="B70" s="35">
        <f aca="true" t="shared" si="9" ref="B70:K70">SUM(B65:B69)</f>
        <v>0</v>
      </c>
      <c r="C70" s="35">
        <f t="shared" si="9"/>
        <v>695306</v>
      </c>
      <c r="D70" s="35">
        <f t="shared" si="9"/>
        <v>0</v>
      </c>
      <c r="E70" s="35">
        <f t="shared" si="9"/>
        <v>695306</v>
      </c>
      <c r="F70" s="35">
        <f t="shared" si="9"/>
        <v>695306</v>
      </c>
      <c r="G70" s="35">
        <f t="shared" si="9"/>
        <v>0</v>
      </c>
      <c r="H70" s="35">
        <f t="shared" si="9"/>
        <v>695306</v>
      </c>
      <c r="I70" s="35">
        <f t="shared" si="9"/>
        <v>1390612</v>
      </c>
      <c r="J70" s="35">
        <f t="shared" si="9"/>
        <v>0</v>
      </c>
      <c r="K70" s="35">
        <f t="shared" si="9"/>
        <v>1390612</v>
      </c>
      <c r="L70" s="43">
        <f t="shared" si="0"/>
        <v>2085918</v>
      </c>
    </row>
    <row r="71" spans="1:12" s="37" customFormat="1" ht="12.75">
      <c r="A71" s="20"/>
      <c r="B71" s="35"/>
      <c r="C71" s="35"/>
      <c r="D71" s="35"/>
      <c r="E71" s="35"/>
      <c r="F71" s="36"/>
      <c r="G71" s="36"/>
      <c r="H71" s="36"/>
      <c r="I71" s="34"/>
      <c r="J71" s="34"/>
      <c r="K71" s="34"/>
      <c r="L71" s="43">
        <f t="shared" si="0"/>
        <v>0</v>
      </c>
    </row>
    <row r="72" spans="1:12" s="8" customFormat="1" ht="84.75" customHeight="1">
      <c r="A72" s="25" t="s">
        <v>16</v>
      </c>
      <c r="B72" s="11" t="s">
        <v>27</v>
      </c>
      <c r="C72" s="11" t="s">
        <v>28</v>
      </c>
      <c r="D72" s="12" t="s">
        <v>5</v>
      </c>
      <c r="E72" s="11" t="s">
        <v>19</v>
      </c>
      <c r="F72" s="11" t="s">
        <v>20</v>
      </c>
      <c r="G72" s="12" t="s">
        <v>5</v>
      </c>
      <c r="H72" s="12" t="s">
        <v>21</v>
      </c>
      <c r="I72" s="13" t="s">
        <v>22</v>
      </c>
      <c r="J72" s="12" t="s">
        <v>6</v>
      </c>
      <c r="K72" s="13" t="s">
        <v>23</v>
      </c>
      <c r="L72" s="43" t="e">
        <f t="shared" si="0"/>
        <v>#VALUE!</v>
      </c>
    </row>
    <row r="73" spans="1:12" s="8" customFormat="1" ht="12.75">
      <c r="A73" s="20" t="s">
        <v>7</v>
      </c>
      <c r="B73" s="29">
        <f aca="true" t="shared" si="10" ref="B73:K77">B9+B17+B25+B33+B57+B65</f>
        <v>311478.75</v>
      </c>
      <c r="C73" s="29">
        <f t="shared" si="10"/>
        <v>8426945</v>
      </c>
      <c r="D73" s="29">
        <f t="shared" si="10"/>
        <v>0</v>
      </c>
      <c r="E73" s="29">
        <f t="shared" si="10"/>
        <v>8738423.75</v>
      </c>
      <c r="F73" s="29">
        <f t="shared" si="10"/>
        <v>8426945</v>
      </c>
      <c r="G73" s="29">
        <f t="shared" si="10"/>
        <v>0</v>
      </c>
      <c r="H73" s="29">
        <f t="shared" si="10"/>
        <v>8426945</v>
      </c>
      <c r="I73" s="29">
        <f t="shared" si="10"/>
        <v>17165368.75</v>
      </c>
      <c r="J73" s="29">
        <f t="shared" si="10"/>
        <v>0</v>
      </c>
      <c r="K73" s="29">
        <f t="shared" si="10"/>
        <v>17165368.75</v>
      </c>
      <c r="L73" s="43">
        <f t="shared" si="0"/>
        <v>25592313.75</v>
      </c>
    </row>
    <row r="74" spans="1:12" s="8" customFormat="1" ht="12.75">
      <c r="A74" s="20" t="s">
        <v>8</v>
      </c>
      <c r="B74" s="29">
        <f t="shared" si="10"/>
        <v>37153.560000000056</v>
      </c>
      <c r="C74" s="29">
        <f t="shared" si="10"/>
        <v>1009095.75</v>
      </c>
      <c r="D74" s="29">
        <f t="shared" si="10"/>
        <v>0</v>
      </c>
      <c r="E74" s="29">
        <f t="shared" si="10"/>
        <v>1046249.31</v>
      </c>
      <c r="F74" s="29">
        <f t="shared" si="10"/>
        <v>1009095.75</v>
      </c>
      <c r="G74" s="29">
        <f t="shared" si="10"/>
        <v>0</v>
      </c>
      <c r="H74" s="29">
        <f t="shared" si="10"/>
        <v>1009095.75</v>
      </c>
      <c r="I74" s="29">
        <f t="shared" si="10"/>
        <v>2055345.06</v>
      </c>
      <c r="J74" s="29">
        <f t="shared" si="10"/>
        <v>0</v>
      </c>
      <c r="K74" s="29">
        <f t="shared" si="10"/>
        <v>2055345.06</v>
      </c>
      <c r="L74" s="43">
        <f>K74+H74</f>
        <v>3064440.81</v>
      </c>
    </row>
    <row r="75" spans="1:12" s="8" customFormat="1" ht="12.75">
      <c r="A75" s="20" t="s">
        <v>9</v>
      </c>
      <c r="B75" s="29">
        <f t="shared" si="10"/>
        <v>125800.18000000017</v>
      </c>
      <c r="C75" s="29">
        <f t="shared" si="10"/>
        <v>3783574</v>
      </c>
      <c r="D75" s="29">
        <f t="shared" si="10"/>
        <v>0</v>
      </c>
      <c r="E75" s="29">
        <f t="shared" si="10"/>
        <v>3909374.18</v>
      </c>
      <c r="F75" s="29">
        <f t="shared" si="10"/>
        <v>3783574</v>
      </c>
      <c r="G75" s="29">
        <f t="shared" si="10"/>
        <v>0</v>
      </c>
      <c r="H75" s="29">
        <f t="shared" si="10"/>
        <v>3783574</v>
      </c>
      <c r="I75" s="29">
        <f t="shared" si="10"/>
        <v>7692948.18</v>
      </c>
      <c r="J75" s="29">
        <f t="shared" si="10"/>
        <v>0</v>
      </c>
      <c r="K75" s="29">
        <f t="shared" si="10"/>
        <v>7692948.18</v>
      </c>
      <c r="L75" s="43">
        <f>K75+H75</f>
        <v>11476522.18</v>
      </c>
    </row>
    <row r="76" spans="1:12" s="8" customFormat="1" ht="12.75">
      <c r="A76" s="20" t="s">
        <v>10</v>
      </c>
      <c r="B76" s="29">
        <f t="shared" si="10"/>
        <v>37485.98999999999</v>
      </c>
      <c r="C76" s="29">
        <f t="shared" si="10"/>
        <v>908054</v>
      </c>
      <c r="D76" s="29">
        <f t="shared" si="10"/>
        <v>0</v>
      </c>
      <c r="E76" s="29">
        <f t="shared" si="10"/>
        <v>945539.99</v>
      </c>
      <c r="F76" s="29">
        <f t="shared" si="10"/>
        <v>908054</v>
      </c>
      <c r="G76" s="29">
        <f t="shared" si="10"/>
        <v>0</v>
      </c>
      <c r="H76" s="29">
        <f t="shared" si="10"/>
        <v>908054</v>
      </c>
      <c r="I76" s="29">
        <f t="shared" si="10"/>
        <v>1853593.99</v>
      </c>
      <c r="J76" s="29">
        <f t="shared" si="10"/>
        <v>0</v>
      </c>
      <c r="K76" s="29">
        <f t="shared" si="10"/>
        <v>1853593.99</v>
      </c>
      <c r="L76" s="43">
        <f>K76+H76</f>
        <v>2761647.99</v>
      </c>
    </row>
    <row r="77" spans="1:12" s="8" customFormat="1" ht="12.75">
      <c r="A77" s="20" t="s">
        <v>11</v>
      </c>
      <c r="B77" s="29">
        <f t="shared" si="10"/>
        <v>24123.52000000002</v>
      </c>
      <c r="C77" s="29">
        <f t="shared" si="10"/>
        <v>739186.25</v>
      </c>
      <c r="D77" s="29">
        <f t="shared" si="10"/>
        <v>0</v>
      </c>
      <c r="E77" s="29">
        <f t="shared" si="10"/>
        <v>763309.77</v>
      </c>
      <c r="F77" s="29">
        <f t="shared" si="10"/>
        <v>739186.25</v>
      </c>
      <c r="G77" s="29">
        <f t="shared" si="10"/>
        <v>0</v>
      </c>
      <c r="H77" s="29">
        <f t="shared" si="10"/>
        <v>739186.25</v>
      </c>
      <c r="I77" s="29">
        <f>I13+I21+I29+I37+I61+I69</f>
        <v>1502496.02</v>
      </c>
      <c r="J77" s="29">
        <f>J13+J21+J29+J37+J61+J69</f>
        <v>0</v>
      </c>
      <c r="K77" s="29">
        <f>K13+K21+K29+K37+K61+K69</f>
        <v>1502496.02</v>
      </c>
      <c r="L77" s="43">
        <f>K77+H77</f>
        <v>2241682.27</v>
      </c>
    </row>
    <row r="78" spans="1:12" s="8" customFormat="1" ht="12.75">
      <c r="A78" s="20" t="s">
        <v>12</v>
      </c>
      <c r="B78" s="29">
        <f aca="true" t="shared" si="11" ref="B78:K78">SUM(B73:B77)</f>
        <v>536042.0000000002</v>
      </c>
      <c r="C78" s="29">
        <f t="shared" si="11"/>
        <v>14866855</v>
      </c>
      <c r="D78" s="29">
        <f t="shared" si="11"/>
        <v>0</v>
      </c>
      <c r="E78" s="29">
        <f t="shared" si="11"/>
        <v>15402897</v>
      </c>
      <c r="F78" s="29">
        <f t="shared" si="11"/>
        <v>14866855</v>
      </c>
      <c r="G78" s="29">
        <f t="shared" si="11"/>
        <v>0</v>
      </c>
      <c r="H78" s="29">
        <f t="shared" si="11"/>
        <v>14866855</v>
      </c>
      <c r="I78" s="29">
        <f t="shared" si="11"/>
        <v>30269751.999999996</v>
      </c>
      <c r="J78" s="29">
        <f t="shared" si="11"/>
        <v>0</v>
      </c>
      <c r="K78" s="29">
        <f t="shared" si="11"/>
        <v>30269751.999999996</v>
      </c>
      <c r="L78" s="43">
        <f>K78+H78</f>
        <v>45136607</v>
      </c>
    </row>
    <row r="79" spans="1:11" ht="18.75">
      <c r="A79" s="8" t="s">
        <v>1</v>
      </c>
      <c r="B79" s="1"/>
      <c r="C79" s="1"/>
      <c r="D79" s="1"/>
      <c r="E79" s="8" t="s">
        <v>2</v>
      </c>
      <c r="F79" s="42"/>
      <c r="G79" s="8"/>
      <c r="H79" s="8" t="s">
        <v>1</v>
      </c>
      <c r="J79" s="42"/>
      <c r="K79" s="8" t="s">
        <v>2</v>
      </c>
    </row>
    <row r="80" spans="1:11" ht="18.75">
      <c r="A80" s="8" t="s">
        <v>17</v>
      </c>
      <c r="B80" s="1"/>
      <c r="C80" s="1"/>
      <c r="D80" s="1"/>
      <c r="E80" s="8" t="s">
        <v>18</v>
      </c>
      <c r="F80" s="42"/>
      <c r="G80" s="8"/>
      <c r="H80" s="8" t="s">
        <v>17</v>
      </c>
      <c r="J80" s="42"/>
      <c r="K80" s="8" t="s">
        <v>18</v>
      </c>
    </row>
    <row r="81" spans="2:8" ht="12.75">
      <c r="B81" s="1"/>
      <c r="C81" s="1"/>
      <c r="D81" s="1"/>
      <c r="E81" s="1"/>
      <c r="F81" s="4"/>
      <c r="G81" s="4"/>
      <c r="H81" s="4"/>
    </row>
    <row r="82" spans="2:8" ht="12.75">
      <c r="B82" s="1"/>
      <c r="C82" s="1"/>
      <c r="D82" s="1"/>
      <c r="E82" s="1"/>
      <c r="F82" s="4"/>
      <c r="G82" s="4"/>
      <c r="H82" s="4"/>
    </row>
    <row r="83" spans="2:8" ht="12.75">
      <c r="B83" s="1"/>
      <c r="C83" s="1"/>
      <c r="D83" s="1"/>
      <c r="E83" s="1"/>
      <c r="F83" s="4"/>
      <c r="G83" s="4"/>
      <c r="H83" s="4"/>
    </row>
    <row r="84" spans="2:8" ht="12.75">
      <c r="B84" s="1"/>
      <c r="C84" s="1"/>
      <c r="D84" s="1"/>
      <c r="E84" s="1"/>
      <c r="F84" s="4"/>
      <c r="G84" s="4"/>
      <c r="H84" s="4"/>
    </row>
    <row r="85" spans="2:8" ht="12.75">
      <c r="B85" s="1"/>
      <c r="C85" s="1"/>
      <c r="D85" s="1"/>
      <c r="E85" s="1"/>
      <c r="F85" s="4"/>
      <c r="G85" s="4"/>
      <c r="H85" s="4"/>
    </row>
    <row r="86" spans="2:8" ht="12.75">
      <c r="B86" s="1"/>
      <c r="C86" s="1"/>
      <c r="D86" s="1"/>
      <c r="E86" s="1"/>
      <c r="F86" s="4"/>
      <c r="G86" s="4"/>
      <c r="H86" s="4"/>
    </row>
    <row r="87" spans="2:8" ht="12.75">
      <c r="B87" s="1"/>
      <c r="C87" s="1"/>
      <c r="D87" s="1"/>
      <c r="E87" s="1"/>
      <c r="F87" s="4"/>
      <c r="G87" s="4"/>
      <c r="H87" s="4"/>
    </row>
    <row r="88" spans="2:8" ht="12.75">
      <c r="B88" s="1"/>
      <c r="C88" s="1"/>
      <c r="D88" s="1"/>
      <c r="E88" s="1"/>
      <c r="F88" s="4"/>
      <c r="G88" s="4"/>
      <c r="H88" s="4"/>
    </row>
    <row r="89" spans="2:8" ht="12.75">
      <c r="B89" s="1"/>
      <c r="C89" s="1"/>
      <c r="D89" s="1"/>
      <c r="E89" s="1"/>
      <c r="F89" s="4"/>
      <c r="G89" s="4"/>
      <c r="H89" s="4"/>
    </row>
    <row r="90" spans="2:8" ht="12.75">
      <c r="B90" s="1"/>
      <c r="C90" s="1"/>
      <c r="D90" s="1"/>
      <c r="E90" s="1"/>
      <c r="F90" s="4"/>
      <c r="G90" s="4"/>
      <c r="H90" s="4"/>
    </row>
    <row r="91" spans="2:8" ht="12.75">
      <c r="B91" s="1"/>
      <c r="C91" s="1"/>
      <c r="D91" s="1"/>
      <c r="E91" s="1"/>
      <c r="F91" s="4"/>
      <c r="G91" s="4"/>
      <c r="H91" s="4"/>
    </row>
    <row r="92" spans="2:8" ht="12.75">
      <c r="B92" s="1"/>
      <c r="C92" s="1"/>
      <c r="D92" s="1"/>
      <c r="E92" s="1"/>
      <c r="F92" s="4"/>
      <c r="G92" s="4"/>
      <c r="H92" s="4"/>
    </row>
    <row r="93" spans="2:8" ht="12.75">
      <c r="B93" s="1"/>
      <c r="C93" s="1"/>
      <c r="D93" s="1"/>
      <c r="E93" s="1"/>
      <c r="F93" s="4"/>
      <c r="G93" s="4"/>
      <c r="H93" s="4"/>
    </row>
    <row r="94" spans="2:8" ht="12.75">
      <c r="B94" s="1"/>
      <c r="C94" s="1"/>
      <c r="D94" s="1"/>
      <c r="E94" s="1"/>
      <c r="F94" s="4"/>
      <c r="G94" s="4"/>
      <c r="H94" s="4"/>
    </row>
    <row r="95" spans="2:8" ht="12.75">
      <c r="B95" s="1"/>
      <c r="C95" s="1"/>
      <c r="D95" s="1"/>
      <c r="E95" s="1"/>
      <c r="F95" s="4"/>
      <c r="G95" s="4"/>
      <c r="H95" s="4"/>
    </row>
    <row r="96" spans="2:8" ht="12.75">
      <c r="B96" s="1"/>
      <c r="C96" s="1"/>
      <c r="D96" s="1"/>
      <c r="E96" s="1"/>
      <c r="F96" s="4"/>
      <c r="G96" s="4"/>
      <c r="H96" s="4"/>
    </row>
    <row r="97" spans="2:8" ht="12.75">
      <c r="B97" s="1"/>
      <c r="C97" s="1"/>
      <c r="D97" s="1"/>
      <c r="E97" s="1"/>
      <c r="F97" s="4"/>
      <c r="G97" s="4"/>
      <c r="H97" s="4"/>
    </row>
    <row r="98" spans="2:8" ht="12.75">
      <c r="B98" s="1"/>
      <c r="C98" s="1"/>
      <c r="D98" s="1"/>
      <c r="E98" s="1"/>
      <c r="F98" s="4"/>
      <c r="G98" s="4"/>
      <c r="H98" s="4"/>
    </row>
    <row r="99" spans="2:8" ht="12.75">
      <c r="B99" s="1"/>
      <c r="C99" s="1"/>
      <c r="D99" s="1"/>
      <c r="E99" s="1"/>
      <c r="F99" s="4"/>
      <c r="G99" s="4"/>
      <c r="H99" s="4"/>
    </row>
    <row r="100" spans="2:8" ht="12.75">
      <c r="B100" s="1"/>
      <c r="C100" s="1"/>
      <c r="D100" s="1"/>
      <c r="E100" s="1"/>
      <c r="F100" s="4"/>
      <c r="G100" s="4"/>
      <c r="H100" s="4"/>
    </row>
    <row r="101" spans="2:8" ht="12.75">
      <c r="B101" s="1"/>
      <c r="C101" s="1"/>
      <c r="D101" s="1"/>
      <c r="E101" s="1"/>
      <c r="F101" s="4"/>
      <c r="G101" s="4"/>
      <c r="H101" s="4"/>
    </row>
    <row r="102" spans="2:8" ht="12.75">
      <c r="B102" s="1"/>
      <c r="C102" s="1"/>
      <c r="D102" s="1"/>
      <c r="E102" s="1"/>
      <c r="F102" s="4"/>
      <c r="G102" s="4"/>
      <c r="H102" s="4"/>
    </row>
    <row r="103" spans="2:8" ht="12.75">
      <c r="B103" s="1"/>
      <c r="C103" s="1"/>
      <c r="D103" s="1"/>
      <c r="E103" s="1"/>
      <c r="F103" s="4"/>
      <c r="G103" s="4"/>
      <c r="H103" s="4"/>
    </row>
    <row r="104" spans="2:8" ht="12.75">
      <c r="B104" s="1"/>
      <c r="C104" s="1"/>
      <c r="D104" s="1"/>
      <c r="E104" s="1"/>
      <c r="F104" s="4"/>
      <c r="G104" s="4"/>
      <c r="H104" s="4"/>
    </row>
    <row r="105" spans="2:8" ht="12.75">
      <c r="B105" s="1"/>
      <c r="C105" s="1"/>
      <c r="D105" s="1"/>
      <c r="E105" s="1"/>
      <c r="F105" s="4"/>
      <c r="G105" s="4"/>
      <c r="H105" s="4"/>
    </row>
    <row r="106" spans="2:8" ht="12.75">
      <c r="B106" s="1"/>
      <c r="C106" s="1"/>
      <c r="D106" s="1"/>
      <c r="E106" s="1"/>
      <c r="F106" s="4"/>
      <c r="G106" s="4"/>
      <c r="H106" s="4"/>
    </row>
    <row r="107" spans="2:8" ht="12.75">
      <c r="B107" s="1"/>
      <c r="C107" s="1"/>
      <c r="D107" s="1"/>
      <c r="E107" s="1"/>
      <c r="F107" s="4"/>
      <c r="G107" s="4"/>
      <c r="H107" s="4"/>
    </row>
    <row r="108" spans="2:8" ht="12.75">
      <c r="B108" s="1"/>
      <c r="C108" s="1"/>
      <c r="D108" s="1"/>
      <c r="E108" s="1"/>
      <c r="F108" s="4"/>
      <c r="G108" s="4"/>
      <c r="H108" s="4"/>
    </row>
    <row r="109" spans="2:8" ht="12.75">
      <c r="B109" s="1"/>
      <c r="C109" s="1"/>
      <c r="D109" s="1"/>
      <c r="E109" s="1"/>
      <c r="F109" s="4"/>
      <c r="G109" s="4"/>
      <c r="H109" s="4"/>
    </row>
    <row r="110" spans="2:8" ht="12.75">
      <c r="B110" s="1"/>
      <c r="C110" s="1"/>
      <c r="D110" s="1"/>
      <c r="E110" s="1"/>
      <c r="F110" s="4"/>
      <c r="G110" s="4"/>
      <c r="H110" s="4"/>
    </row>
    <row r="111" spans="2:8" ht="12.75">
      <c r="B111" s="1"/>
      <c r="C111" s="1"/>
      <c r="D111" s="1"/>
      <c r="E111" s="1"/>
      <c r="F111" s="4"/>
      <c r="G111" s="4"/>
      <c r="H111" s="4"/>
    </row>
    <row r="112" spans="2:8" ht="12.75">
      <c r="B112" s="1"/>
      <c r="C112" s="1"/>
      <c r="D112" s="1"/>
      <c r="E112" s="1"/>
      <c r="F112" s="4"/>
      <c r="G112" s="4"/>
      <c r="H112" s="4"/>
    </row>
    <row r="113" spans="2:8" ht="12.75">
      <c r="B113" s="1"/>
      <c r="C113" s="1"/>
      <c r="D113" s="1"/>
      <c r="E113" s="1"/>
      <c r="F113" s="4"/>
      <c r="G113" s="4"/>
      <c r="H113" s="4"/>
    </row>
    <row r="114" spans="2:8" ht="12.75">
      <c r="B114" s="1"/>
      <c r="C114" s="1"/>
      <c r="D114" s="1"/>
      <c r="E114" s="1"/>
      <c r="F114" s="4"/>
      <c r="G114" s="4"/>
      <c r="H114" s="4"/>
    </row>
    <row r="115" spans="2:8" ht="12.75">
      <c r="B115" s="1"/>
      <c r="C115" s="1"/>
      <c r="D115" s="1"/>
      <c r="E115" s="1"/>
      <c r="F115" s="4"/>
      <c r="G115" s="4"/>
      <c r="H115" s="4"/>
    </row>
    <row r="116" spans="2:8" ht="12.75">
      <c r="B116" s="1"/>
      <c r="C116" s="1"/>
      <c r="D116" s="1"/>
      <c r="E116" s="1"/>
      <c r="F116" s="4"/>
      <c r="G116" s="4"/>
      <c r="H116" s="4"/>
    </row>
    <row r="117" spans="2:8" ht="12.75">
      <c r="B117" s="1"/>
      <c r="C117" s="1"/>
      <c r="D117" s="1"/>
      <c r="E117" s="1"/>
      <c r="F117" s="4"/>
      <c r="G117" s="4"/>
      <c r="H117" s="4"/>
    </row>
    <row r="118" spans="2:8" ht="12.75">
      <c r="B118" s="1"/>
      <c r="C118" s="1"/>
      <c r="D118" s="1"/>
      <c r="E118" s="1"/>
      <c r="F118" s="4"/>
      <c r="G118" s="4"/>
      <c r="H118" s="4"/>
    </row>
    <row r="119" spans="2:8" ht="12.75">
      <c r="B119" s="1"/>
      <c r="C119" s="1"/>
      <c r="D119" s="1"/>
      <c r="E119" s="1"/>
      <c r="F119" s="4"/>
      <c r="G119" s="4"/>
      <c r="H119" s="4"/>
    </row>
    <row r="120" spans="2:8" ht="12.75">
      <c r="B120" s="1"/>
      <c r="C120" s="1"/>
      <c r="D120" s="1"/>
      <c r="E120" s="1"/>
      <c r="F120" s="4"/>
      <c r="G120" s="4"/>
      <c r="H120" s="4"/>
    </row>
    <row r="121" spans="2:8" ht="12.75">
      <c r="B121" s="1"/>
      <c r="C121" s="1"/>
      <c r="D121" s="1"/>
      <c r="E121" s="1"/>
      <c r="F121" s="4"/>
      <c r="G121" s="4"/>
      <c r="H121" s="4"/>
    </row>
    <row r="122" spans="2:8" ht="12.75">
      <c r="B122" s="1"/>
      <c r="C122" s="1"/>
      <c r="D122" s="1"/>
      <c r="E122" s="1"/>
      <c r="F122" s="4"/>
      <c r="G122" s="4"/>
      <c r="H122" s="4"/>
    </row>
    <row r="123" spans="2:8" ht="12.75">
      <c r="B123" s="1"/>
      <c r="C123" s="1"/>
      <c r="D123" s="1"/>
      <c r="E123" s="1"/>
      <c r="F123" s="4"/>
      <c r="G123" s="4"/>
      <c r="H123" s="4"/>
    </row>
    <row r="124" spans="2:8" ht="12.75">
      <c r="B124" s="1"/>
      <c r="C124" s="1"/>
      <c r="D124" s="1"/>
      <c r="E124" s="1"/>
      <c r="F124" s="4"/>
      <c r="G124" s="4"/>
      <c r="H124" s="4"/>
    </row>
    <row r="125" spans="2:8" ht="12.75">
      <c r="B125" s="1"/>
      <c r="C125" s="1"/>
      <c r="D125" s="1"/>
      <c r="E125" s="1"/>
      <c r="F125" s="4"/>
      <c r="G125" s="4"/>
      <c r="H125" s="4"/>
    </row>
    <row r="126" spans="2:8" ht="12.75">
      <c r="B126" s="1"/>
      <c r="C126" s="1"/>
      <c r="D126" s="1"/>
      <c r="E126" s="1"/>
      <c r="F126" s="4"/>
      <c r="G126" s="4"/>
      <c r="H126" s="4"/>
    </row>
    <row r="127" spans="2:8" ht="12.75">
      <c r="B127" s="1"/>
      <c r="C127" s="1"/>
      <c r="D127" s="1"/>
      <c r="E127" s="1"/>
      <c r="F127" s="4"/>
      <c r="G127" s="4"/>
      <c r="H127" s="4"/>
    </row>
    <row r="128" spans="2:8" ht="12.75">
      <c r="B128" s="1"/>
      <c r="C128" s="1"/>
      <c r="D128" s="1"/>
      <c r="E128" s="1"/>
      <c r="F128" s="4"/>
      <c r="G128" s="4"/>
      <c r="H128" s="4"/>
    </row>
    <row r="129" spans="2:8" ht="12.75">
      <c r="B129" s="1"/>
      <c r="C129" s="1"/>
      <c r="D129" s="1"/>
      <c r="E129" s="1"/>
      <c r="F129" s="4"/>
      <c r="G129" s="4"/>
      <c r="H129" s="4"/>
    </row>
    <row r="130" spans="2:8" ht="12.75">
      <c r="B130" s="1"/>
      <c r="C130" s="1"/>
      <c r="D130" s="1"/>
      <c r="E130" s="1"/>
      <c r="F130" s="4"/>
      <c r="G130" s="4"/>
      <c r="H130" s="4"/>
    </row>
    <row r="131" spans="2:8" ht="12.75">
      <c r="B131" s="1"/>
      <c r="C131" s="1"/>
      <c r="D131" s="1"/>
      <c r="E131" s="1"/>
      <c r="F131" s="4"/>
      <c r="G131" s="4"/>
      <c r="H131" s="4"/>
    </row>
    <row r="132" spans="2:8" ht="12.75">
      <c r="B132" s="1"/>
      <c r="C132" s="1"/>
      <c r="D132" s="1"/>
      <c r="E132" s="1"/>
      <c r="F132" s="4"/>
      <c r="G132" s="4"/>
      <c r="H132" s="4"/>
    </row>
    <row r="133" spans="2:8" ht="12.75">
      <c r="B133" s="1"/>
      <c r="C133" s="1"/>
      <c r="D133" s="1"/>
      <c r="E133" s="1"/>
      <c r="F133" s="4"/>
      <c r="G133" s="4"/>
      <c r="H133" s="4"/>
    </row>
    <row r="134" spans="2:8" ht="12.75">
      <c r="B134" s="1"/>
      <c r="C134" s="1"/>
      <c r="D134" s="1"/>
      <c r="E134" s="1"/>
      <c r="F134" s="4"/>
      <c r="G134" s="4"/>
      <c r="H134" s="4"/>
    </row>
    <row r="135" spans="2:8" ht="12.75">
      <c r="B135" s="1"/>
      <c r="C135" s="1"/>
      <c r="D135" s="1"/>
      <c r="E135" s="1"/>
      <c r="F135" s="4"/>
      <c r="G135" s="4"/>
      <c r="H135" s="4"/>
    </row>
    <row r="136" spans="2:8" ht="12.75">
      <c r="B136" s="1"/>
      <c r="C136" s="1"/>
      <c r="D136" s="1"/>
      <c r="E136" s="1"/>
      <c r="F136" s="4"/>
      <c r="G136" s="4"/>
      <c r="H136" s="4"/>
    </row>
    <row r="137" spans="2:8" ht="12.75">
      <c r="B137" s="1"/>
      <c r="C137" s="1"/>
      <c r="D137" s="1"/>
      <c r="E137" s="1"/>
      <c r="F137" s="4"/>
      <c r="G137" s="4"/>
      <c r="H137" s="4"/>
    </row>
    <row r="138" spans="2:8" ht="12.75">
      <c r="B138" s="1"/>
      <c r="C138" s="1"/>
      <c r="D138" s="1"/>
      <c r="E138" s="1"/>
      <c r="F138" s="4"/>
      <c r="G138" s="4"/>
      <c r="H138" s="4"/>
    </row>
    <row r="139" spans="2:8" ht="12.75">
      <c r="B139" s="1"/>
      <c r="C139" s="1"/>
      <c r="D139" s="1"/>
      <c r="E139" s="1"/>
      <c r="F139" s="4"/>
      <c r="G139" s="4"/>
      <c r="H139" s="4"/>
    </row>
    <row r="140" spans="2:8" ht="12.75">
      <c r="B140" s="1"/>
      <c r="C140" s="1"/>
      <c r="D140" s="1"/>
      <c r="E140" s="1"/>
      <c r="F140" s="4"/>
      <c r="G140" s="4"/>
      <c r="H140" s="4"/>
    </row>
    <row r="141" spans="2:8" ht="12.75">
      <c r="B141" s="1"/>
      <c r="C141" s="1"/>
      <c r="D141" s="1"/>
      <c r="E141" s="1"/>
      <c r="F141" s="4"/>
      <c r="G141" s="4"/>
      <c r="H141" s="4"/>
    </row>
    <row r="142" spans="2:8" ht="12.75">
      <c r="B142" s="1"/>
      <c r="C142" s="1"/>
      <c r="D142" s="1"/>
      <c r="E142" s="1"/>
      <c r="F142" s="4"/>
      <c r="G142" s="4"/>
      <c r="H142" s="4"/>
    </row>
    <row r="143" spans="2:8" ht="12.75">
      <c r="B143" s="1"/>
      <c r="C143" s="1"/>
      <c r="D143" s="1"/>
      <c r="E143" s="1"/>
      <c r="F143" s="4"/>
      <c r="G143" s="4"/>
      <c r="H143" s="4"/>
    </row>
    <row r="144" spans="2:8" ht="12.75">
      <c r="B144" s="1"/>
      <c r="C144" s="1"/>
      <c r="D144" s="1"/>
      <c r="E144" s="1"/>
      <c r="F144" s="4"/>
      <c r="G144" s="4"/>
      <c r="H144" s="4"/>
    </row>
    <row r="145" spans="2:8" ht="12.75">
      <c r="B145" s="1"/>
      <c r="C145" s="1"/>
      <c r="D145" s="1"/>
      <c r="E145" s="1"/>
      <c r="F145" s="4"/>
      <c r="G145" s="4"/>
      <c r="H145" s="4"/>
    </row>
    <row r="146" spans="2:8" ht="12.75">
      <c r="B146" s="1"/>
      <c r="C146" s="1"/>
      <c r="D146" s="1"/>
      <c r="E146" s="1"/>
      <c r="F146" s="4"/>
      <c r="G146" s="4"/>
      <c r="H146" s="4"/>
    </row>
    <row r="147" spans="2:8" ht="12.75">
      <c r="B147" s="1"/>
      <c r="C147" s="1"/>
      <c r="D147" s="1"/>
      <c r="E147" s="1"/>
      <c r="F147" s="4"/>
      <c r="G147" s="4"/>
      <c r="H147" s="4"/>
    </row>
    <row r="148" spans="2:8" ht="12.75">
      <c r="B148" s="1"/>
      <c r="C148" s="1"/>
      <c r="D148" s="1"/>
      <c r="E148" s="1"/>
      <c r="F148" s="4"/>
      <c r="G148" s="4"/>
      <c r="H148" s="4"/>
    </row>
    <row r="149" spans="2:8" ht="12.75">
      <c r="B149" s="1"/>
      <c r="C149" s="1"/>
      <c r="D149" s="1"/>
      <c r="E149" s="1"/>
      <c r="F149" s="4"/>
      <c r="G149" s="4"/>
      <c r="H149" s="4"/>
    </row>
    <row r="150" spans="2:8" ht="12.75">
      <c r="B150" s="1"/>
      <c r="C150" s="1"/>
      <c r="D150" s="1"/>
      <c r="E150" s="1"/>
      <c r="F150" s="4"/>
      <c r="G150" s="4"/>
      <c r="H150" s="4"/>
    </row>
    <row r="151" spans="2:8" ht="12.75">
      <c r="B151" s="1"/>
      <c r="C151" s="1"/>
      <c r="D151" s="1"/>
      <c r="E151" s="1"/>
      <c r="F151" s="4"/>
      <c r="G151" s="4"/>
      <c r="H151" s="4"/>
    </row>
    <row r="152" spans="2:8" ht="12.75">
      <c r="B152" s="1"/>
      <c r="C152" s="1"/>
      <c r="D152" s="1"/>
      <c r="E152" s="1"/>
      <c r="F152" s="4"/>
      <c r="G152" s="4"/>
      <c r="H152" s="4"/>
    </row>
    <row r="153" spans="2:8" ht="12.75">
      <c r="B153" s="1"/>
      <c r="C153" s="1"/>
      <c r="D153" s="1"/>
      <c r="E153" s="1"/>
      <c r="F153" s="4"/>
      <c r="G153" s="4"/>
      <c r="H153" s="4"/>
    </row>
    <row r="154" spans="2:8" ht="12.75">
      <c r="B154" s="1"/>
      <c r="C154" s="1"/>
      <c r="D154" s="1"/>
      <c r="E154" s="1"/>
      <c r="F154" s="4"/>
      <c r="G154" s="4"/>
      <c r="H154" s="4"/>
    </row>
    <row r="155" spans="2:8" ht="12.75">
      <c r="B155" s="1"/>
      <c r="C155" s="1"/>
      <c r="D155" s="1"/>
      <c r="E155" s="1"/>
      <c r="F155" s="4"/>
      <c r="G155" s="4"/>
      <c r="H155" s="4"/>
    </row>
    <row r="156" spans="2:8" ht="12.75">
      <c r="B156" s="1"/>
      <c r="C156" s="1"/>
      <c r="D156" s="1"/>
      <c r="E156" s="1"/>
      <c r="F156" s="4"/>
      <c r="G156" s="4"/>
      <c r="H156" s="4"/>
    </row>
    <row r="157" spans="2:8" ht="12.75">
      <c r="B157" s="1"/>
      <c r="C157" s="1"/>
      <c r="D157" s="1"/>
      <c r="E157" s="1"/>
      <c r="F157" s="4"/>
      <c r="G157" s="4"/>
      <c r="H157" s="4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</sheetData>
  <sheetProtection selectLockedCells="1" selectUnlockedCells="1"/>
  <mergeCells count="4">
    <mergeCell ref="G4:K4"/>
    <mergeCell ref="G5:K6"/>
    <mergeCell ref="A5:F6"/>
    <mergeCell ref="A4:F4"/>
  </mergeCells>
  <printOptions/>
  <pageMargins left="0.31496062992125984" right="0.31496062992125984" top="0.35433070866141736" bottom="0.35433070866141736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2023-01-06T09:36:45Z</cp:lastPrinted>
  <dcterms:created xsi:type="dcterms:W3CDTF">2022-03-08T08:03:20Z</dcterms:created>
  <dcterms:modified xsi:type="dcterms:W3CDTF">2023-01-06T10:53:25Z</dcterms:modified>
  <cp:category/>
  <cp:version/>
  <cp:contentType/>
  <cp:contentStatus/>
</cp:coreProperties>
</file>