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TRIM II" sheetId="9" r:id="rId1"/>
  </sheets>
  <calcPr calcId="145621"/>
</workbook>
</file>

<file path=xl/calcChain.xml><?xml version="1.0" encoding="utf-8"?>
<calcChain xmlns="http://schemas.openxmlformats.org/spreadsheetml/2006/main">
  <c r="E56" i="9" l="1"/>
  <c r="D56" i="9"/>
  <c r="C56" i="9"/>
  <c r="E47" i="9"/>
  <c r="E57" i="9" s="1"/>
  <c r="D47" i="9"/>
  <c r="D57" i="9" s="1"/>
  <c r="C47" i="9"/>
  <c r="C57" i="9" s="1"/>
  <c r="E46" i="9"/>
  <c r="E55" i="9" s="1"/>
  <c r="D46" i="9"/>
  <c r="D55" i="9" s="1"/>
  <c r="C46" i="9"/>
  <c r="C55" i="9" s="1"/>
  <c r="E45" i="9"/>
  <c r="E54" i="9" s="1"/>
  <c r="D45" i="9"/>
  <c r="D54" i="9" s="1"/>
  <c r="C45" i="9"/>
  <c r="C54" i="9" s="1"/>
  <c r="E44" i="9"/>
  <c r="E53" i="9" s="1"/>
  <c r="D44" i="9"/>
  <c r="D53" i="9" s="1"/>
  <c r="C44" i="9"/>
  <c r="C53" i="9" s="1"/>
  <c r="E43" i="9"/>
  <c r="D43" i="9"/>
  <c r="D52" i="9" s="1"/>
  <c r="C43" i="9"/>
  <c r="C52" i="9" s="1"/>
  <c r="E39" i="9"/>
  <c r="D39" i="9"/>
  <c r="C39" i="9"/>
  <c r="B38" i="9"/>
  <c r="B47" i="9" s="1"/>
  <c r="B57" i="9" s="1"/>
  <c r="B37" i="9"/>
  <c r="B36" i="9"/>
  <c r="B35" i="9"/>
  <c r="B34" i="9"/>
  <c r="E31" i="9"/>
  <c r="D31" i="9"/>
  <c r="C31" i="9"/>
  <c r="B30" i="9"/>
  <c r="B29" i="9"/>
  <c r="B28" i="9"/>
  <c r="B27" i="9"/>
  <c r="E24" i="9"/>
  <c r="D24" i="9"/>
  <c r="C24" i="9"/>
  <c r="B23" i="9"/>
  <c r="B56" i="9" s="1"/>
  <c r="B22" i="9"/>
  <c r="B21" i="9"/>
  <c r="B20" i="9"/>
  <c r="B19" i="9"/>
  <c r="E16" i="9"/>
  <c r="D16" i="9"/>
  <c r="C16" i="9"/>
  <c r="B15" i="9"/>
  <c r="B14" i="9"/>
  <c r="B13" i="9"/>
  <c r="B12" i="9"/>
  <c r="B39" i="9" l="1"/>
  <c r="B46" i="9"/>
  <c r="B55" i="9" s="1"/>
  <c r="C58" i="9"/>
  <c r="B45" i="9"/>
  <c r="B54" i="9" s="1"/>
  <c r="B16" i="9"/>
  <c r="B43" i="9"/>
  <c r="B24" i="9"/>
  <c r="B44" i="9"/>
  <c r="B53" i="9" s="1"/>
  <c r="E52" i="9"/>
  <c r="E58" i="9" s="1"/>
  <c r="B52" i="9"/>
  <c r="D58" i="9"/>
  <c r="B31" i="9"/>
  <c r="C48" i="9"/>
  <c r="D48" i="9"/>
  <c r="E48" i="9"/>
  <c r="B48" i="9" l="1"/>
  <c r="B58" i="9"/>
</calcChain>
</file>

<file path=xl/sharedStrings.xml><?xml version="1.0" encoding="utf-8"?>
<sst xmlns="http://schemas.openxmlformats.org/spreadsheetml/2006/main" count="76" uniqueCount="28">
  <si>
    <t>CASA DE ASIGURĂRI DE SĂNĂTATE OLT</t>
  </si>
  <si>
    <t>Direcţia Relaţii Contractuale</t>
  </si>
  <si>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</si>
  <si>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</si>
  <si>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</si>
  <si>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</si>
  <si>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</si>
  <si>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</si>
  <si>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</si>
  <si>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</si>
  <si>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</si>
  <si>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</si>
  <si>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Phoenix</t>
  </si>
  <si>
    <t>SPITALIZARE DE ZI  - TOTAL</t>
  </si>
  <si>
    <t>TOTAL SERVICII</t>
  </si>
  <si>
    <t>Director Relaţii Contractuale,</t>
  </si>
  <si>
    <t>Ec. Sorina OANCEA</t>
  </si>
  <si>
    <t>1=2+3+4</t>
  </si>
  <si>
    <t>Unitatea Sanitară</t>
  </si>
  <si>
    <t>Compartiment  E.C.S.M.M.D.M.</t>
  </si>
  <si>
    <t>SITUAŢIA SUMELOR  CONTRACTATE  ÎN  TRIMESTRUL II 2016 ÎN ASISTENŢA MEDICALĂ SPITALICEASCĂ</t>
  </si>
  <si>
    <t>Valoare trimestrul II 2016</t>
  </si>
  <si>
    <t>Valoare contract aprilie 2016</t>
  </si>
  <si>
    <t>Valoare contract mai 2016</t>
  </si>
  <si>
    <t>Valoare contract iunie 2016</t>
  </si>
  <si>
    <t>Comp.E.C.S.M.M.D.M.</t>
  </si>
  <si>
    <t>Ec. Eduard DRAPATOF</t>
  </si>
  <si>
    <t>ANEXĂ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</si>
</sst>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/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3" fillId="0" borderId="0" xfId="0" applyFont="1" applyAlignment="1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 applyAlignment="1"/>
    <xf numFmtId="4" fontId="1" fillId="0" borderId="0" xfId="0" applyNumberFormat="1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4" fillId="0" borderId="2" xfId="0" applyFont="1" applyBorder="1"/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5" fillId="2" borderId="0" xfId="0" applyFont="1" applyFill="1"/>
    <xf numFmtId="4" fontId="5" fillId="0" borderId="5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13" xfId="0" applyFont="1" applyBorder="1"/>
    <xf numFmtId="4" fontId="5" fillId="0" borderId="2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5" fillId="0" borderId="22" xfId="0" applyFont="1" applyBorder="1"/>
    <xf numFmtId="0" fontId="4" fillId="0" borderId="26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4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8" fillId="0" borderId="0" xfId="0" applyFont="1"/>
    <xf numFmtId="0" fontId="7" fillId="2" borderId="0" xfId="0" applyFont="1" applyFill="1"/>
    <xf numFmtId="4" fontId="7" fillId="2" borderId="0" xfId="0" applyNumberFormat="1" applyFont="1" applyFill="1"/>
    <xf numFmtId="4" fontId="4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9" fillId="0" borderId="0" xfId="0" applyFont="1"/>
    <xf numFmtId="0" fontId="4" fillId="0" borderId="2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7" xfId="0" applyFont="1" applyBorder="1"/>
    <xf numFmtId="4" fontId="4" fillId="0" borderId="25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5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36" workbookViewId="0">
      <selection activeCell="I51" sqref="I51"/>
    </sheetView>
  </sheetViews>
  <sheetFormatPr defaultColWidth="13.85546875" defaultRowHeight="12.75" x14ac:dyDescent="0.2"/>
  <cols>
    <col min="1" max="1" width="30.5703125" style="3" customWidth="1"/>
    <col min="2" max="2" width="15" style="76" customWidth="1"/>
    <col min="3" max="3" width="14.140625" style="7" customWidth="1"/>
    <col min="4" max="4" width="14.28515625" style="7" customWidth="1"/>
    <col min="5" max="5" width="13.5703125" style="7" customWidth="1"/>
    <col min="6" max="16384" width="13.85546875" style="3"/>
  </cols>
  <sheetData>
    <row r="1" spans="1:5" x14ac:dyDescent="0.2">
      <c r="A1" s="1" t="s">
        <v>0</v>
      </c>
      <c r="B1" s="2"/>
      <c r="C1" s="4"/>
      <c r="D1" s="5"/>
      <c r="E1" s="4" t="s">
        <v>27</v>
      </c>
    </row>
    <row r="2" spans="1:5" x14ac:dyDescent="0.2">
      <c r="A2" s="6" t="s">
        <v>1</v>
      </c>
      <c r="D2" s="8"/>
    </row>
    <row r="3" spans="1:5" x14ac:dyDescent="0.2">
      <c r="A3" s="9" t="s">
        <v>19</v>
      </c>
      <c r="D3" s="8"/>
    </row>
    <row r="4" spans="1:5" x14ac:dyDescent="0.2">
      <c r="A4" s="9"/>
      <c r="D4" s="8"/>
    </row>
    <row r="5" spans="1:5" x14ac:dyDescent="0.2">
      <c r="A5" s="9"/>
      <c r="D5" s="8"/>
    </row>
    <row r="6" spans="1:5" x14ac:dyDescent="0.2">
      <c r="A6" s="9"/>
    </row>
    <row r="7" spans="1:5" ht="42" customHeight="1" x14ac:dyDescent="0.2">
      <c r="A7" s="85" t="s">
        <v>20</v>
      </c>
      <c r="B7" s="85"/>
      <c r="C7" s="85"/>
      <c r="D7" s="85"/>
      <c r="E7" s="85"/>
    </row>
    <row r="8" spans="1:5" ht="15" customHeight="1" x14ac:dyDescent="0.2">
      <c r="A8" s="75"/>
      <c r="B8" s="75"/>
      <c r="C8" s="75"/>
      <c r="D8" s="75"/>
      <c r="E8" s="75"/>
    </row>
    <row r="9" spans="1:5" ht="13.5" thickBot="1" x14ac:dyDescent="0.25">
      <c r="A9" s="10"/>
      <c r="B9" s="75"/>
    </row>
    <row r="10" spans="1:5" ht="63" customHeight="1" thickBot="1" x14ac:dyDescent="0.25">
      <c r="A10" s="57" t="s">
        <v>18</v>
      </c>
      <c r="B10" s="11" t="s">
        <v>21</v>
      </c>
      <c r="C10" s="11" t="s">
        <v>22</v>
      </c>
      <c r="D10" s="13" t="s">
        <v>23</v>
      </c>
      <c r="E10" s="12" t="s">
        <v>24</v>
      </c>
    </row>
    <row r="11" spans="1:5" ht="13.5" thickBot="1" x14ac:dyDescent="0.25">
      <c r="A11" s="21" t="s">
        <v>2</v>
      </c>
      <c r="B11" s="15" t="s">
        <v>17</v>
      </c>
      <c r="C11" s="15">
        <v>2</v>
      </c>
      <c r="D11" s="14">
        <v>3</v>
      </c>
      <c r="E11" s="15">
        <v>4</v>
      </c>
    </row>
    <row r="12" spans="1:5" s="18" customFormat="1" x14ac:dyDescent="0.2">
      <c r="A12" s="34" t="s">
        <v>3</v>
      </c>
      <c r="B12" s="16">
        <f>C12+D12+E12</f>
        <v>17809702.280000001</v>
      </c>
      <c r="C12" s="16">
        <v>5936384.25</v>
      </c>
      <c r="D12" s="16">
        <v>5936384.25</v>
      </c>
      <c r="E12" s="16">
        <v>5936933.7800000003</v>
      </c>
    </row>
    <row r="13" spans="1:5" s="18" customFormat="1" x14ac:dyDescent="0.2">
      <c r="A13" s="35" t="s">
        <v>4</v>
      </c>
      <c r="B13" s="16">
        <f t="shared" ref="B13:B15" si="0">C13+D13+E13</f>
        <v>1367662.2000000002</v>
      </c>
      <c r="C13" s="16">
        <v>455887.4</v>
      </c>
      <c r="D13" s="16">
        <v>455887.4</v>
      </c>
      <c r="E13" s="16">
        <v>455887.4</v>
      </c>
    </row>
    <row r="14" spans="1:5" s="18" customFormat="1" x14ac:dyDescent="0.2">
      <c r="A14" s="35" t="s">
        <v>5</v>
      </c>
      <c r="B14" s="16">
        <f t="shared" si="0"/>
        <v>5864533.9199999999</v>
      </c>
      <c r="C14" s="30">
        <v>1954844.6400000001</v>
      </c>
      <c r="D14" s="30">
        <v>1954844.6400000001</v>
      </c>
      <c r="E14" s="30">
        <v>1954844.6400000001</v>
      </c>
    </row>
    <row r="15" spans="1:5" s="18" customFormat="1" ht="13.5" thickBot="1" x14ac:dyDescent="0.25">
      <c r="A15" s="41" t="s">
        <v>6</v>
      </c>
      <c r="B15" s="16">
        <f t="shared" si="0"/>
        <v>1540269.09</v>
      </c>
      <c r="C15" s="32">
        <v>513423.03</v>
      </c>
      <c r="D15" s="32">
        <v>513423.03</v>
      </c>
      <c r="E15" s="32">
        <v>513423.03</v>
      </c>
    </row>
    <row r="16" spans="1:5" s="26" customFormat="1" ht="13.5" thickBot="1" x14ac:dyDescent="0.25">
      <c r="A16" s="21" t="s">
        <v>7</v>
      </c>
      <c r="B16" s="22">
        <f t="shared" ref="B16:E16" si="1">SUM(B12:B15)</f>
        <v>26582167.489999998</v>
      </c>
      <c r="C16" s="24">
        <f t="shared" si="1"/>
        <v>8860539.3200000003</v>
      </c>
      <c r="D16" s="25">
        <f t="shared" si="1"/>
        <v>8860539.3200000003</v>
      </c>
      <c r="E16" s="24">
        <f t="shared" si="1"/>
        <v>8861088.8499999996</v>
      </c>
    </row>
    <row r="17" spans="1:5" s="18" customFormat="1" ht="13.5" thickBot="1" x14ac:dyDescent="0.25">
      <c r="A17" s="27"/>
      <c r="B17" s="19"/>
      <c r="C17" s="28"/>
      <c r="D17" s="28"/>
      <c r="E17" s="28"/>
    </row>
    <row r="18" spans="1:5" s="18" customFormat="1" ht="57" customHeight="1" thickBot="1" x14ac:dyDescent="0.25">
      <c r="A18" s="77" t="s">
        <v>8</v>
      </c>
      <c r="B18" s="11" t="s">
        <v>21</v>
      </c>
      <c r="C18" s="11" t="s">
        <v>22</v>
      </c>
      <c r="D18" s="13" t="s">
        <v>23</v>
      </c>
      <c r="E18" s="12" t="s">
        <v>24</v>
      </c>
    </row>
    <row r="19" spans="1:5" s="18" customFormat="1" x14ac:dyDescent="0.2">
      <c r="A19" s="34" t="s">
        <v>3</v>
      </c>
      <c r="B19" s="16">
        <f t="shared" ref="B19:B23" si="2">C19+D19+E19</f>
        <v>2515669.62</v>
      </c>
      <c r="C19" s="16">
        <v>838556.54</v>
      </c>
      <c r="D19" s="16">
        <v>838556.54</v>
      </c>
      <c r="E19" s="16">
        <v>838556.54</v>
      </c>
    </row>
    <row r="20" spans="1:5" s="18" customFormat="1" x14ac:dyDescent="0.2">
      <c r="A20" s="35" t="s">
        <v>4</v>
      </c>
      <c r="B20" s="16">
        <f t="shared" si="2"/>
        <v>239209.11</v>
      </c>
      <c r="C20" s="16">
        <v>79736.37</v>
      </c>
      <c r="D20" s="29">
        <v>79736.37</v>
      </c>
      <c r="E20" s="16">
        <v>79736.37</v>
      </c>
    </row>
    <row r="21" spans="1:5" s="18" customFormat="1" x14ac:dyDescent="0.2">
      <c r="A21" s="35" t="s">
        <v>5</v>
      </c>
      <c r="B21" s="16">
        <f t="shared" si="2"/>
        <v>561307.02</v>
      </c>
      <c r="C21" s="16">
        <v>187102.34</v>
      </c>
      <c r="D21" s="17">
        <v>187102.34</v>
      </c>
      <c r="E21" s="16">
        <v>187102.34</v>
      </c>
    </row>
    <row r="22" spans="1:5" s="18" customFormat="1" x14ac:dyDescent="0.2">
      <c r="A22" s="35" t="s">
        <v>6</v>
      </c>
      <c r="B22" s="16">
        <f t="shared" si="2"/>
        <v>119604.57</v>
      </c>
      <c r="C22" s="16">
        <v>39868.19</v>
      </c>
      <c r="D22" s="16">
        <v>39868.19</v>
      </c>
      <c r="E22" s="16">
        <v>39868.19</v>
      </c>
    </row>
    <row r="23" spans="1:5" s="18" customFormat="1" ht="13.5" thickBot="1" x14ac:dyDescent="0.25">
      <c r="A23" s="41" t="s">
        <v>9</v>
      </c>
      <c r="B23" s="16">
        <f t="shared" si="2"/>
        <v>2008326.33</v>
      </c>
      <c r="C23" s="16">
        <v>669442.11</v>
      </c>
      <c r="D23" s="17">
        <v>669442.11</v>
      </c>
      <c r="E23" s="16">
        <v>669442.11</v>
      </c>
    </row>
    <row r="24" spans="1:5" s="26" customFormat="1" ht="13.5" thickBot="1" x14ac:dyDescent="0.25">
      <c r="A24" s="21" t="s">
        <v>7</v>
      </c>
      <c r="B24" s="22">
        <f t="shared" ref="B24:E24" si="3">SUM(B19:B23)</f>
        <v>5444116.6500000004</v>
      </c>
      <c r="C24" s="24">
        <f t="shared" si="3"/>
        <v>1814705.5499999998</v>
      </c>
      <c r="D24" s="25">
        <f t="shared" si="3"/>
        <v>1814705.5499999998</v>
      </c>
      <c r="E24" s="24">
        <f t="shared" si="3"/>
        <v>1814705.5499999998</v>
      </c>
    </row>
    <row r="25" spans="1:5" s="18" customFormat="1" ht="13.5" thickBot="1" x14ac:dyDescent="0.25">
      <c r="A25" s="27"/>
      <c r="B25" s="19"/>
      <c r="C25" s="28"/>
      <c r="D25" s="28"/>
      <c r="E25" s="28"/>
    </row>
    <row r="26" spans="1:5" s="18" customFormat="1" ht="56.25" customHeight="1" thickBot="1" x14ac:dyDescent="0.25">
      <c r="A26" s="78" t="s">
        <v>10</v>
      </c>
      <c r="B26" s="11" t="s">
        <v>21</v>
      </c>
      <c r="C26" s="11" t="s">
        <v>22</v>
      </c>
      <c r="D26" s="13" t="s">
        <v>23</v>
      </c>
      <c r="E26" s="12" t="s">
        <v>24</v>
      </c>
    </row>
    <row r="27" spans="1:5" s="18" customFormat="1" x14ac:dyDescent="0.2">
      <c r="A27" s="79" t="s">
        <v>3</v>
      </c>
      <c r="B27" s="16">
        <f t="shared" ref="B27:B30" si="4">C27+D27+E27</f>
        <v>460496.3400000002</v>
      </c>
      <c r="C27" s="16">
        <v>153498.78000000006</v>
      </c>
      <c r="D27" s="17">
        <v>153498.78000000006</v>
      </c>
      <c r="E27" s="16">
        <v>153498.78000000006</v>
      </c>
    </row>
    <row r="28" spans="1:5" s="18" customFormat="1" x14ac:dyDescent="0.2">
      <c r="A28" s="80" t="s">
        <v>4</v>
      </c>
      <c r="B28" s="16">
        <f t="shared" si="4"/>
        <v>8580</v>
      </c>
      <c r="C28" s="30">
        <v>2860</v>
      </c>
      <c r="D28" s="31">
        <v>2860</v>
      </c>
      <c r="E28" s="30">
        <v>2860</v>
      </c>
    </row>
    <row r="29" spans="1:5" s="18" customFormat="1" x14ac:dyDescent="0.2">
      <c r="A29" s="80" t="s">
        <v>5</v>
      </c>
      <c r="B29" s="16">
        <f t="shared" si="4"/>
        <v>26273.879999999997</v>
      </c>
      <c r="C29" s="30">
        <v>8757.9599999999991</v>
      </c>
      <c r="D29" s="31">
        <v>8757.9599999999991</v>
      </c>
      <c r="E29" s="30">
        <v>8757.9599999999991</v>
      </c>
    </row>
    <row r="30" spans="1:5" s="18" customFormat="1" ht="13.5" thickBot="1" x14ac:dyDescent="0.25">
      <c r="A30" s="81" t="s">
        <v>6</v>
      </c>
      <c r="B30" s="16">
        <f t="shared" si="4"/>
        <v>3000</v>
      </c>
      <c r="C30" s="32">
        <v>1000</v>
      </c>
      <c r="D30" s="33">
        <v>1000</v>
      </c>
      <c r="E30" s="32">
        <v>1000</v>
      </c>
    </row>
    <row r="31" spans="1:5" s="26" customFormat="1" ht="13.5" thickBot="1" x14ac:dyDescent="0.25">
      <c r="A31" s="82" t="s">
        <v>7</v>
      </c>
      <c r="B31" s="22">
        <f t="shared" ref="B31:E31" si="5">SUM(B27:B30)</f>
        <v>498350.2200000002</v>
      </c>
      <c r="C31" s="24">
        <f t="shared" si="5"/>
        <v>166116.74000000005</v>
      </c>
      <c r="D31" s="25">
        <f t="shared" si="5"/>
        <v>166116.74000000005</v>
      </c>
      <c r="E31" s="24">
        <f t="shared" si="5"/>
        <v>166116.74000000005</v>
      </c>
    </row>
    <row r="32" spans="1:5" s="18" customFormat="1" ht="13.5" thickBot="1" x14ac:dyDescent="0.25">
      <c r="A32" s="83"/>
      <c r="B32" s="19"/>
      <c r="C32" s="28"/>
      <c r="D32" s="28"/>
      <c r="E32" s="28"/>
    </row>
    <row r="33" spans="1:5" s="18" customFormat="1" ht="52.5" customHeight="1" thickBot="1" x14ac:dyDescent="0.25">
      <c r="A33" s="77" t="s">
        <v>11</v>
      </c>
      <c r="B33" s="11" t="s">
        <v>21</v>
      </c>
      <c r="C33" s="11" t="s">
        <v>22</v>
      </c>
      <c r="D33" s="13" t="s">
        <v>23</v>
      </c>
      <c r="E33" s="12" t="s">
        <v>24</v>
      </c>
    </row>
    <row r="34" spans="1:5" s="18" customFormat="1" x14ac:dyDescent="0.2">
      <c r="A34" s="79" t="s">
        <v>3</v>
      </c>
      <c r="B34" s="16">
        <f t="shared" ref="B34:B38" si="6">C34+D34+E34</f>
        <v>1064632.3800000001</v>
      </c>
      <c r="C34" s="16">
        <v>354877.46</v>
      </c>
      <c r="D34" s="16">
        <v>354877.46</v>
      </c>
      <c r="E34" s="16">
        <v>354877.46</v>
      </c>
    </row>
    <row r="35" spans="1:5" s="18" customFormat="1" x14ac:dyDescent="0.2">
      <c r="A35" s="80" t="s">
        <v>4</v>
      </c>
      <c r="B35" s="16">
        <f t="shared" si="6"/>
        <v>190983.63</v>
      </c>
      <c r="C35" s="16">
        <v>63661.21</v>
      </c>
      <c r="D35" s="17">
        <v>63661.21</v>
      </c>
      <c r="E35" s="16">
        <v>63661.21</v>
      </c>
    </row>
    <row r="36" spans="1:5" s="18" customFormat="1" x14ac:dyDescent="0.2">
      <c r="A36" s="80" t="s">
        <v>5</v>
      </c>
      <c r="B36" s="16">
        <f t="shared" si="6"/>
        <v>301822.08000000002</v>
      </c>
      <c r="C36" s="16">
        <v>100607.36</v>
      </c>
      <c r="D36" s="17">
        <v>100607.36</v>
      </c>
      <c r="E36" s="16">
        <v>100607.36</v>
      </c>
    </row>
    <row r="37" spans="1:5" s="18" customFormat="1" x14ac:dyDescent="0.2">
      <c r="A37" s="80" t="s">
        <v>6</v>
      </c>
      <c r="B37" s="16">
        <f t="shared" si="6"/>
        <v>73281.149999999994</v>
      </c>
      <c r="C37" s="30">
        <v>24427.05</v>
      </c>
      <c r="D37" s="30">
        <v>24427.05</v>
      </c>
      <c r="E37" s="30">
        <v>24427.05</v>
      </c>
    </row>
    <row r="38" spans="1:5" s="18" customFormat="1" ht="13.5" thickBot="1" x14ac:dyDescent="0.25">
      <c r="A38" s="84" t="s">
        <v>12</v>
      </c>
      <c r="B38" s="16">
        <f t="shared" si="6"/>
        <v>373646.4</v>
      </c>
      <c r="C38" s="32">
        <v>124548.8</v>
      </c>
      <c r="D38" s="32">
        <v>124548.8</v>
      </c>
      <c r="E38" s="32">
        <v>124548.8</v>
      </c>
    </row>
    <row r="39" spans="1:5" s="26" customFormat="1" ht="13.5" thickBot="1" x14ac:dyDescent="0.25">
      <c r="A39" s="82" t="s">
        <v>7</v>
      </c>
      <c r="B39" s="22">
        <f>SUM(B34:B38)</f>
        <v>2004365.6400000001</v>
      </c>
      <c r="C39" s="22">
        <f t="shared" ref="C39:E39" si="7">SUM(C34:C38)</f>
        <v>668121.88000000012</v>
      </c>
      <c r="D39" s="23">
        <f t="shared" si="7"/>
        <v>668121.88000000012</v>
      </c>
      <c r="E39" s="22">
        <f t="shared" si="7"/>
        <v>668121.88000000012</v>
      </c>
    </row>
    <row r="40" spans="1:5" s="18" customFormat="1" x14ac:dyDescent="0.2">
      <c r="A40" s="83"/>
      <c r="B40" s="19"/>
      <c r="C40" s="28"/>
      <c r="D40" s="28"/>
      <c r="E40" s="28"/>
    </row>
    <row r="41" spans="1:5" s="18" customFormat="1" ht="13.5" thickBot="1" x14ac:dyDescent="0.25">
      <c r="A41" s="83"/>
      <c r="B41" s="19"/>
      <c r="C41" s="28"/>
      <c r="D41" s="28"/>
      <c r="E41" s="28"/>
    </row>
    <row r="42" spans="1:5" s="18" customFormat="1" ht="54.75" customHeight="1" thickBot="1" x14ac:dyDescent="0.25">
      <c r="A42" s="77" t="s">
        <v>13</v>
      </c>
      <c r="B42" s="11" t="s">
        <v>21</v>
      </c>
      <c r="C42" s="11" t="s">
        <v>22</v>
      </c>
      <c r="D42" s="13" t="s">
        <v>23</v>
      </c>
      <c r="E42" s="12" t="s">
        <v>24</v>
      </c>
    </row>
    <row r="43" spans="1:5" s="18" customFormat="1" x14ac:dyDescent="0.2">
      <c r="A43" s="79" t="s">
        <v>3</v>
      </c>
      <c r="B43" s="37">
        <f t="shared" ref="B43:E46" si="8">B27+B34</f>
        <v>1525128.7200000002</v>
      </c>
      <c r="C43" s="38">
        <f t="shared" si="8"/>
        <v>508376.24000000011</v>
      </c>
      <c r="D43" s="38">
        <f t="shared" si="8"/>
        <v>508376.24000000011</v>
      </c>
      <c r="E43" s="39">
        <f t="shared" si="8"/>
        <v>508376.24000000011</v>
      </c>
    </row>
    <row r="44" spans="1:5" s="18" customFormat="1" x14ac:dyDescent="0.2">
      <c r="A44" s="80" t="s">
        <v>4</v>
      </c>
      <c r="B44" s="40">
        <f t="shared" si="8"/>
        <v>199563.63</v>
      </c>
      <c r="C44" s="20">
        <f t="shared" si="8"/>
        <v>66521.209999999992</v>
      </c>
      <c r="D44" s="20">
        <f t="shared" si="8"/>
        <v>66521.209999999992</v>
      </c>
      <c r="E44" s="36">
        <f t="shared" si="8"/>
        <v>66521.209999999992</v>
      </c>
    </row>
    <row r="45" spans="1:5" s="18" customFormat="1" x14ac:dyDescent="0.2">
      <c r="A45" s="80" t="s">
        <v>5</v>
      </c>
      <c r="B45" s="40">
        <f t="shared" si="8"/>
        <v>328095.96000000002</v>
      </c>
      <c r="C45" s="20">
        <f t="shared" si="8"/>
        <v>109365.32</v>
      </c>
      <c r="D45" s="20">
        <f t="shared" si="8"/>
        <v>109365.32</v>
      </c>
      <c r="E45" s="36">
        <f t="shared" si="8"/>
        <v>109365.32</v>
      </c>
    </row>
    <row r="46" spans="1:5" s="18" customFormat="1" x14ac:dyDescent="0.2">
      <c r="A46" s="81" t="s">
        <v>6</v>
      </c>
      <c r="B46" s="40">
        <f t="shared" si="8"/>
        <v>76281.149999999994</v>
      </c>
      <c r="C46" s="20">
        <f t="shared" si="8"/>
        <v>25427.05</v>
      </c>
      <c r="D46" s="20">
        <f t="shared" si="8"/>
        <v>25427.05</v>
      </c>
      <c r="E46" s="36">
        <f t="shared" si="8"/>
        <v>25427.05</v>
      </c>
    </row>
    <row r="47" spans="1:5" s="18" customFormat="1" ht="13.5" thickBot="1" x14ac:dyDescent="0.25">
      <c r="A47" s="84" t="s">
        <v>12</v>
      </c>
      <c r="B47" s="71">
        <f>B38</f>
        <v>373646.4</v>
      </c>
      <c r="C47" s="72">
        <f t="shared" ref="C47:E47" si="9">C38</f>
        <v>124548.8</v>
      </c>
      <c r="D47" s="72">
        <f t="shared" si="9"/>
        <v>124548.8</v>
      </c>
      <c r="E47" s="73">
        <f t="shared" si="9"/>
        <v>124548.8</v>
      </c>
    </row>
    <row r="48" spans="1:5" s="26" customFormat="1" ht="13.5" thickBot="1" x14ac:dyDescent="0.25">
      <c r="A48" s="82" t="s">
        <v>7</v>
      </c>
      <c r="B48" s="67">
        <f>SUM(B43:B47)</f>
        <v>2502715.86</v>
      </c>
      <c r="C48" s="68">
        <f t="shared" ref="C48:E48" si="10">SUM(C43:C47)</f>
        <v>834238.62000000011</v>
      </c>
      <c r="D48" s="69">
        <f t="shared" si="10"/>
        <v>834238.62000000011</v>
      </c>
      <c r="E48" s="70">
        <f t="shared" si="10"/>
        <v>834238.62000000011</v>
      </c>
    </row>
    <row r="49" spans="1:6" s="18" customFormat="1" x14ac:dyDescent="0.2">
      <c r="A49" s="27"/>
      <c r="B49" s="19"/>
      <c r="C49" s="28"/>
      <c r="D49" s="28"/>
      <c r="E49" s="28"/>
    </row>
    <row r="50" spans="1:6" s="18" customFormat="1" ht="13.5" thickBot="1" x14ac:dyDescent="0.25">
      <c r="A50" s="27"/>
      <c r="B50" s="19"/>
      <c r="C50" s="28"/>
      <c r="D50" s="28"/>
      <c r="E50" s="28"/>
    </row>
    <row r="51" spans="1:6" s="18" customFormat="1" ht="54.75" customHeight="1" thickBot="1" x14ac:dyDescent="0.25">
      <c r="A51" s="42" t="s">
        <v>14</v>
      </c>
      <c r="B51" s="11" t="s">
        <v>21</v>
      </c>
      <c r="C51" s="11" t="s">
        <v>22</v>
      </c>
      <c r="D51" s="13" t="s">
        <v>23</v>
      </c>
      <c r="E51" s="12" t="s">
        <v>24</v>
      </c>
    </row>
    <row r="52" spans="1:6" s="18" customFormat="1" x14ac:dyDescent="0.2">
      <c r="A52" s="58" t="s">
        <v>3</v>
      </c>
      <c r="B52" s="64">
        <f>B12+B19+B43</f>
        <v>21850500.620000001</v>
      </c>
      <c r="C52" s="61">
        <f t="shared" ref="C52:E55" si="11">C12+C19+C43</f>
        <v>7283317.0300000003</v>
      </c>
      <c r="D52" s="43">
        <f t="shared" si="11"/>
        <v>7283317.0300000003</v>
      </c>
      <c r="E52" s="44">
        <f t="shared" si="11"/>
        <v>7283866.5600000005</v>
      </c>
    </row>
    <row r="53" spans="1:6" s="18" customFormat="1" x14ac:dyDescent="0.2">
      <c r="A53" s="59" t="s">
        <v>4</v>
      </c>
      <c r="B53" s="65">
        <f t="shared" ref="B53:B55" si="12">B13+B20+B44</f>
        <v>1806434.94</v>
      </c>
      <c r="C53" s="62">
        <f t="shared" si="11"/>
        <v>602144.98</v>
      </c>
      <c r="D53" s="45">
        <f t="shared" si="11"/>
        <v>602144.98</v>
      </c>
      <c r="E53" s="46">
        <f t="shared" si="11"/>
        <v>602144.98</v>
      </c>
      <c r="F53" s="74"/>
    </row>
    <row r="54" spans="1:6" s="18" customFormat="1" x14ac:dyDescent="0.2">
      <c r="A54" s="59" t="s">
        <v>5</v>
      </c>
      <c r="B54" s="65">
        <f t="shared" si="12"/>
        <v>6753936.8999999994</v>
      </c>
      <c r="C54" s="62">
        <f t="shared" si="11"/>
        <v>2251312.2999999998</v>
      </c>
      <c r="D54" s="45">
        <f t="shared" si="11"/>
        <v>2251312.2999999998</v>
      </c>
      <c r="E54" s="46">
        <f t="shared" si="11"/>
        <v>2251312.2999999998</v>
      </c>
    </row>
    <row r="55" spans="1:6" s="18" customFormat="1" x14ac:dyDescent="0.2">
      <c r="A55" s="59" t="s">
        <v>6</v>
      </c>
      <c r="B55" s="65">
        <f t="shared" si="12"/>
        <v>1736154.81</v>
      </c>
      <c r="C55" s="62">
        <f t="shared" si="11"/>
        <v>578718.27</v>
      </c>
      <c r="D55" s="45">
        <f t="shared" si="11"/>
        <v>578718.27</v>
      </c>
      <c r="E55" s="46">
        <f t="shared" si="11"/>
        <v>578718.27</v>
      </c>
    </row>
    <row r="56" spans="1:6" s="18" customFormat="1" x14ac:dyDescent="0.2">
      <c r="A56" s="59" t="s">
        <v>9</v>
      </c>
      <c r="B56" s="65">
        <f t="shared" ref="B56:E56" si="13">B23</f>
        <v>2008326.33</v>
      </c>
      <c r="C56" s="62">
        <f t="shared" si="13"/>
        <v>669442.11</v>
      </c>
      <c r="D56" s="45">
        <f t="shared" si="13"/>
        <v>669442.11</v>
      </c>
      <c r="E56" s="46">
        <f t="shared" si="13"/>
        <v>669442.11</v>
      </c>
    </row>
    <row r="57" spans="1:6" s="18" customFormat="1" x14ac:dyDescent="0.2">
      <c r="A57" s="59" t="s">
        <v>12</v>
      </c>
      <c r="B57" s="65">
        <f>B47</f>
        <v>373646.4</v>
      </c>
      <c r="C57" s="62">
        <f t="shared" ref="C57:E57" si="14">C47</f>
        <v>124548.8</v>
      </c>
      <c r="D57" s="45">
        <f t="shared" si="14"/>
        <v>124548.8</v>
      </c>
      <c r="E57" s="46">
        <f t="shared" si="14"/>
        <v>124548.8</v>
      </c>
    </row>
    <row r="58" spans="1:6" s="18" customFormat="1" ht="13.5" thickBot="1" x14ac:dyDescent="0.25">
      <c r="A58" s="60" t="s">
        <v>7</v>
      </c>
      <c r="B58" s="66">
        <f>SUM(B52:B57)</f>
        <v>34529000</v>
      </c>
      <c r="C58" s="63">
        <f t="shared" ref="C58:E58" si="15">SUM(C52:C57)</f>
        <v>11509483.489999998</v>
      </c>
      <c r="D58" s="49">
        <f t="shared" si="15"/>
        <v>11509483.489999998</v>
      </c>
      <c r="E58" s="50">
        <f t="shared" si="15"/>
        <v>11510033.02</v>
      </c>
    </row>
    <row r="59" spans="1:6" s="18" customFormat="1" x14ac:dyDescent="0.2">
      <c r="A59" s="27"/>
      <c r="B59" s="19"/>
      <c r="C59" s="28"/>
      <c r="D59" s="28"/>
      <c r="E59" s="28"/>
    </row>
    <row r="60" spans="1:6" s="47" customFormat="1" x14ac:dyDescent="0.2">
      <c r="B60" s="19"/>
      <c r="C60" s="53"/>
      <c r="D60" s="52"/>
      <c r="E60" s="52"/>
    </row>
    <row r="61" spans="1:6" s="48" customFormat="1" x14ac:dyDescent="0.2">
      <c r="A61" s="54"/>
      <c r="B61" s="19"/>
      <c r="C61" s="55"/>
      <c r="D61" s="55"/>
      <c r="E61" s="55"/>
    </row>
    <row r="62" spans="1:6" s="51" customFormat="1" x14ac:dyDescent="0.2">
      <c r="A62" s="56" t="s">
        <v>15</v>
      </c>
      <c r="B62" s="19"/>
      <c r="C62" s="55"/>
      <c r="D62" s="86" t="s">
        <v>25</v>
      </c>
      <c r="E62" s="86"/>
    </row>
    <row r="63" spans="1:6" s="51" customFormat="1" x14ac:dyDescent="0.2">
      <c r="A63" s="47" t="s">
        <v>16</v>
      </c>
      <c r="B63" s="19"/>
      <c r="C63" s="55"/>
      <c r="D63" s="86" t="s">
        <v>26</v>
      </c>
      <c r="E63" s="86"/>
    </row>
    <row r="64" spans="1:6" s="51" customFormat="1" x14ac:dyDescent="0.2">
      <c r="A64" s="47"/>
      <c r="B64" s="19"/>
      <c r="C64" s="55"/>
      <c r="D64" s="55"/>
      <c r="E64" s="55"/>
    </row>
    <row r="65" spans="1:5" s="51" customFormat="1" x14ac:dyDescent="0.2">
      <c r="A65" s="47"/>
      <c r="B65" s="19"/>
      <c r="C65" s="55"/>
      <c r="D65" s="55"/>
      <c r="E65" s="55"/>
    </row>
    <row r="66" spans="1:5" x14ac:dyDescent="0.2">
      <c r="B66" s="51"/>
      <c r="C66" s="55"/>
      <c r="D66" s="55"/>
      <c r="E66" s="55"/>
    </row>
    <row r="67" spans="1:5" x14ac:dyDescent="0.2">
      <c r="B67" s="51"/>
      <c r="C67" s="55"/>
      <c r="D67" s="55"/>
    </row>
    <row r="68" spans="1:5" x14ac:dyDescent="0.2">
      <c r="B68" s="51"/>
    </row>
    <row r="69" spans="1:5" x14ac:dyDescent="0.2">
      <c r="B69" s="51"/>
      <c r="C69" s="8"/>
    </row>
    <row r="70" spans="1:5" x14ac:dyDescent="0.2">
      <c r="C70" s="8"/>
    </row>
    <row r="71" spans="1:5" x14ac:dyDescent="0.2">
      <c r="B71" s="3"/>
      <c r="D71" s="3"/>
      <c r="E71" s="3"/>
    </row>
    <row r="72" spans="1:5" x14ac:dyDescent="0.2">
      <c r="B72" s="3"/>
      <c r="D72" s="3"/>
      <c r="E72" s="3"/>
    </row>
    <row r="73" spans="1:5" x14ac:dyDescent="0.2">
      <c r="B73" s="3"/>
      <c r="D73" s="3"/>
      <c r="E73" s="3"/>
    </row>
    <row r="74" spans="1:5" x14ac:dyDescent="0.2">
      <c r="B74" s="3"/>
      <c r="D74" s="3"/>
      <c r="E74" s="3"/>
    </row>
    <row r="75" spans="1:5" x14ac:dyDescent="0.2">
      <c r="B75" s="3"/>
      <c r="D75" s="3"/>
      <c r="E75" s="3"/>
    </row>
  </sheetData>
  <mergeCells count="3">
    <mergeCell ref="A7:E7"/>
    <mergeCell ref="D62:E62"/>
    <mergeCell ref="D63:E63"/>
  </mergeCells>
  <pageMargins left="0.9055118110236221" right="0.11811023622047245" top="0.19685039370078741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2016-04-06T06:57:14Z</dcterms:modified>
</cp:coreProperties>
</file>