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PLATI-2020" sheetId="1" r:id="rId1"/>
    <sheet name="2020-CONSUM" sheetId="2" r:id="rId2"/>
  </sheets>
  <definedNames/>
  <calcPr fullCalcOnLoad="1"/>
</workbook>
</file>

<file path=xl/sharedStrings.xml><?xml version="1.0" encoding="utf-8"?>
<sst xmlns="http://schemas.openxmlformats.org/spreadsheetml/2006/main" count="70" uniqueCount="48">
  <si>
    <t>CAS SĂLAJ</t>
  </si>
  <si>
    <t>SITUATIA PLATILOR EFECTUATE PENTRU FARMACIILE CU CIRCUIT DESCHIS IN ANUL 2020</t>
  </si>
  <si>
    <t>LUNA</t>
  </si>
  <si>
    <t>MEDICMENTE CU SI FARA CONTRIBUTIE PERSONALA</t>
  </si>
  <si>
    <t>PROGRAME NATIONALE DE SĂNĂTATE</t>
  </si>
  <si>
    <t>MEDICAMENTE</t>
  </si>
  <si>
    <t>MATERIALE SANITARE</t>
  </si>
  <si>
    <t>C+G</t>
  </si>
  <si>
    <t xml:space="preserve"> cost-volum-fară medicamente pentru pensionari cu compensarea cu 90% pe sublista B</t>
  </si>
  <si>
    <t xml:space="preserve"> cost-volum cu compensare 50% pentru pensionari  conform HG nr.186/2009 privind aprobarea Programului pentru compensarea cu 90% a preţului de referinţă al medicamentelor, cu modificarile si completarile ulterioare</t>
  </si>
  <si>
    <t xml:space="preserve"> cost-volum cu compensare 40% pentru pensionari  conform HG nr.186/2009 privind aprobarea Programului pentru compensarea cu 90% a preţului de referinţă al medicamentelor, cu modificarile si completarile ulterioare</t>
  </si>
  <si>
    <t>PENSIONARI 40%</t>
  </si>
  <si>
    <t>DIABET</t>
  </si>
  <si>
    <t>Oncologie</t>
  </si>
  <si>
    <t>Cost -Volum Oncologie</t>
  </si>
  <si>
    <t>Posttransplant</t>
  </si>
  <si>
    <t>Boli rare</t>
  </si>
  <si>
    <t>Teste de automonitorizare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</si>
  <si>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</si>
  <si>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</si>
  <si>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</si>
  <si>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</si>
  <si>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</si>
  <si>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</si>
  <si>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</si>
  <si>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</si>
  <si>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</si>
  <si>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</si>
  <si>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</si>
  <si>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</si>
  <si>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  PLATI             2020</t>
  </si>
  <si>
    <t>SITUATIA FONDURILOR ALOCATE DIN BUGETUL APROBAT PENTRU ANUL 2020 LA FARMACIILE CU CIRCUIT DESCHIS</t>
  </si>
  <si>
    <t>ACTIVITATE CURENTA</t>
  </si>
  <si>
    <t xml:space="preserve">    cost-volum cu compensare 50% pentru pensionari  conform HG nr.186/2009 privind aprobarea Programului pentru compensarea cu 90% a preţului de referinţă al medicamentelor, cu modificarile si completarile ulterioare</t>
  </si>
  <si>
    <t xml:space="preserve">    cost-volum cu compensare 40% pentru pensionari  conform HG nr.186/2009 privind aprobarea Programului pentru compensarea cu 90% a preţului de referinţă al medicamentelor, cu modificarile si completarile ulterioare</t>
  </si>
  <si>
    <t>Pens 40%</t>
  </si>
  <si>
    <t>Diabet</t>
  </si>
  <si>
    <t>BOLI RARE</t>
  </si>
  <si>
    <t>Teste de automonitorizare copii</t>
  </si>
  <si>
    <t>Teste de automonitorizare adulti</t>
  </si>
  <si>
    <t>ANGIODEM EREDITAR</t>
  </si>
  <si>
    <t>SINDROM PRADER WILLI</t>
  </si>
  <si>
    <t>SLA</t>
  </si>
  <si>
    <t>TRIM I</t>
  </si>
  <si>
    <t>TRIM II</t>
  </si>
  <si>
    <t>TRIM III</t>
  </si>
  <si>
    <t>TRIM IV</t>
  </si>
  <si>
    <t>TOTAL An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</si>
</sst>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R_O_N_-;\-* #,##0\ _R_O_N_-;_-* &quot;-&quot;\ _R_O_N_-;_-@_-"/>
    <numFmt numFmtId="177" formatCode="_-* #,##0\ &quot;RON&quot;_-;\-* #,##0\ &quot;RON&quot;_-;_-* &quot;-&quot;\ &quot;RON&quot;_-;_-@_-"/>
    <numFmt numFmtId="178" formatCode="_-* #,##0.00\ _R_O_N_-;\-* #,##0.00\ _R_O_N_-;_-* &quot;-&quot;??\ _R_O_N_-;_-@_-"/>
    <numFmt numFmtId="179" formatCode="_-* #,##0.00\ &quot;RON&quot;_-;\-* #,##0.00\ &quot;RON&quot;_-;_-* &quot;-&quot;??\ &quot;RON&quot;_-;_-@_-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57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FDA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0" fillId="5" borderId="3" applyNumberFormat="0" applyFont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28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</cellStyleXfs>
  <cellXfs count="16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 wrapText="1"/>
    </xf>
    <xf numFmtId="4" fontId="5" fillId="0" borderId="3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35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36" xfId="0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5" fillId="0" borderId="40" xfId="0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5" fillId="12" borderId="13" xfId="0" applyFont="1" applyFill="1" applyBorder="1" applyAlignment="1">
      <alignment horizontal="center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 wrapText="1"/>
    </xf>
    <xf numFmtId="4" fontId="5" fillId="6" borderId="48" xfId="0" applyNumberFormat="1" applyFont="1" applyFill="1" applyBorder="1" applyAlignment="1">
      <alignment horizontal="center" vertical="center" wrapText="1"/>
    </xf>
    <xf numFmtId="4" fontId="5" fillId="20" borderId="28" xfId="0" applyNumberFormat="1" applyFont="1" applyFill="1" applyBorder="1" applyAlignment="1">
      <alignment horizontal="center" vertical="center"/>
    </xf>
    <xf numFmtId="4" fontId="5" fillId="20" borderId="15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0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52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53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4" fontId="5" fillId="0" borderId="54" xfId="0" applyNumberFormat="1" applyFont="1" applyFill="1" applyBorder="1" applyAlignment="1">
      <alignment/>
    </xf>
    <xf numFmtId="4" fontId="5" fillId="0" borderId="55" xfId="0" applyNumberFormat="1" applyFont="1" applyFill="1" applyBorder="1" applyAlignment="1">
      <alignment/>
    </xf>
    <xf numFmtId="4" fontId="4" fillId="0" borderId="53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52" xfId="0" applyNumberFormat="1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48" xfId="0" applyNumberFormat="1" applyFont="1" applyFill="1" applyBorder="1" applyAlignment="1">
      <alignment horizontal="center" vertical="center" wrapText="1"/>
    </xf>
    <xf numFmtId="4" fontId="5" fillId="6" borderId="3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57" xfId="0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4" fontId="5" fillId="0" borderId="59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center" vertical="center" wrapText="1"/>
    </xf>
    <xf numFmtId="4" fontId="5" fillId="0" borderId="62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52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4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5" fillId="0" borderId="64" xfId="0" applyNumberFormat="1" applyFont="1" applyFill="1" applyBorder="1" applyAlignment="1">
      <alignment horizontal="center" vertical="center" wrapText="1"/>
    </xf>
    <xf numFmtId="4" fontId="8" fillId="0" borderId="65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4" fontId="8" fillId="0" borderId="49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wrapText="1"/>
    </xf>
    <xf numFmtId="4" fontId="5" fillId="0" borderId="66" xfId="0" applyNumberFormat="1" applyFont="1" applyFill="1" applyBorder="1" applyAlignment="1">
      <alignment/>
    </xf>
    <xf numFmtId="4" fontId="5" fillId="0" borderId="67" xfId="0" applyNumberFormat="1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 vertical="center" wrapText="1"/>
    </xf>
    <xf numFmtId="4" fontId="5" fillId="2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 vertical="center"/>
    </xf>
    <xf numFmtId="4" fontId="5" fillId="0" borderId="67" xfId="0" applyNumberFormat="1" applyFont="1" applyFill="1" applyBorder="1" applyAlignment="1">
      <alignment/>
    </xf>
    <xf numFmtId="4" fontId="5" fillId="0" borderId="69" xfId="0" applyNumberFormat="1" applyFont="1" applyFill="1" applyBorder="1" applyAlignment="1">
      <alignment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Normal_BUGET RECTIFICARE OUG 89 VIRARI FINALE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  <cellStyle name="Excel Built-in Norm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SheetLayoutView="100" workbookViewId="0" topLeftCell="A1">
      <selection activeCell="H20" sqref="H20"/>
    </sheetView>
  </sheetViews>
  <sheetFormatPr defaultColWidth="9.140625" defaultRowHeight="12.75"/>
  <cols>
    <col min="1" max="1" width="3.421875" style="105" customWidth="1"/>
    <col min="2" max="2" width="10.140625" style="106" customWidth="1"/>
    <col min="3" max="3" width="19.8515625" style="107" customWidth="1"/>
    <col min="4" max="6" width="15.7109375" style="107" customWidth="1"/>
    <col min="7" max="7" width="16.7109375" style="107" customWidth="1"/>
    <col min="8" max="8" width="15.421875" style="107" customWidth="1"/>
    <col min="9" max="9" width="14.7109375" style="107" customWidth="1"/>
    <col min="10" max="10" width="11.57421875" style="107" bestFit="1" customWidth="1"/>
    <col min="11" max="11" width="13.28125" style="107" customWidth="1"/>
    <col min="12" max="12" width="11.7109375" style="107" customWidth="1"/>
    <col min="13" max="13" width="16.421875" style="107" customWidth="1"/>
    <col min="14" max="14" width="9.140625" style="107" customWidth="1"/>
    <col min="15" max="15" width="12.8515625" style="107" bestFit="1" customWidth="1"/>
    <col min="16" max="16384" width="9.140625" style="107" customWidth="1"/>
  </cols>
  <sheetData>
    <row r="1" ht="12.75">
      <c r="B1" s="106" t="s">
        <v>0</v>
      </c>
    </row>
    <row r="3" spans="2:3" ht="15.75">
      <c r="B3" s="108"/>
      <c r="C3" s="109" t="s">
        <v>1</v>
      </c>
    </row>
    <row r="4" ht="12.75">
      <c r="B4" s="108"/>
    </row>
    <row r="5" spans="2:13" ht="24" customHeight="1">
      <c r="B5" s="110" t="s">
        <v>2</v>
      </c>
      <c r="C5" s="111" t="s">
        <v>3</v>
      </c>
      <c r="D5" s="10"/>
      <c r="E5" s="11"/>
      <c r="F5" s="11"/>
      <c r="G5" s="112"/>
      <c r="H5" s="113" t="s">
        <v>4</v>
      </c>
      <c r="I5" s="70"/>
      <c r="J5" s="70"/>
      <c r="K5" s="70"/>
      <c r="L5" s="70"/>
      <c r="M5" s="151"/>
    </row>
    <row r="6" spans="2:13" ht="28.5" customHeight="1">
      <c r="B6" s="114"/>
      <c r="C6" s="115"/>
      <c r="D6" s="116"/>
      <c r="E6" s="117"/>
      <c r="F6" s="117"/>
      <c r="G6" s="118"/>
      <c r="H6" s="119" t="s">
        <v>5</v>
      </c>
      <c r="I6" s="73"/>
      <c r="J6" s="73"/>
      <c r="K6" s="73"/>
      <c r="L6" s="73"/>
      <c r="M6" s="152" t="s">
        <v>6</v>
      </c>
    </row>
    <row r="7" spans="1:152" s="102" customFormat="1" ht="14.25" customHeight="1">
      <c r="A7" s="120"/>
      <c r="B7" s="114"/>
      <c r="C7" s="121" t="s">
        <v>7</v>
      </c>
      <c r="D7" s="122" t="s">
        <v>8</v>
      </c>
      <c r="E7" s="123" t="s">
        <v>9</v>
      </c>
      <c r="F7" s="123" t="s">
        <v>10</v>
      </c>
      <c r="G7" s="124" t="s">
        <v>11</v>
      </c>
      <c r="H7" s="121" t="s">
        <v>12</v>
      </c>
      <c r="I7" s="153" t="s">
        <v>13</v>
      </c>
      <c r="J7" s="122" t="s">
        <v>14</v>
      </c>
      <c r="K7" s="153" t="s">
        <v>15</v>
      </c>
      <c r="L7" s="78" t="s">
        <v>16</v>
      </c>
      <c r="M7" s="154" t="s">
        <v>17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s="103" customFormat="1" ht="14.25" customHeight="1">
      <c r="A8" s="125"/>
      <c r="B8" s="126"/>
      <c r="C8" s="127"/>
      <c r="D8" s="128"/>
      <c r="E8" s="129"/>
      <c r="F8" s="129"/>
      <c r="G8" s="130"/>
      <c r="H8" s="127"/>
      <c r="I8" s="155"/>
      <c r="J8" s="128"/>
      <c r="K8" s="155"/>
      <c r="L8" s="156"/>
      <c r="M8" s="8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s="1" customFormat="1" ht="18.75" customHeight="1">
      <c r="A9" s="14"/>
      <c r="B9" s="131"/>
      <c r="C9" s="132"/>
      <c r="D9" s="133"/>
      <c r="E9" s="134"/>
      <c r="F9" s="134"/>
      <c r="G9" s="135"/>
      <c r="H9" s="132"/>
      <c r="I9" s="157"/>
      <c r="J9" s="133"/>
      <c r="K9" s="157"/>
      <c r="L9" s="158"/>
      <c r="M9" s="15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s="1" customFormat="1" ht="27.75" customHeight="1">
      <c r="A10" s="14"/>
      <c r="B10" s="136" t="s">
        <v>18</v>
      </c>
      <c r="C10" s="137">
        <v>3958680</v>
      </c>
      <c r="D10" s="138">
        <v>30389.999999999996</v>
      </c>
      <c r="E10" s="138">
        <v>0</v>
      </c>
      <c r="F10" s="138">
        <v>0</v>
      </c>
      <c r="G10" s="139">
        <v>137000</v>
      </c>
      <c r="H10" s="137">
        <v>1301423.0999999999</v>
      </c>
      <c r="I10" s="138">
        <v>413988.03</v>
      </c>
      <c r="J10" s="138">
        <v>360109.54</v>
      </c>
      <c r="K10" s="138">
        <v>36900</v>
      </c>
      <c r="L10" s="138">
        <v>25270</v>
      </c>
      <c r="M10" s="160">
        <v>132215.99999999997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s="1" customFormat="1" ht="27.75" customHeight="1">
      <c r="A11" s="14"/>
      <c r="B11" s="136" t="s">
        <v>19</v>
      </c>
      <c r="C11" s="140">
        <v>4365913.499999999</v>
      </c>
      <c r="D11" s="141">
        <v>32350.000000000004</v>
      </c>
      <c r="E11" s="141">
        <v>0</v>
      </c>
      <c r="F11" s="141">
        <v>0</v>
      </c>
      <c r="G11" s="142">
        <v>128000</v>
      </c>
      <c r="H11" s="140">
        <v>1210981.0799999998</v>
      </c>
      <c r="I11" s="141">
        <v>426123.46</v>
      </c>
      <c r="J11" s="141">
        <v>74957.97</v>
      </c>
      <c r="K11" s="141">
        <v>32260</v>
      </c>
      <c r="L11" s="141">
        <v>23069.86</v>
      </c>
      <c r="M11" s="161">
        <v>102060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</row>
    <row r="12" spans="1:152" s="1" customFormat="1" ht="27.75" customHeight="1">
      <c r="A12" s="14"/>
      <c r="B12" s="136" t="s">
        <v>20</v>
      </c>
      <c r="C12" s="140">
        <v>4146211.73</v>
      </c>
      <c r="D12" s="141">
        <v>33000</v>
      </c>
      <c r="E12" s="141">
        <v>0</v>
      </c>
      <c r="F12" s="141">
        <v>0</v>
      </c>
      <c r="G12" s="142">
        <v>0</v>
      </c>
      <c r="H12" s="140">
        <v>1290732.1800000002</v>
      </c>
      <c r="I12" s="141">
        <v>385987.62999999995</v>
      </c>
      <c r="J12" s="141">
        <v>67488.56000000003</v>
      </c>
      <c r="K12" s="141">
        <v>31610</v>
      </c>
      <c r="L12" s="141">
        <v>30750</v>
      </c>
      <c r="M12" s="161">
        <v>100160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s="1" customFormat="1" ht="27.75" customHeight="1">
      <c r="A13" s="14"/>
      <c r="B13" s="136" t="s">
        <v>21</v>
      </c>
      <c r="C13" s="140">
        <v>4191324.77</v>
      </c>
      <c r="D13" s="141">
        <v>30060</v>
      </c>
      <c r="E13" s="141">
        <v>0</v>
      </c>
      <c r="F13" s="141">
        <v>0</v>
      </c>
      <c r="G13" s="142">
        <v>134200</v>
      </c>
      <c r="H13" s="140">
        <v>1260361.23</v>
      </c>
      <c r="I13" s="141">
        <v>575370.91</v>
      </c>
      <c r="J13" s="141">
        <v>131705.00000000003</v>
      </c>
      <c r="K13" s="141">
        <v>41610</v>
      </c>
      <c r="L13" s="141">
        <v>22630</v>
      </c>
      <c r="M13" s="161">
        <v>141100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</row>
    <row r="14" spans="1:152" s="1" customFormat="1" ht="27.75" customHeight="1">
      <c r="A14" s="14"/>
      <c r="B14" s="136" t="s">
        <v>22</v>
      </c>
      <c r="C14" s="140">
        <v>4179060.04</v>
      </c>
      <c r="D14" s="141">
        <v>31040</v>
      </c>
      <c r="E14" s="141">
        <v>0</v>
      </c>
      <c r="F14" s="141">
        <v>0</v>
      </c>
      <c r="G14" s="142">
        <v>141150</v>
      </c>
      <c r="H14" s="140">
        <v>1243800</v>
      </c>
      <c r="I14" s="141">
        <v>456626.35</v>
      </c>
      <c r="J14" s="141">
        <v>117194.37999999998</v>
      </c>
      <c r="K14" s="141">
        <v>22679.999999999996</v>
      </c>
      <c r="L14" s="141">
        <v>23507.39</v>
      </c>
      <c r="M14" s="161">
        <v>103980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</row>
    <row r="15" spans="1:152" s="1" customFormat="1" ht="27.75" customHeight="1">
      <c r="A15" s="14"/>
      <c r="B15" s="136" t="s">
        <v>23</v>
      </c>
      <c r="C15" s="140">
        <v>5973859.959999999</v>
      </c>
      <c r="D15" s="141">
        <v>31500</v>
      </c>
      <c r="E15" s="141">
        <v>0</v>
      </c>
      <c r="F15" s="141">
        <v>0</v>
      </c>
      <c r="G15" s="142">
        <v>155780</v>
      </c>
      <c r="H15" s="140">
        <v>1167834.55</v>
      </c>
      <c r="I15" s="141">
        <v>282666.39</v>
      </c>
      <c r="J15" s="141">
        <v>191029.14</v>
      </c>
      <c r="K15" s="141">
        <v>28720</v>
      </c>
      <c r="L15" s="141">
        <v>24390</v>
      </c>
      <c r="M15" s="161">
        <v>94680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</row>
    <row r="16" spans="1:152" s="1" customFormat="1" ht="27.75" customHeight="1">
      <c r="A16" s="14"/>
      <c r="B16" s="136" t="s">
        <v>24</v>
      </c>
      <c r="C16" s="140">
        <v>3461510</v>
      </c>
      <c r="D16" s="141">
        <v>32870</v>
      </c>
      <c r="E16" s="141">
        <v>0</v>
      </c>
      <c r="F16" s="141">
        <v>0</v>
      </c>
      <c r="G16" s="142">
        <v>125610.00000000001</v>
      </c>
      <c r="H16" s="140">
        <v>1514000</v>
      </c>
      <c r="I16" s="141">
        <v>830765.9500000002</v>
      </c>
      <c r="J16" s="141">
        <v>182240.6999999999</v>
      </c>
      <c r="K16" s="141">
        <v>37000</v>
      </c>
      <c r="L16" s="141">
        <v>30439.28</v>
      </c>
      <c r="M16" s="161">
        <v>149000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</row>
    <row r="17" spans="1:152" s="104" customFormat="1" ht="27.75" customHeight="1">
      <c r="A17" s="143"/>
      <c r="B17" s="136" t="s">
        <v>25</v>
      </c>
      <c r="C17" s="140">
        <v>4004440</v>
      </c>
      <c r="D17" s="141">
        <v>27449.99</v>
      </c>
      <c r="E17" s="141">
        <v>0</v>
      </c>
      <c r="F17" s="141">
        <v>0</v>
      </c>
      <c r="G17" s="142">
        <v>144747.74999999997</v>
      </c>
      <c r="H17" s="140">
        <v>1322970</v>
      </c>
      <c r="I17" s="141">
        <v>534673.46</v>
      </c>
      <c r="J17" s="141">
        <v>94221.90999999997</v>
      </c>
      <c r="K17" s="141">
        <v>41399.8</v>
      </c>
      <c r="L17" s="141">
        <v>23068.28</v>
      </c>
      <c r="M17" s="161">
        <v>104280</v>
      </c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</row>
    <row r="18" spans="1:152" s="1" customFormat="1" ht="27.75" customHeight="1">
      <c r="A18" s="14"/>
      <c r="B18" s="136" t="s">
        <v>26</v>
      </c>
      <c r="C18" s="140">
        <v>7526409.999999998</v>
      </c>
      <c r="D18" s="141">
        <v>70410.01000000001</v>
      </c>
      <c r="E18" s="141">
        <v>0</v>
      </c>
      <c r="F18" s="141">
        <v>0</v>
      </c>
      <c r="G18" s="142">
        <v>140102.25</v>
      </c>
      <c r="H18" s="140">
        <v>1177138.61</v>
      </c>
      <c r="I18" s="141">
        <v>556238.79</v>
      </c>
      <c r="J18" s="141">
        <v>115595.63999999996</v>
      </c>
      <c r="K18" s="141">
        <v>15360.2</v>
      </c>
      <c r="L18" s="141">
        <v>23513.93</v>
      </c>
      <c r="M18" s="161">
        <v>125580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</row>
    <row r="19" spans="1:152" s="1" customFormat="1" ht="27.75" customHeight="1">
      <c r="A19" s="14"/>
      <c r="B19" s="136" t="s">
        <v>27</v>
      </c>
      <c r="C19" s="140">
        <v>2342590</v>
      </c>
      <c r="D19" s="141">
        <v>125850</v>
      </c>
      <c r="E19" s="141">
        <v>0</v>
      </c>
      <c r="F19" s="141">
        <v>0</v>
      </c>
      <c r="G19" s="142">
        <v>121980.6</v>
      </c>
      <c r="H19" s="140">
        <v>1593454.77</v>
      </c>
      <c r="I19" s="141">
        <v>600482.4</v>
      </c>
      <c r="J19" s="141">
        <v>175011.17000000004</v>
      </c>
      <c r="K19" s="141">
        <v>46000.52</v>
      </c>
      <c r="L19" s="141">
        <v>28753.74</v>
      </c>
      <c r="M19" s="161">
        <v>119170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</row>
    <row r="20" spans="1:152" s="1" customFormat="1" ht="27.75" customHeight="1">
      <c r="A20" s="14"/>
      <c r="B20" s="136" t="s">
        <v>28</v>
      </c>
      <c r="C20" s="140">
        <v>0</v>
      </c>
      <c r="D20" s="141">
        <v>165240</v>
      </c>
      <c r="E20" s="141">
        <v>5460</v>
      </c>
      <c r="F20" s="141">
        <v>4370</v>
      </c>
      <c r="G20" s="142">
        <v>132171.64</v>
      </c>
      <c r="H20" s="140">
        <v>1342907.94</v>
      </c>
      <c r="I20" s="141">
        <v>655949.41</v>
      </c>
      <c r="J20" s="141">
        <v>145779.96</v>
      </c>
      <c r="K20" s="141">
        <v>16223.9</v>
      </c>
      <c r="L20" s="141">
        <v>22874.269999999997</v>
      </c>
      <c r="M20" s="161">
        <v>107160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</row>
    <row r="21" spans="1:152" s="1" customFormat="1" ht="27.75" customHeight="1">
      <c r="A21" s="14"/>
      <c r="B21" s="144" t="s">
        <v>29</v>
      </c>
      <c r="C21" s="145">
        <v>1643057.4900000002</v>
      </c>
      <c r="D21" s="146">
        <v>159530</v>
      </c>
      <c r="E21" s="146">
        <v>10152.17</v>
      </c>
      <c r="F21" s="146">
        <v>7903.829999999999</v>
      </c>
      <c r="G21" s="147">
        <v>138637.75999999998</v>
      </c>
      <c r="H21" s="145">
        <v>336383.6099999999</v>
      </c>
      <c r="I21" s="146">
        <v>0</v>
      </c>
      <c r="J21" s="146">
        <v>77765.02000000048</v>
      </c>
      <c r="K21" s="146">
        <v>36273.42</v>
      </c>
      <c r="L21" s="146">
        <v>25218.159999999996</v>
      </c>
      <c r="M21" s="163">
        <v>131040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</row>
    <row r="22" spans="2:246" ht="27.75" customHeight="1">
      <c r="B22" s="148" t="s">
        <v>30</v>
      </c>
      <c r="C22" s="149">
        <f>SUM(C10:C21)</f>
        <v>45793057.49</v>
      </c>
      <c r="D22" s="150">
        <f>SUM(D10:D21)</f>
        <v>769690</v>
      </c>
      <c r="E22" s="150">
        <f>SUM(E10:E21)</f>
        <v>15612.17</v>
      </c>
      <c r="F22" s="150">
        <f>SUM(F10:F21)</f>
        <v>12273.829999999998</v>
      </c>
      <c r="G22" s="150">
        <f>SUM(G10:G21)</f>
        <v>1499380.0000000002</v>
      </c>
      <c r="H22" s="149">
        <f aca="true" t="shared" si="0" ref="G22:M22">SUM(H10:H21)</f>
        <v>14761987.069999998</v>
      </c>
      <c r="I22" s="164">
        <f t="shared" si="0"/>
        <v>5718872.780000001</v>
      </c>
      <c r="J22" s="164">
        <f t="shared" si="0"/>
        <v>1733098.9900000002</v>
      </c>
      <c r="K22" s="164">
        <f t="shared" si="0"/>
        <v>386037.84</v>
      </c>
      <c r="L22" s="164">
        <f t="shared" si="0"/>
        <v>303484.91</v>
      </c>
      <c r="M22" s="165">
        <f t="shared" si="0"/>
        <v>1410426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</row>
  </sheetData>
  <sheetProtection/>
  <mergeCells count="15">
    <mergeCell ref="H5:M5"/>
    <mergeCell ref="H6:L6"/>
    <mergeCell ref="B5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C5:G6"/>
  </mergeCells>
  <printOptions/>
  <pageMargins left="0" right="0" top="0" bottom="0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26"/>
  <sheetViews>
    <sheetView zoomScaleSheetLayoutView="100" workbookViewId="0" topLeftCell="A1">
      <selection activeCell="G23" sqref="G23"/>
    </sheetView>
  </sheetViews>
  <sheetFormatPr defaultColWidth="9.140625" defaultRowHeight="12.75"/>
  <cols>
    <col min="1" max="1" width="1.28515625" style="3" customWidth="1"/>
    <col min="2" max="2" width="10.8515625" style="4" customWidth="1"/>
    <col min="3" max="3" width="14.421875" style="4" customWidth="1"/>
    <col min="4" max="7" width="11.7109375" style="4" customWidth="1"/>
    <col min="8" max="8" width="12.00390625" style="4" customWidth="1"/>
    <col min="9" max="11" width="12.28125" style="4" customWidth="1"/>
    <col min="12" max="12" width="11.8515625" style="4" customWidth="1"/>
    <col min="13" max="13" width="11.57421875" style="4" customWidth="1"/>
    <col min="14" max="14" width="11.421875" style="4" customWidth="1"/>
    <col min="15" max="15" width="10.00390625" style="2" customWidth="1"/>
    <col min="16" max="16" width="10.7109375" style="2" customWidth="1"/>
    <col min="17" max="17" width="15.00390625" style="2" customWidth="1"/>
    <col min="18" max="157" width="9.140625" style="2" customWidth="1"/>
    <col min="158" max="16384" width="9.140625" style="4" customWidth="1"/>
  </cols>
  <sheetData>
    <row r="1" ht="12.75">
      <c r="B1" s="5" t="s">
        <v>0</v>
      </c>
    </row>
    <row r="2" ht="12.75">
      <c r="B2" s="3"/>
    </row>
    <row r="3" ht="15.75">
      <c r="B3" s="6" t="s">
        <v>31</v>
      </c>
    </row>
    <row r="4" ht="13.5">
      <c r="B4" s="7"/>
    </row>
    <row r="5" spans="2:16" ht="24.75" customHeight="1">
      <c r="B5" s="8" t="s">
        <v>2</v>
      </c>
      <c r="C5" s="9" t="s">
        <v>3</v>
      </c>
      <c r="D5" s="10"/>
      <c r="E5" s="11"/>
      <c r="F5" s="11"/>
      <c r="G5" s="12"/>
      <c r="H5" s="13" t="s">
        <v>4</v>
      </c>
      <c r="I5" s="70"/>
      <c r="J5" s="70"/>
      <c r="K5" s="70"/>
      <c r="L5" s="70"/>
      <c r="M5" s="70"/>
      <c r="N5" s="70"/>
      <c r="O5" s="71"/>
      <c r="P5" s="72"/>
    </row>
    <row r="6" spans="1:159" s="1" customFormat="1" ht="14.25" customHeight="1">
      <c r="A6" s="14"/>
      <c r="B6" s="15"/>
      <c r="C6" s="16" t="s">
        <v>32</v>
      </c>
      <c r="D6" s="17" t="s">
        <v>8</v>
      </c>
      <c r="E6" s="18" t="s">
        <v>33</v>
      </c>
      <c r="F6" s="18" t="s">
        <v>34</v>
      </c>
      <c r="G6" s="19" t="s">
        <v>35</v>
      </c>
      <c r="H6" s="20" t="s">
        <v>5</v>
      </c>
      <c r="I6" s="73"/>
      <c r="J6" s="73"/>
      <c r="K6" s="73"/>
      <c r="L6" s="73"/>
      <c r="M6" s="73"/>
      <c r="N6" s="74"/>
      <c r="O6" s="75" t="s">
        <v>6</v>
      </c>
      <c r="P6" s="76"/>
      <c r="Q6" s="10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</row>
    <row r="7" spans="1:159" s="1" customFormat="1" ht="14.25" customHeight="1">
      <c r="A7" s="14"/>
      <c r="B7" s="15"/>
      <c r="C7" s="16"/>
      <c r="D7" s="21"/>
      <c r="E7" s="22"/>
      <c r="F7" s="22"/>
      <c r="G7" s="19"/>
      <c r="H7" s="23" t="s">
        <v>36</v>
      </c>
      <c r="I7" s="77" t="s">
        <v>13</v>
      </c>
      <c r="J7" s="78" t="s">
        <v>14</v>
      </c>
      <c r="K7" s="77" t="s">
        <v>15</v>
      </c>
      <c r="L7" s="78" t="s">
        <v>37</v>
      </c>
      <c r="M7" s="78"/>
      <c r="N7" s="79"/>
      <c r="O7" s="80" t="s">
        <v>38</v>
      </c>
      <c r="P7" s="81" t="s">
        <v>39</v>
      </c>
      <c r="Q7" s="10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</row>
    <row r="8" spans="1:159" s="1" customFormat="1" ht="27" customHeight="1">
      <c r="A8" s="14"/>
      <c r="B8" s="24"/>
      <c r="C8" s="25"/>
      <c r="D8" s="26"/>
      <c r="E8" s="27"/>
      <c r="F8" s="27"/>
      <c r="G8" s="28"/>
      <c r="H8" s="29"/>
      <c r="I8" s="82"/>
      <c r="J8" s="83"/>
      <c r="K8" s="82"/>
      <c r="L8" s="26" t="s">
        <v>40</v>
      </c>
      <c r="M8" s="26" t="s">
        <v>41</v>
      </c>
      <c r="N8" s="84" t="s">
        <v>42</v>
      </c>
      <c r="O8" s="85"/>
      <c r="P8" s="86"/>
      <c r="Q8" s="10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</row>
    <row r="9" spans="1:159" s="1" customFormat="1" ht="25.5" customHeight="1">
      <c r="A9" s="14"/>
      <c r="B9" s="30" t="s">
        <v>18</v>
      </c>
      <c r="C9" s="31">
        <v>4179102.49</v>
      </c>
      <c r="D9" s="32">
        <v>30063.64</v>
      </c>
      <c r="E9" s="33">
        <v>0</v>
      </c>
      <c r="F9" s="33">
        <v>0</v>
      </c>
      <c r="G9" s="34">
        <v>136366.63</v>
      </c>
      <c r="H9" s="35">
        <v>1260364.22</v>
      </c>
      <c r="I9" s="87">
        <v>575364.72</v>
      </c>
      <c r="J9" s="87">
        <v>131696.24</v>
      </c>
      <c r="K9" s="87">
        <v>41609.17</v>
      </c>
      <c r="L9" s="87">
        <v>22630.14</v>
      </c>
      <c r="M9" s="87">
        <v>0</v>
      </c>
      <c r="N9" s="88">
        <v>0</v>
      </c>
      <c r="O9" s="89">
        <v>4800</v>
      </c>
      <c r="P9" s="90">
        <v>136300</v>
      </c>
      <c r="Q9" s="10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</row>
    <row r="10" spans="1:159" s="1" customFormat="1" ht="25.5" customHeight="1">
      <c r="A10" s="14"/>
      <c r="B10" s="36" t="s">
        <v>19</v>
      </c>
      <c r="C10" s="37">
        <v>4389786.8100000005</v>
      </c>
      <c r="D10" s="38">
        <v>31044</v>
      </c>
      <c r="E10" s="39">
        <v>0</v>
      </c>
      <c r="F10" s="39">
        <v>0</v>
      </c>
      <c r="G10" s="40">
        <v>134200.35</v>
      </c>
      <c r="H10" s="41">
        <v>1243798.6300000001</v>
      </c>
      <c r="I10" s="91">
        <v>456624.41</v>
      </c>
      <c r="J10" s="91">
        <v>117321.33</v>
      </c>
      <c r="K10" s="91">
        <v>22674.1</v>
      </c>
      <c r="L10" s="91">
        <v>22630.14</v>
      </c>
      <c r="M10" s="91">
        <v>0</v>
      </c>
      <c r="N10" s="92">
        <v>878.86</v>
      </c>
      <c r="O10" s="93">
        <v>1920</v>
      </c>
      <c r="P10" s="94">
        <v>102060</v>
      </c>
      <c r="Q10" s="10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</row>
    <row r="11" spans="1:159" s="1" customFormat="1" ht="25.5" customHeight="1">
      <c r="A11" s="14"/>
      <c r="B11" s="36" t="s">
        <v>20</v>
      </c>
      <c r="C11" s="37">
        <v>5045542.33</v>
      </c>
      <c r="D11" s="38">
        <v>31502.36</v>
      </c>
      <c r="E11" s="39">
        <v>0</v>
      </c>
      <c r="F11" s="39">
        <v>0</v>
      </c>
      <c r="G11" s="40">
        <v>140148.96999999997</v>
      </c>
      <c r="H11" s="41">
        <v>1167837.87</v>
      </c>
      <c r="I11" s="91">
        <v>566710.07</v>
      </c>
      <c r="J11" s="91">
        <v>191029.14</v>
      </c>
      <c r="K11" s="91">
        <v>28716.730000000003</v>
      </c>
      <c r="L11" s="91">
        <v>22630.14</v>
      </c>
      <c r="M11" s="91">
        <v>0</v>
      </c>
      <c r="N11" s="92">
        <v>1757.71</v>
      </c>
      <c r="O11" s="93">
        <v>5040</v>
      </c>
      <c r="P11" s="94">
        <v>89640</v>
      </c>
      <c r="Q11" s="10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</row>
    <row r="12" spans="2:157" ht="25.5" customHeight="1">
      <c r="B12" s="42" t="s">
        <v>43</v>
      </c>
      <c r="C12" s="43">
        <f>SUM(C9:C11)</f>
        <v>13614431.63</v>
      </c>
      <c r="D12" s="44">
        <f aca="true" t="shared" si="0" ref="D12:P12">SUM(D9:D11)</f>
        <v>92610</v>
      </c>
      <c r="E12" s="44">
        <f t="shared" si="0"/>
        <v>0</v>
      </c>
      <c r="F12" s="44">
        <f t="shared" si="0"/>
        <v>0</v>
      </c>
      <c r="G12" s="45">
        <f t="shared" si="0"/>
        <v>410715.94999999995</v>
      </c>
      <c r="H12" s="44">
        <f t="shared" si="0"/>
        <v>3672000.72</v>
      </c>
      <c r="I12" s="44">
        <f t="shared" si="0"/>
        <v>1598699.1999999997</v>
      </c>
      <c r="J12" s="44">
        <f t="shared" si="0"/>
        <v>440046.71</v>
      </c>
      <c r="K12" s="44">
        <f t="shared" si="0"/>
        <v>93000</v>
      </c>
      <c r="L12" s="44">
        <f t="shared" si="0"/>
        <v>67890.42</v>
      </c>
      <c r="M12" s="44">
        <f t="shared" si="0"/>
        <v>0</v>
      </c>
      <c r="N12" s="95">
        <f t="shared" si="0"/>
        <v>2636.57</v>
      </c>
      <c r="O12" s="43">
        <f t="shared" si="0"/>
        <v>11760</v>
      </c>
      <c r="P12" s="45">
        <f t="shared" si="0"/>
        <v>328000</v>
      </c>
      <c r="Q12" s="101"/>
      <c r="FA12" s="4"/>
    </row>
    <row r="13" spans="1:159" s="1" customFormat="1" ht="25.5" customHeight="1">
      <c r="A13" s="14"/>
      <c r="B13" s="36" t="s">
        <v>21</v>
      </c>
      <c r="C13" s="37">
        <v>4004575.82</v>
      </c>
      <c r="D13" s="38">
        <v>32873.04</v>
      </c>
      <c r="E13" s="39">
        <v>0</v>
      </c>
      <c r="F13" s="39">
        <v>0</v>
      </c>
      <c r="G13" s="40">
        <v>159642.34999999998</v>
      </c>
      <c r="H13" s="41">
        <v>1514456.14</v>
      </c>
      <c r="I13" s="91">
        <v>545951.93</v>
      </c>
      <c r="J13" s="91">
        <v>182304.94</v>
      </c>
      <c r="K13" s="91">
        <v>36716.58</v>
      </c>
      <c r="L13" s="91">
        <v>22630.14</v>
      </c>
      <c r="M13" s="91">
        <v>7245</v>
      </c>
      <c r="N13" s="92">
        <v>0</v>
      </c>
      <c r="O13" s="93">
        <v>3960</v>
      </c>
      <c r="P13" s="94">
        <v>145680</v>
      </c>
      <c r="Q13" s="10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</row>
    <row r="14" spans="1:159" s="1" customFormat="1" ht="25.5" customHeight="1">
      <c r="A14" s="14"/>
      <c r="B14" s="36" t="s">
        <v>22</v>
      </c>
      <c r="C14" s="37">
        <v>3398249.43</v>
      </c>
      <c r="D14" s="38">
        <v>27449.39</v>
      </c>
      <c r="E14" s="39">
        <v>0</v>
      </c>
      <c r="F14" s="39">
        <v>0</v>
      </c>
      <c r="G14" s="40">
        <v>122705.69</v>
      </c>
      <c r="H14" s="41">
        <v>1322969.37</v>
      </c>
      <c r="I14" s="91">
        <v>534670.87</v>
      </c>
      <c r="J14" s="91">
        <v>94222.22</v>
      </c>
      <c r="K14" s="91">
        <v>41396.56</v>
      </c>
      <c r="L14" s="91">
        <v>22630.14</v>
      </c>
      <c r="M14" s="91">
        <v>0</v>
      </c>
      <c r="N14" s="92">
        <v>439.43</v>
      </c>
      <c r="O14" s="93">
        <v>1560</v>
      </c>
      <c r="P14" s="94">
        <v>102718.8</v>
      </c>
      <c r="Q14" s="10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</row>
    <row r="15" spans="1:159" s="1" customFormat="1" ht="25.5" customHeight="1">
      <c r="A15" s="14"/>
      <c r="B15" s="36" t="s">
        <v>23</v>
      </c>
      <c r="C15" s="37">
        <v>4061999.4000000004</v>
      </c>
      <c r="D15" s="38">
        <v>66161.51999999999</v>
      </c>
      <c r="E15" s="39">
        <v>0</v>
      </c>
      <c r="F15" s="39">
        <v>0</v>
      </c>
      <c r="G15" s="40">
        <v>144903.16</v>
      </c>
      <c r="H15" s="41">
        <v>1423908.85</v>
      </c>
      <c r="I15" s="91">
        <v>624233.16</v>
      </c>
      <c r="J15" s="91">
        <v>115590.39</v>
      </c>
      <c r="K15" s="91">
        <v>15358.37</v>
      </c>
      <c r="L15" s="91">
        <v>22630.14</v>
      </c>
      <c r="M15" s="91">
        <v>0</v>
      </c>
      <c r="N15" s="92">
        <v>878.86</v>
      </c>
      <c r="O15" s="93">
        <v>4080</v>
      </c>
      <c r="P15" s="94">
        <v>121500</v>
      </c>
      <c r="Q15" s="10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</row>
    <row r="16" spans="2:157" ht="25.5" customHeight="1">
      <c r="B16" s="42" t="s">
        <v>44</v>
      </c>
      <c r="C16" s="43">
        <f>SUM(C13:C15)</f>
        <v>11464824.65</v>
      </c>
      <c r="D16" s="44">
        <f aca="true" t="shared" si="1" ref="D16:P16">SUM(D13:D15)</f>
        <v>126483.94999999998</v>
      </c>
      <c r="E16" s="44">
        <f t="shared" si="1"/>
        <v>0</v>
      </c>
      <c r="F16" s="44">
        <f t="shared" si="1"/>
        <v>0</v>
      </c>
      <c r="G16" s="45">
        <f t="shared" si="1"/>
        <v>427251.19999999995</v>
      </c>
      <c r="H16" s="44">
        <f t="shared" si="1"/>
        <v>4261334.36</v>
      </c>
      <c r="I16" s="44">
        <f t="shared" si="1"/>
        <v>1704855.96</v>
      </c>
      <c r="J16" s="44">
        <f t="shared" si="1"/>
        <v>392117.55000000005</v>
      </c>
      <c r="K16" s="44">
        <f t="shared" si="1"/>
        <v>93471.51</v>
      </c>
      <c r="L16" s="44">
        <f t="shared" si="1"/>
        <v>67890.42</v>
      </c>
      <c r="M16" s="44">
        <f t="shared" si="1"/>
        <v>7245</v>
      </c>
      <c r="N16" s="95">
        <f t="shared" si="1"/>
        <v>1318.29</v>
      </c>
      <c r="O16" s="43">
        <f t="shared" si="1"/>
        <v>9600</v>
      </c>
      <c r="P16" s="45">
        <f t="shared" si="1"/>
        <v>369898.8</v>
      </c>
      <c r="FA16" s="4"/>
    </row>
    <row r="17" spans="2:157" ht="25.5" customHeight="1">
      <c r="B17" s="46" t="s">
        <v>24</v>
      </c>
      <c r="C17" s="47">
        <v>3955413.44</v>
      </c>
      <c r="D17" s="48">
        <v>125841.91</v>
      </c>
      <c r="E17" s="49">
        <v>923.85</v>
      </c>
      <c r="F17" s="49">
        <v>739.07</v>
      </c>
      <c r="G17" s="50">
        <v>138289.99</v>
      </c>
      <c r="H17" s="51">
        <v>1347181.91</v>
      </c>
      <c r="I17" s="48">
        <v>534601.32</v>
      </c>
      <c r="J17" s="48">
        <v>175003.43</v>
      </c>
      <c r="K17" s="48">
        <v>46288.97</v>
      </c>
      <c r="L17" s="48">
        <v>22433.76</v>
      </c>
      <c r="M17" s="48">
        <v>7347.42</v>
      </c>
      <c r="N17" s="96">
        <v>1321.52</v>
      </c>
      <c r="O17" s="47">
        <v>4440</v>
      </c>
      <c r="P17" s="50">
        <v>114732</v>
      </c>
      <c r="FA17" s="4"/>
    </row>
    <row r="18" spans="2:157" ht="25.5" customHeight="1">
      <c r="B18" s="46" t="s">
        <v>25</v>
      </c>
      <c r="C18" s="47">
        <v>3775081.19</v>
      </c>
      <c r="D18" s="48">
        <v>165248.4</v>
      </c>
      <c r="E18" s="49">
        <v>4533.98</v>
      </c>
      <c r="F18" s="49">
        <v>3627.1</v>
      </c>
      <c r="G18" s="50">
        <v>123792.86</v>
      </c>
      <c r="H18" s="51">
        <v>1358306.98</v>
      </c>
      <c r="I18" s="48">
        <v>655949.41</v>
      </c>
      <c r="J18" s="48">
        <v>145775.26</v>
      </c>
      <c r="K18" s="48">
        <v>16223.9</v>
      </c>
      <c r="L18" s="48">
        <v>22433.76</v>
      </c>
      <c r="M18" s="48">
        <v>0</v>
      </c>
      <c r="N18" s="96">
        <v>440.51</v>
      </c>
      <c r="O18" s="47">
        <v>2400</v>
      </c>
      <c r="P18" s="50">
        <v>104760</v>
      </c>
      <c r="FA18" s="4"/>
    </row>
    <row r="19" spans="2:157" ht="25.5" customHeight="1">
      <c r="B19" s="52" t="s">
        <v>26</v>
      </c>
      <c r="C19" s="53">
        <v>4281057.79</v>
      </c>
      <c r="D19" s="54">
        <v>159524.56</v>
      </c>
      <c r="E19" s="55">
        <v>10132.69</v>
      </c>
      <c r="F19" s="55">
        <v>8105.93</v>
      </c>
      <c r="G19" s="56">
        <v>132171.64</v>
      </c>
      <c r="H19" s="57">
        <v>1512863.19</v>
      </c>
      <c r="I19" s="54">
        <v>688979.05</v>
      </c>
      <c r="J19" s="54">
        <v>77718.16</v>
      </c>
      <c r="K19" s="54">
        <v>36273.42</v>
      </c>
      <c r="L19" s="54">
        <v>22433.76</v>
      </c>
      <c r="M19" s="54">
        <v>0</v>
      </c>
      <c r="N19" s="97">
        <v>440.51</v>
      </c>
      <c r="O19" s="53">
        <v>4200</v>
      </c>
      <c r="P19" s="56">
        <v>126842.4</v>
      </c>
      <c r="FA19" s="4"/>
    </row>
    <row r="20" spans="2:157" ht="25.5" customHeight="1">
      <c r="B20" s="42" t="s">
        <v>45</v>
      </c>
      <c r="C20" s="43">
        <f>SUM(C17:C19)</f>
        <v>12011552.42</v>
      </c>
      <c r="D20" s="44">
        <f aca="true" t="shared" si="2" ref="D20:P20">SUM(D17:D19)</f>
        <v>450614.87</v>
      </c>
      <c r="E20" s="44">
        <f t="shared" si="2"/>
        <v>15590.52</v>
      </c>
      <c r="F20" s="44">
        <f t="shared" si="2"/>
        <v>12472.1</v>
      </c>
      <c r="G20" s="45">
        <f t="shared" si="2"/>
        <v>394254.49</v>
      </c>
      <c r="H20" s="44">
        <f t="shared" si="2"/>
        <v>4218352.08</v>
      </c>
      <c r="I20" s="44">
        <f t="shared" si="2"/>
        <v>1879529.78</v>
      </c>
      <c r="J20" s="44">
        <f t="shared" si="2"/>
        <v>398496.85</v>
      </c>
      <c r="K20" s="44">
        <f t="shared" si="2"/>
        <v>98786.29000000001</v>
      </c>
      <c r="L20" s="44">
        <f t="shared" si="2"/>
        <v>67301.28</v>
      </c>
      <c r="M20" s="44">
        <f t="shared" si="2"/>
        <v>7347.42</v>
      </c>
      <c r="N20" s="95">
        <f t="shared" si="2"/>
        <v>2202.54</v>
      </c>
      <c r="O20" s="43">
        <f t="shared" si="2"/>
        <v>11040</v>
      </c>
      <c r="P20" s="45">
        <f t="shared" si="2"/>
        <v>346334.4</v>
      </c>
      <c r="FA20" s="4"/>
    </row>
    <row r="21" spans="2:157" ht="25.5" customHeight="1">
      <c r="B21" s="58" t="s">
        <v>27</v>
      </c>
      <c r="C21" s="59">
        <v>4395178.22</v>
      </c>
      <c r="D21" s="60">
        <v>199786.47</v>
      </c>
      <c r="E21" s="61">
        <v>13280.33</v>
      </c>
      <c r="F21" s="61">
        <v>10623.95</v>
      </c>
      <c r="G21" s="62">
        <v>136829.83</v>
      </c>
      <c r="H21" s="63">
        <v>1352020</v>
      </c>
      <c r="I21" s="60">
        <v>655369.7</v>
      </c>
      <c r="J21" s="60">
        <v>86442.36</v>
      </c>
      <c r="K21" s="60">
        <v>28493.76</v>
      </c>
      <c r="L21" s="60">
        <v>22433.76</v>
      </c>
      <c r="M21" s="60">
        <v>7347.42</v>
      </c>
      <c r="N21" s="98">
        <v>440.51</v>
      </c>
      <c r="O21" s="59">
        <v>4440</v>
      </c>
      <c r="P21" s="62">
        <v>110282.4</v>
      </c>
      <c r="FA21" s="4"/>
    </row>
    <row r="22" spans="2:157" ht="25.5" customHeight="1">
      <c r="B22" s="46" t="s">
        <v>28</v>
      </c>
      <c r="C22" s="47">
        <v>4196071.6</v>
      </c>
      <c r="D22" s="48">
        <v>225129.24</v>
      </c>
      <c r="E22" s="49">
        <v>16544.57000000001</v>
      </c>
      <c r="F22" s="49">
        <v>13235.340000000013</v>
      </c>
      <c r="G22" s="50">
        <v>136726.96999999997</v>
      </c>
      <c r="H22" s="51">
        <v>1443380.6900000002</v>
      </c>
      <c r="I22" s="48">
        <v>613008.52</v>
      </c>
      <c r="J22" s="48">
        <v>122676.14</v>
      </c>
      <c r="K22" s="48">
        <v>36428.450000000004</v>
      </c>
      <c r="L22" s="48">
        <v>22433.76</v>
      </c>
      <c r="M22" s="48">
        <v>0</v>
      </c>
      <c r="N22" s="96">
        <v>440.51</v>
      </c>
      <c r="O22" s="47">
        <v>1920</v>
      </c>
      <c r="P22" s="50">
        <v>102840</v>
      </c>
      <c r="FA22" s="4"/>
    </row>
    <row r="23" spans="2:157" ht="25.5" customHeight="1">
      <c r="B23" s="52" t="s">
        <v>29</v>
      </c>
      <c r="C23" s="53">
        <v>4255869.640000001</v>
      </c>
      <c r="D23" s="54">
        <v>280909.48</v>
      </c>
      <c r="E23" s="55">
        <v>19364.25</v>
      </c>
      <c r="F23" s="55">
        <v>15491.01</v>
      </c>
      <c r="G23" s="56">
        <v>128285.88</v>
      </c>
      <c r="H23" s="57">
        <v>1619100.69</v>
      </c>
      <c r="I23" s="54">
        <v>711070.7</v>
      </c>
      <c r="J23" s="54">
        <v>171166.14</v>
      </c>
      <c r="K23" s="54">
        <v>26832.74</v>
      </c>
      <c r="L23" s="54">
        <v>22433.76</v>
      </c>
      <c r="M23" s="54">
        <v>0</v>
      </c>
      <c r="N23" s="97">
        <v>1762.03</v>
      </c>
      <c r="O23" s="53">
        <v>4200</v>
      </c>
      <c r="P23" s="56">
        <v>133742.4</v>
      </c>
      <c r="FA23" s="4"/>
    </row>
    <row r="24" spans="2:159" ht="25.5" customHeight="1">
      <c r="B24" s="42" t="s">
        <v>46</v>
      </c>
      <c r="C24" s="43">
        <f>SUM(C21:C23)</f>
        <v>12847119.46</v>
      </c>
      <c r="D24" s="44">
        <f aca="true" t="shared" si="3" ref="D24:P24">SUM(D21:D23)</f>
        <v>705825.19</v>
      </c>
      <c r="E24" s="44">
        <f t="shared" si="3"/>
        <v>49189.15000000001</v>
      </c>
      <c r="F24" s="44">
        <f t="shared" si="3"/>
        <v>39350.30000000002</v>
      </c>
      <c r="G24" s="45">
        <f t="shared" si="3"/>
        <v>401842.67999999993</v>
      </c>
      <c r="H24" s="44">
        <f t="shared" si="3"/>
        <v>4414501.380000001</v>
      </c>
      <c r="I24" s="44">
        <f t="shared" si="3"/>
        <v>1979448.92</v>
      </c>
      <c r="J24" s="44">
        <f t="shared" si="3"/>
        <v>380284.64</v>
      </c>
      <c r="K24" s="44">
        <f t="shared" si="3"/>
        <v>91754.95000000001</v>
      </c>
      <c r="L24" s="44">
        <f t="shared" si="3"/>
        <v>67301.28</v>
      </c>
      <c r="M24" s="44">
        <f t="shared" si="3"/>
        <v>7347.42</v>
      </c>
      <c r="N24" s="95">
        <f t="shared" si="3"/>
        <v>2643.05</v>
      </c>
      <c r="O24" s="43">
        <f t="shared" si="3"/>
        <v>10560</v>
      </c>
      <c r="P24" s="45">
        <f t="shared" si="3"/>
        <v>346864.8</v>
      </c>
      <c r="FB24" s="2"/>
      <c r="FC24" s="2"/>
    </row>
    <row r="25" spans="2:159" ht="25.5" customHeight="1">
      <c r="B25" s="64" t="s">
        <v>47</v>
      </c>
      <c r="C25" s="65">
        <f aca="true" t="shared" si="4" ref="C25:P25">SUM(C12+C16+C20+C24)</f>
        <v>49937928.160000004</v>
      </c>
      <c r="D25" s="66">
        <f t="shared" si="4"/>
        <v>1375534.0099999998</v>
      </c>
      <c r="E25" s="66">
        <f t="shared" si="4"/>
        <v>64779.67000000001</v>
      </c>
      <c r="F25" s="66">
        <f t="shared" si="4"/>
        <v>51822.400000000016</v>
      </c>
      <c r="G25" s="67">
        <f t="shared" si="4"/>
        <v>1634064.3199999998</v>
      </c>
      <c r="H25" s="66">
        <f t="shared" si="4"/>
        <v>16566188.540000001</v>
      </c>
      <c r="I25" s="66">
        <f t="shared" si="4"/>
        <v>7162533.859999999</v>
      </c>
      <c r="J25" s="66">
        <f t="shared" si="4"/>
        <v>1610945.75</v>
      </c>
      <c r="K25" s="66">
        <f t="shared" si="4"/>
        <v>377012.75000000006</v>
      </c>
      <c r="L25" s="66">
        <f t="shared" si="4"/>
        <v>270383.4</v>
      </c>
      <c r="M25" s="66">
        <f t="shared" si="4"/>
        <v>21939.84</v>
      </c>
      <c r="N25" s="99">
        <f t="shared" si="4"/>
        <v>8800.45</v>
      </c>
      <c r="O25" s="65">
        <f t="shared" si="4"/>
        <v>42960</v>
      </c>
      <c r="P25" s="67">
        <f t="shared" si="4"/>
        <v>1391098</v>
      </c>
      <c r="FB25" s="2"/>
      <c r="FC25" s="2"/>
    </row>
    <row r="26" spans="2:14" s="2" customFormat="1" ht="12.7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N26" s="69"/>
    </row>
  </sheetData>
  <sheetProtection/>
  <mergeCells count="17">
    <mergeCell ref="C5:G5"/>
    <mergeCell ref="H5:P5"/>
    <mergeCell ref="H6:N6"/>
    <mergeCell ref="O6:P6"/>
    <mergeCell ref="L7:N7"/>
    <mergeCell ref="B5:B8"/>
    <mergeCell ref="C6:C8"/>
    <mergeCell ref="D6:D8"/>
    <mergeCell ref="E6:E8"/>
    <mergeCell ref="F6:F8"/>
    <mergeCell ref="G6:G8"/>
    <mergeCell ref="H7:H8"/>
    <mergeCell ref="I7:I8"/>
    <mergeCell ref="J7:J8"/>
    <mergeCell ref="K7:K8"/>
    <mergeCell ref="O7:O8"/>
    <mergeCell ref="P7:P8"/>
  </mergeCells>
  <printOptions/>
  <pageMargins left="0" right="0" top="0" bottom="0.5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carmen.butnaru</dc:creator>
  <cp:keywords/>
  <dc:description/>
  <cp:lastModifiedBy>codruta</cp:lastModifiedBy>
  <dcterms:created xsi:type="dcterms:W3CDTF">2017-01-19T07:09:12Z</dcterms:created>
  <dcterms:modified xsi:type="dcterms:W3CDTF">2021-02-24T07:30:10Z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2057-11.2.0.9984</vt:lpwstr>
  </property>
</Properties>
</file>