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1"/>
  </bookViews>
  <sheets>
    <sheet name="PLATI-2022" sheetId="1" r:id="rId1"/>
    <sheet name="2022-CONSUM" sheetId="2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<sst xmlns="http://schemas.openxmlformats.org/spreadsheetml/2006/main" count="70" uniqueCount="48">
  <si>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>CAS SĂLAJ</t>
  </si>
  <si>
    <t>SITUATIA PLATILOR EFECTUATE PENTRU FARMACIILE CU CIRCUIT DESCHIS IN ANUL 2022</t>
  </si>
  <si>
    <t>LUNA</t>
  </si>
  <si>
    <t>MEDICMENTE CU SI FARA CONTRIBUTIE PERSONALA</t>
  </si>
  <si>
    <t>PROGRAME NATIONALE DE SĂNĂTATE</t>
  </si>
  <si>
    <t>MEDICAMENTE</t>
  </si>
  <si>
    <t>MATERIALE SANITARE</t>
  </si>
  <si>
    <t>C+G</t>
  </si>
  <si>
    <t xml:space="preserve"> cost-volum-fară medicamente pentru pensionari cu compensarea cu 90% pe sublista B</t>
  </si>
  <si>
    <t xml:space="preserve"> cost-volum cu compensare 50% pentru pensionari  conform HG nr.186/2009 privind aprobarea Programului pentru compensarea cu 90% a preţului de referinţă al medicamentelor, cu modificarile si completarile ulterioare</t>
  </si>
  <si>
    <t xml:space="preserve"> cost-volum cu compensare 40% pentru pensionari  conform HG nr.186/2009 privind aprobarea Programului pentru compensarea cu 90% a preţului de referinţă al medicamentelor, cu modificarile si completarile ulterioare</t>
  </si>
  <si>
    <t>PENSIONARI 40%</t>
  </si>
  <si>
    <t>DIABET</t>
  </si>
  <si>
    <t>Oncologie</t>
  </si>
  <si>
    <t>Cost -Volum Oncologie</t>
  </si>
  <si>
    <t>Posttransplant</t>
  </si>
  <si>
    <t>Boli rare</t>
  </si>
  <si>
    <t>Teste de automonitorizare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</si>
  <si>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</si>
  <si>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</si>
  <si>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</si>
  <si>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</si>
  <si>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</si>
  <si>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</si>
  <si>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</si>
  <si>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</si>
  <si>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</si>
  <si>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</si>
  <si>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</si>
  <si>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</si>
  <si>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  PLATI             2022</t>
  </si>
  <si>
    <t>SITUATIA FONDURILOR ALOCATE DIN BUGETUL APROBAT PENTRU ANUL 2022 LA FARMACIILE CU CIRCUIT DESCHIS</t>
  </si>
  <si>
    <t>ACTIVITATE CURENTA</t>
  </si>
  <si>
    <t xml:space="preserve">    cost-volum cu compensare 50% pentru pensionari  conform HG nr.186/2009 privind aprobarea Programului pentru compensarea cu 90% a preţului de referinţă al medicamentelor, cu modificarile si completarile ulterioare</t>
  </si>
  <si>
    <t xml:space="preserve">    cost-volum cu compensare 40% pentru pensionari  conform HG nr.186/2009 privind aprobarea Programului pentru compensarea cu 90% a preţului de referinţă al medicamentelor, cu modificarile si completarile ulterioare</t>
  </si>
  <si>
    <t>Pens 40%</t>
  </si>
  <si>
    <t>Diabet</t>
  </si>
  <si>
    <t>BOLI RARE</t>
  </si>
  <si>
    <t>Teste de automonitorizare copii</t>
  </si>
  <si>
    <t>Teste de automonitorizare adulti</t>
  </si>
  <si>
    <t>ANGIODEM EREDITAR</t>
  </si>
  <si>
    <t>SINDROM PRADER WILLI</t>
  </si>
  <si>
    <t>SLA</t>
  </si>
  <si>
    <t>TRIM I</t>
  </si>
  <si>
    <t>TRIM II</t>
  </si>
  <si>
    <t>TRIM III</t>
  </si>
  <si>
    <t>TRIM IV</t>
  </si>
  <si>
    <t>TOTAL An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</si>
</sst>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R_O_N_-;\-* #,##0\ _R_O_N_-;_-* &quot;-&quot;\ _R_O_N_-;_-@_-"/>
    <numFmt numFmtId="177" formatCode="_-* #,##0\ &quot;RON&quot;_-;\-* #,##0\ &quot;RON&quot;_-;_-* &quot;-&quot;\ &quot;RON&quot;_-;_-@_-"/>
    <numFmt numFmtId="178" formatCode="_-* #,##0.00\ _R_O_N_-;\-* #,##0.00\ _R_O_N_-;_-* &quot;-&quot;??\ _R_O_N_-;_-@_-"/>
    <numFmt numFmtId="179" formatCode="_-* #,##0.00\ &quot;RON&quot;_-;\-* #,##0.00\ &quot;RON&quot;_-;_-* &quot;-&quot;??\ &quot;RON&quot;_-;_-@_-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5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FDA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9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>
      <alignment vertical="center"/>
      <protection/>
    </xf>
  </cellStyleXfs>
  <cellXfs count="16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34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35" xfId="0" applyNumberFormat="1" applyFont="1" applyFill="1" applyBorder="1" applyAlignment="1">
      <alignment/>
    </xf>
    <xf numFmtId="0" fontId="5" fillId="0" borderId="40" xfId="0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0" fontId="5" fillId="0" borderId="45" xfId="0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" fontId="5" fillId="0" borderId="49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12" borderId="13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4" fontId="5" fillId="6" borderId="18" xfId="0" applyNumberFormat="1" applyFont="1" applyFill="1" applyBorder="1" applyAlignment="1">
      <alignment horizontal="center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/>
    </xf>
    <xf numFmtId="4" fontId="5" fillId="20" borderId="2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53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54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55" xfId="0" applyNumberFormat="1" applyFont="1" applyFill="1" applyBorder="1" applyAlignment="1">
      <alignment/>
    </xf>
    <xf numFmtId="4" fontId="5" fillId="0" borderId="54" xfId="0" applyNumberFormat="1" applyFont="1" applyFill="1" applyBorder="1" applyAlignment="1">
      <alignment/>
    </xf>
    <xf numFmtId="4" fontId="5" fillId="0" borderId="56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4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53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4" fontId="5" fillId="6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59" xfId="0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center" vertical="center" wrapText="1"/>
    </xf>
    <xf numFmtId="4" fontId="5" fillId="0" borderId="63" xfId="0" applyNumberFormat="1" applyFont="1" applyFill="1" applyBorder="1" applyAlignment="1">
      <alignment horizontal="center" vertical="center" wrapText="1"/>
    </xf>
    <xf numFmtId="4" fontId="5" fillId="0" borderId="64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5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5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67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wrapText="1"/>
    </xf>
    <xf numFmtId="4" fontId="5" fillId="0" borderId="68" xfId="0" applyNumberFormat="1" applyFont="1" applyFill="1" applyBorder="1" applyAlignment="1">
      <alignment/>
    </xf>
    <xf numFmtId="4" fontId="5" fillId="0" borderId="69" xfId="0" applyNumberFormat="1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 wrapText="1"/>
    </xf>
    <xf numFmtId="4" fontId="5" fillId="20" borderId="2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center" vertical="center" wrapText="1"/>
    </xf>
    <xf numFmtId="4" fontId="5" fillId="0" borderId="7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 vertical="center"/>
    </xf>
    <xf numFmtId="4" fontId="5" fillId="0" borderId="69" xfId="0" applyNumberFormat="1" applyFont="1" applyFill="1" applyBorder="1" applyAlignment="1">
      <alignment/>
    </xf>
    <xf numFmtId="4" fontId="5" fillId="0" borderId="71" xfId="0" applyNumberFormat="1" applyFont="1" applyFill="1" applyBorder="1" applyAlignment="1">
      <alignment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Normal_BUGET RECTIFICARE OUG 89 VIRARI FINALE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  <cellStyle name="Excel Built-in 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zoomScaleSheetLayoutView="100" workbookViewId="0" topLeftCell="A1">
      <selection activeCell="J14" sqref="J14"/>
    </sheetView>
  </sheetViews>
  <sheetFormatPr defaultColWidth="9.140625" defaultRowHeight="12.75"/>
  <cols>
    <col min="1" max="1" width="3.421875" style="105" customWidth="1"/>
    <col min="2" max="2" width="10.140625" style="106" customWidth="1"/>
    <col min="3" max="3" width="19.8515625" style="107" customWidth="1"/>
    <col min="4" max="6" width="15.7109375" style="107" customWidth="1"/>
    <col min="7" max="7" width="16.7109375" style="107" customWidth="1"/>
    <col min="8" max="8" width="15.421875" style="107" customWidth="1"/>
    <col min="9" max="9" width="14.7109375" style="107" customWidth="1"/>
    <col min="10" max="10" width="11.57421875" style="107" bestFit="1" customWidth="1"/>
    <col min="11" max="11" width="13.28125" style="107" customWidth="1"/>
    <col min="12" max="12" width="11.7109375" style="107" customWidth="1"/>
    <col min="13" max="13" width="16.421875" style="107" customWidth="1"/>
    <col min="14" max="14" width="9.140625" style="107" customWidth="1"/>
    <col min="15" max="15" width="12.8515625" style="107" bestFit="1" customWidth="1"/>
    <col min="16" max="16384" width="9.140625" style="107" customWidth="1"/>
  </cols>
  <sheetData>
    <row r="1" ht="12.75">
      <c r="B1" s="106" t="s">
        <v>0</v>
      </c>
    </row>
    <row r="3" spans="2:3" ht="15.75">
      <c r="B3" s="108"/>
      <c r="C3" s="109" t="s">
        <v>1</v>
      </c>
    </row>
    <row r="4" ht="13.5">
      <c r="B4" s="108"/>
    </row>
    <row r="5" spans="2:13" ht="24" customHeight="1">
      <c r="B5" s="110" t="s">
        <v>2</v>
      </c>
      <c r="C5" s="111" t="s">
        <v>3</v>
      </c>
      <c r="D5" s="112"/>
      <c r="E5" s="113"/>
      <c r="F5" s="113"/>
      <c r="G5" s="114"/>
      <c r="H5" s="115" t="s">
        <v>4</v>
      </c>
      <c r="I5" s="153"/>
      <c r="J5" s="153"/>
      <c r="K5" s="153"/>
      <c r="L5" s="153"/>
      <c r="M5" s="154"/>
    </row>
    <row r="6" spans="2:13" ht="28.5" customHeight="1">
      <c r="B6" s="116"/>
      <c r="C6" s="117"/>
      <c r="D6" s="118"/>
      <c r="E6" s="119"/>
      <c r="F6" s="119"/>
      <c r="G6" s="120"/>
      <c r="H6" s="121" t="s">
        <v>5</v>
      </c>
      <c r="I6" s="155"/>
      <c r="J6" s="155"/>
      <c r="K6" s="155"/>
      <c r="L6" s="155"/>
      <c r="M6" s="156" t="s">
        <v>6</v>
      </c>
    </row>
    <row r="7" spans="1:152" s="102" customFormat="1" ht="14.25" customHeight="1">
      <c r="A7" s="122"/>
      <c r="B7" s="116"/>
      <c r="C7" s="123" t="s">
        <v>7</v>
      </c>
      <c r="D7" s="124" t="s">
        <v>8</v>
      </c>
      <c r="E7" s="125" t="s">
        <v>9</v>
      </c>
      <c r="F7" s="125" t="s">
        <v>10</v>
      </c>
      <c r="G7" s="126" t="s">
        <v>11</v>
      </c>
      <c r="H7" s="123" t="s">
        <v>12</v>
      </c>
      <c r="I7" s="157" t="s">
        <v>13</v>
      </c>
      <c r="J7" s="124" t="s">
        <v>14</v>
      </c>
      <c r="K7" s="157" t="s">
        <v>15</v>
      </c>
      <c r="L7" s="79" t="s">
        <v>16</v>
      </c>
      <c r="M7" s="80" t="s">
        <v>17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103" customFormat="1" ht="14.25" customHeight="1">
      <c r="A8" s="127"/>
      <c r="B8" s="128"/>
      <c r="C8" s="129"/>
      <c r="D8" s="130"/>
      <c r="E8" s="131"/>
      <c r="F8" s="131"/>
      <c r="G8" s="132"/>
      <c r="H8" s="129"/>
      <c r="I8" s="158"/>
      <c r="J8" s="130"/>
      <c r="K8" s="158"/>
      <c r="L8" s="159"/>
      <c r="M8" s="8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s="1" customFormat="1" ht="18.75" customHeight="1">
      <c r="A9" s="14"/>
      <c r="B9" s="133"/>
      <c r="C9" s="134"/>
      <c r="D9" s="135"/>
      <c r="E9" s="136"/>
      <c r="F9" s="136"/>
      <c r="G9" s="137"/>
      <c r="H9" s="134"/>
      <c r="I9" s="160"/>
      <c r="J9" s="135"/>
      <c r="K9" s="160"/>
      <c r="L9" s="161"/>
      <c r="M9" s="16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s="1" customFormat="1" ht="27.75" customHeight="1">
      <c r="A10" s="14"/>
      <c r="B10" s="138" t="s">
        <v>18</v>
      </c>
      <c r="C10" s="139">
        <v>9091999.999999998</v>
      </c>
      <c r="D10" s="140">
        <v>998000</v>
      </c>
      <c r="E10" s="140">
        <v>52799.92</v>
      </c>
      <c r="F10" s="140">
        <v>39000</v>
      </c>
      <c r="G10" s="141">
        <v>125334.29</v>
      </c>
      <c r="H10" s="139">
        <v>1777003.43</v>
      </c>
      <c r="I10" s="140">
        <v>805497.56</v>
      </c>
      <c r="J10" s="140">
        <v>299625.67</v>
      </c>
      <c r="K10" s="140">
        <v>26144.56</v>
      </c>
      <c r="L10" s="140">
        <v>36000</v>
      </c>
      <c r="M10" s="163">
        <v>117300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s="1" customFormat="1" ht="27.75" customHeight="1">
      <c r="A11" s="14"/>
      <c r="B11" s="138" t="s">
        <v>19</v>
      </c>
      <c r="C11" s="142">
        <v>4950440</v>
      </c>
      <c r="D11" s="143">
        <v>557000</v>
      </c>
      <c r="E11" s="143">
        <v>49067.34</v>
      </c>
      <c r="F11" s="143">
        <v>0</v>
      </c>
      <c r="G11" s="144">
        <v>0</v>
      </c>
      <c r="H11" s="142">
        <v>1670005.8</v>
      </c>
      <c r="I11" s="143">
        <v>1001307.74</v>
      </c>
      <c r="J11" s="143">
        <v>222125.34</v>
      </c>
      <c r="K11" s="143">
        <v>41251.39</v>
      </c>
      <c r="L11" s="143">
        <v>46335.51</v>
      </c>
      <c r="M11" s="164">
        <v>106137.6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1:152" s="1" customFormat="1" ht="27.75" customHeight="1">
      <c r="A12" s="14"/>
      <c r="B12" s="138" t="s">
        <v>20</v>
      </c>
      <c r="C12" s="142"/>
      <c r="D12" s="143"/>
      <c r="E12" s="143"/>
      <c r="F12" s="143"/>
      <c r="G12" s="144"/>
      <c r="H12" s="142"/>
      <c r="I12" s="143"/>
      <c r="J12" s="143"/>
      <c r="K12" s="143"/>
      <c r="L12" s="143"/>
      <c r="M12" s="16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s="1" customFormat="1" ht="27.75" customHeight="1">
      <c r="A13" s="14"/>
      <c r="B13" s="138" t="s">
        <v>21</v>
      </c>
      <c r="C13" s="142"/>
      <c r="D13" s="143"/>
      <c r="E13" s="143"/>
      <c r="F13" s="143"/>
      <c r="G13" s="144"/>
      <c r="H13" s="142"/>
      <c r="I13" s="143"/>
      <c r="J13" s="143"/>
      <c r="K13" s="143"/>
      <c r="L13" s="143"/>
      <c r="M13" s="16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52" s="1" customFormat="1" ht="27.75" customHeight="1">
      <c r="A14" s="14"/>
      <c r="B14" s="138" t="s">
        <v>22</v>
      </c>
      <c r="C14" s="142"/>
      <c r="D14" s="143"/>
      <c r="E14" s="143"/>
      <c r="F14" s="143"/>
      <c r="G14" s="144"/>
      <c r="H14" s="142"/>
      <c r="I14" s="143"/>
      <c r="J14" s="143"/>
      <c r="K14" s="143"/>
      <c r="L14" s="143"/>
      <c r="M14" s="16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</row>
    <row r="15" spans="1:152" s="1" customFormat="1" ht="27.75" customHeight="1">
      <c r="A15" s="14"/>
      <c r="B15" s="138" t="s">
        <v>23</v>
      </c>
      <c r="C15" s="142"/>
      <c r="D15" s="143"/>
      <c r="E15" s="143"/>
      <c r="F15" s="143"/>
      <c r="G15" s="144"/>
      <c r="H15" s="142"/>
      <c r="I15" s="143"/>
      <c r="J15" s="143"/>
      <c r="K15" s="143"/>
      <c r="L15" s="143"/>
      <c r="M15" s="16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</row>
    <row r="16" spans="1:152" s="1" customFormat="1" ht="27.75" customHeight="1">
      <c r="A16" s="14"/>
      <c r="B16" s="138" t="s">
        <v>24</v>
      </c>
      <c r="C16" s="142"/>
      <c r="D16" s="143"/>
      <c r="E16" s="143"/>
      <c r="F16" s="143"/>
      <c r="G16" s="144"/>
      <c r="H16" s="142"/>
      <c r="I16" s="143"/>
      <c r="J16" s="143"/>
      <c r="K16" s="143"/>
      <c r="L16" s="143"/>
      <c r="M16" s="1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</row>
    <row r="17" spans="1:152" s="104" customFormat="1" ht="27.75" customHeight="1">
      <c r="A17" s="145"/>
      <c r="B17" s="138" t="s">
        <v>25</v>
      </c>
      <c r="C17" s="142"/>
      <c r="D17" s="143"/>
      <c r="E17" s="143"/>
      <c r="F17" s="143"/>
      <c r="G17" s="144"/>
      <c r="H17" s="142"/>
      <c r="I17" s="143"/>
      <c r="J17" s="143"/>
      <c r="K17" s="143"/>
      <c r="L17" s="143"/>
      <c r="M17" s="164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</row>
    <row r="18" spans="1:152" s="1" customFormat="1" ht="27.75" customHeight="1">
      <c r="A18" s="14"/>
      <c r="B18" s="138" t="s">
        <v>26</v>
      </c>
      <c r="C18" s="142"/>
      <c r="D18" s="143"/>
      <c r="E18" s="143"/>
      <c r="F18" s="143"/>
      <c r="G18" s="144"/>
      <c r="H18" s="142"/>
      <c r="I18" s="143"/>
      <c r="J18" s="143"/>
      <c r="K18" s="143"/>
      <c r="L18" s="143"/>
      <c r="M18" s="1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s="1" customFormat="1" ht="27.75" customHeight="1">
      <c r="A19" s="14"/>
      <c r="B19" s="138" t="s">
        <v>27</v>
      </c>
      <c r="C19" s="142"/>
      <c r="D19" s="143"/>
      <c r="E19" s="143"/>
      <c r="F19" s="143"/>
      <c r="G19" s="144"/>
      <c r="H19" s="142"/>
      <c r="I19" s="143"/>
      <c r="J19" s="143"/>
      <c r="K19" s="143"/>
      <c r="L19" s="143"/>
      <c r="M19" s="1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 s="1" customFormat="1" ht="27.75" customHeight="1">
      <c r="A20" s="14"/>
      <c r="B20" s="138" t="s">
        <v>28</v>
      </c>
      <c r="C20" s="142"/>
      <c r="D20" s="143"/>
      <c r="E20" s="143"/>
      <c r="F20" s="143"/>
      <c r="G20" s="144"/>
      <c r="H20" s="142"/>
      <c r="I20" s="143"/>
      <c r="J20" s="143"/>
      <c r="K20" s="143"/>
      <c r="L20" s="143"/>
      <c r="M20" s="1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s="1" customFormat="1" ht="27.75" customHeight="1">
      <c r="A21" s="14"/>
      <c r="B21" s="146" t="s">
        <v>29</v>
      </c>
      <c r="C21" s="147"/>
      <c r="D21" s="148"/>
      <c r="E21" s="148"/>
      <c r="F21" s="148"/>
      <c r="G21" s="149"/>
      <c r="H21" s="147"/>
      <c r="I21" s="148"/>
      <c r="J21" s="148"/>
      <c r="K21" s="148"/>
      <c r="L21" s="148"/>
      <c r="M21" s="16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</row>
    <row r="22" spans="2:246" ht="27.75" customHeight="1">
      <c r="B22" s="150" t="s">
        <v>30</v>
      </c>
      <c r="C22" s="151">
        <f>SUM(C10:C21)</f>
        <v>14042439.999999998</v>
      </c>
      <c r="D22" s="152">
        <f>SUM(D10:D21)</f>
        <v>1555000</v>
      </c>
      <c r="E22" s="152">
        <f>SUM(E10:E21)</f>
        <v>101867.26</v>
      </c>
      <c r="F22" s="152">
        <f>SUM(F10:F21)</f>
        <v>39000</v>
      </c>
      <c r="G22" s="152">
        <f>SUM(G10:G21)</f>
        <v>125334.29</v>
      </c>
      <c r="H22" s="151">
        <f aca="true" t="shared" si="0" ref="G22:M22">SUM(H10:H21)</f>
        <v>3447009.23</v>
      </c>
      <c r="I22" s="167">
        <f t="shared" si="0"/>
        <v>1806805.3</v>
      </c>
      <c r="J22" s="167">
        <f t="shared" si="0"/>
        <v>521751.01</v>
      </c>
      <c r="K22" s="167">
        <f t="shared" si="0"/>
        <v>67395.95</v>
      </c>
      <c r="L22" s="167">
        <f t="shared" si="0"/>
        <v>82335.51000000001</v>
      </c>
      <c r="M22" s="168">
        <f t="shared" si="0"/>
        <v>223437.6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</row>
  </sheetData>
  <sheetProtection/>
  <mergeCells count="15">
    <mergeCell ref="H5:M5"/>
    <mergeCell ref="H6:L6"/>
    <mergeCell ref="B5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C5:G6"/>
  </mergeCells>
  <printOptions/>
  <pageMargins left="0" right="0" top="0" bottom="0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26"/>
  <sheetViews>
    <sheetView tabSelected="1" zoomScaleSheetLayoutView="100" workbookViewId="0" topLeftCell="A1">
      <selection activeCell="C9" sqref="C9:P9"/>
    </sheetView>
  </sheetViews>
  <sheetFormatPr defaultColWidth="9.140625" defaultRowHeight="12.75"/>
  <cols>
    <col min="1" max="1" width="1.28515625" style="3" customWidth="1"/>
    <col min="2" max="2" width="10.8515625" style="4" customWidth="1"/>
    <col min="3" max="3" width="14.421875" style="4" customWidth="1"/>
    <col min="4" max="7" width="11.7109375" style="4" customWidth="1"/>
    <col min="8" max="8" width="12.00390625" style="4" customWidth="1"/>
    <col min="9" max="11" width="12.28125" style="4" customWidth="1"/>
    <col min="12" max="12" width="11.8515625" style="4" customWidth="1"/>
    <col min="13" max="13" width="11.57421875" style="4" customWidth="1"/>
    <col min="14" max="14" width="11.421875" style="4" customWidth="1"/>
    <col min="15" max="15" width="10.00390625" style="2" customWidth="1"/>
    <col min="16" max="16" width="10.7109375" style="2" customWidth="1"/>
    <col min="17" max="17" width="15.00390625" style="2" customWidth="1"/>
    <col min="18" max="157" width="9.140625" style="2" customWidth="1"/>
    <col min="158" max="16384" width="9.140625" style="4" customWidth="1"/>
  </cols>
  <sheetData>
    <row r="1" ht="12.75">
      <c r="B1" s="5" t="s">
        <v>0</v>
      </c>
    </row>
    <row r="2" ht="12.75">
      <c r="B2" s="3"/>
    </row>
    <row r="3" ht="15.75">
      <c r="B3" s="6" t="s">
        <v>31</v>
      </c>
    </row>
    <row r="4" ht="13.5">
      <c r="B4" s="7"/>
    </row>
    <row r="5" spans="2:16" ht="24.75" customHeight="1">
      <c r="B5" s="8" t="s">
        <v>2</v>
      </c>
      <c r="C5" s="9" t="s">
        <v>3</v>
      </c>
      <c r="D5" s="10"/>
      <c r="E5" s="11"/>
      <c r="F5" s="11"/>
      <c r="G5" s="12"/>
      <c r="H5" s="13" t="s">
        <v>4</v>
      </c>
      <c r="I5" s="72"/>
      <c r="J5" s="72"/>
      <c r="K5" s="72"/>
      <c r="L5" s="72"/>
      <c r="M5" s="72"/>
      <c r="N5" s="72"/>
      <c r="O5" s="72"/>
      <c r="P5" s="73"/>
    </row>
    <row r="6" spans="1:159" s="1" customFormat="1" ht="14.25" customHeight="1">
      <c r="A6" s="14"/>
      <c r="B6" s="15"/>
      <c r="C6" s="16" t="s">
        <v>32</v>
      </c>
      <c r="D6" s="17" t="s">
        <v>8</v>
      </c>
      <c r="E6" s="18" t="s">
        <v>33</v>
      </c>
      <c r="F6" s="18" t="s">
        <v>34</v>
      </c>
      <c r="G6" s="19" t="s">
        <v>35</v>
      </c>
      <c r="H6" s="20" t="s">
        <v>5</v>
      </c>
      <c r="I6" s="74"/>
      <c r="J6" s="74"/>
      <c r="K6" s="74"/>
      <c r="L6" s="74"/>
      <c r="M6" s="74"/>
      <c r="N6" s="75"/>
      <c r="O6" s="76" t="s">
        <v>6</v>
      </c>
      <c r="P6" s="77"/>
      <c r="Q6" s="10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</row>
    <row r="7" spans="1:159" s="1" customFormat="1" ht="14.25" customHeight="1">
      <c r="A7" s="14"/>
      <c r="B7" s="15"/>
      <c r="C7" s="21"/>
      <c r="D7" s="22"/>
      <c r="E7" s="23"/>
      <c r="F7" s="23"/>
      <c r="G7" s="24"/>
      <c r="H7" s="25" t="s">
        <v>36</v>
      </c>
      <c r="I7" s="78" t="s">
        <v>13</v>
      </c>
      <c r="J7" s="79" t="s">
        <v>14</v>
      </c>
      <c r="K7" s="78" t="s">
        <v>15</v>
      </c>
      <c r="L7" s="79" t="s">
        <v>37</v>
      </c>
      <c r="M7" s="79"/>
      <c r="N7" s="80"/>
      <c r="O7" s="81" t="s">
        <v>38</v>
      </c>
      <c r="P7" s="82" t="s">
        <v>39</v>
      </c>
      <c r="Q7" s="10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</row>
    <row r="8" spans="1:159" s="1" customFormat="1" ht="27" customHeight="1">
      <c r="A8" s="14"/>
      <c r="B8" s="26"/>
      <c r="C8" s="27"/>
      <c r="D8" s="28"/>
      <c r="E8" s="29"/>
      <c r="F8" s="29"/>
      <c r="G8" s="30"/>
      <c r="H8" s="31"/>
      <c r="I8" s="83"/>
      <c r="J8" s="84"/>
      <c r="K8" s="83"/>
      <c r="L8" s="28" t="s">
        <v>40</v>
      </c>
      <c r="M8" s="28" t="s">
        <v>41</v>
      </c>
      <c r="N8" s="30" t="s">
        <v>42</v>
      </c>
      <c r="O8" s="85"/>
      <c r="P8" s="86"/>
      <c r="Q8" s="10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</row>
    <row r="9" spans="1:159" s="1" customFormat="1" ht="25.5" customHeight="1">
      <c r="A9" s="14"/>
      <c r="B9" s="32" t="s">
        <v>18</v>
      </c>
      <c r="C9" s="33">
        <v>4630624.81</v>
      </c>
      <c r="D9" s="34">
        <v>533959.5800000001</v>
      </c>
      <c r="E9" s="35">
        <v>44489.65000000001</v>
      </c>
      <c r="F9" s="35">
        <v>35590.909999999996</v>
      </c>
      <c r="G9" s="36">
        <v>115527.28</v>
      </c>
      <c r="H9" s="37">
        <v>1618265.5299999998</v>
      </c>
      <c r="I9" s="87">
        <v>851245.25</v>
      </c>
      <c r="J9" s="87">
        <v>136715.02</v>
      </c>
      <c r="K9" s="87">
        <v>31429.27</v>
      </c>
      <c r="L9" s="87">
        <v>17587.62</v>
      </c>
      <c r="M9" s="87">
        <v>0</v>
      </c>
      <c r="N9" s="88">
        <v>891.32</v>
      </c>
      <c r="O9" s="89">
        <v>4200</v>
      </c>
      <c r="P9" s="90">
        <v>107412</v>
      </c>
      <c r="Q9" s="10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</row>
    <row r="10" spans="1:159" s="1" customFormat="1" ht="25.5" customHeight="1">
      <c r="A10" s="14"/>
      <c r="B10" s="38" t="s">
        <v>19</v>
      </c>
      <c r="C10" s="39"/>
      <c r="D10" s="40"/>
      <c r="E10" s="41"/>
      <c r="F10" s="41"/>
      <c r="G10" s="42"/>
      <c r="H10" s="43"/>
      <c r="I10" s="91"/>
      <c r="J10" s="91"/>
      <c r="K10" s="91"/>
      <c r="L10" s="91"/>
      <c r="M10" s="91"/>
      <c r="N10" s="92"/>
      <c r="O10" s="93"/>
      <c r="P10" s="94"/>
      <c r="Q10" s="10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</row>
    <row r="11" spans="1:159" s="1" customFormat="1" ht="25.5" customHeight="1">
      <c r="A11" s="14"/>
      <c r="B11" s="38" t="s">
        <v>20</v>
      </c>
      <c r="C11" s="39"/>
      <c r="D11" s="40"/>
      <c r="E11" s="41"/>
      <c r="F11" s="41"/>
      <c r="G11" s="42"/>
      <c r="H11" s="43"/>
      <c r="I11" s="91"/>
      <c r="J11" s="91"/>
      <c r="K11" s="91"/>
      <c r="L11" s="91"/>
      <c r="M11" s="91"/>
      <c r="N11" s="92"/>
      <c r="O11" s="93"/>
      <c r="P11" s="94"/>
      <c r="Q11" s="10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</row>
    <row r="12" spans="2:157" ht="25.5" customHeight="1">
      <c r="B12" s="44" t="s">
        <v>43</v>
      </c>
      <c r="C12" s="45">
        <f>SUM(C9:C11)</f>
        <v>4630624.81</v>
      </c>
      <c r="D12" s="46">
        <f aca="true" t="shared" si="0" ref="D12:P12">SUM(D9:D11)</f>
        <v>533959.5800000001</v>
      </c>
      <c r="E12" s="46">
        <f t="shared" si="0"/>
        <v>44489.65000000001</v>
      </c>
      <c r="F12" s="46">
        <f t="shared" si="0"/>
        <v>35590.909999999996</v>
      </c>
      <c r="G12" s="47">
        <f t="shared" si="0"/>
        <v>115527.28</v>
      </c>
      <c r="H12" s="46">
        <f t="shared" si="0"/>
        <v>1618265.5299999998</v>
      </c>
      <c r="I12" s="46">
        <f t="shared" si="0"/>
        <v>851245.25</v>
      </c>
      <c r="J12" s="46">
        <f t="shared" si="0"/>
        <v>136715.02</v>
      </c>
      <c r="K12" s="46">
        <f t="shared" si="0"/>
        <v>31429.27</v>
      </c>
      <c r="L12" s="46">
        <f t="shared" si="0"/>
        <v>17587.62</v>
      </c>
      <c r="M12" s="46">
        <f t="shared" si="0"/>
        <v>0</v>
      </c>
      <c r="N12" s="95">
        <f t="shared" si="0"/>
        <v>891.32</v>
      </c>
      <c r="O12" s="45">
        <f t="shared" si="0"/>
        <v>4200</v>
      </c>
      <c r="P12" s="47">
        <f t="shared" si="0"/>
        <v>107412</v>
      </c>
      <c r="Q12" s="101"/>
      <c r="FA12" s="4"/>
    </row>
    <row r="13" spans="1:159" s="1" customFormat="1" ht="25.5" customHeight="1">
      <c r="A13" s="14"/>
      <c r="B13" s="38" t="s">
        <v>21</v>
      </c>
      <c r="C13" s="39"/>
      <c r="D13" s="40"/>
      <c r="E13" s="41"/>
      <c r="F13" s="41"/>
      <c r="G13" s="42"/>
      <c r="H13" s="43"/>
      <c r="I13" s="91"/>
      <c r="J13" s="91"/>
      <c r="K13" s="91"/>
      <c r="L13" s="91"/>
      <c r="M13" s="91"/>
      <c r="N13" s="92"/>
      <c r="O13" s="93"/>
      <c r="P13" s="94"/>
      <c r="Q13" s="10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</row>
    <row r="14" spans="1:159" s="1" customFormat="1" ht="25.5" customHeight="1">
      <c r="A14" s="14"/>
      <c r="B14" s="38" t="s">
        <v>22</v>
      </c>
      <c r="C14" s="39"/>
      <c r="D14" s="40"/>
      <c r="E14" s="41"/>
      <c r="F14" s="41"/>
      <c r="G14" s="42"/>
      <c r="H14" s="43"/>
      <c r="I14" s="91"/>
      <c r="J14" s="91"/>
      <c r="K14" s="91"/>
      <c r="L14" s="91"/>
      <c r="M14" s="91"/>
      <c r="N14" s="92"/>
      <c r="O14" s="93"/>
      <c r="P14" s="94"/>
      <c r="Q14" s="10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</row>
    <row r="15" spans="1:159" s="1" customFormat="1" ht="25.5" customHeight="1">
      <c r="A15" s="14"/>
      <c r="B15" s="38" t="s">
        <v>23</v>
      </c>
      <c r="C15" s="39"/>
      <c r="D15" s="40"/>
      <c r="E15" s="41"/>
      <c r="F15" s="41"/>
      <c r="G15" s="42"/>
      <c r="H15" s="43"/>
      <c r="I15" s="91"/>
      <c r="J15" s="91"/>
      <c r="K15" s="91"/>
      <c r="L15" s="91"/>
      <c r="M15" s="91"/>
      <c r="N15" s="92"/>
      <c r="O15" s="93"/>
      <c r="P15" s="94"/>
      <c r="Q15" s="10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</row>
    <row r="16" spans="2:157" ht="25.5" customHeight="1">
      <c r="B16" s="44" t="s">
        <v>44</v>
      </c>
      <c r="C16" s="45">
        <f>SUM(C13:C15)</f>
        <v>0</v>
      </c>
      <c r="D16" s="46">
        <f aca="true" t="shared" si="1" ref="D16:P16">SUM(D13:D15)</f>
        <v>0</v>
      </c>
      <c r="E16" s="46">
        <f t="shared" si="1"/>
        <v>0</v>
      </c>
      <c r="F16" s="46">
        <f t="shared" si="1"/>
        <v>0</v>
      </c>
      <c r="G16" s="47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95">
        <f t="shared" si="1"/>
        <v>0</v>
      </c>
      <c r="O16" s="45">
        <f t="shared" si="1"/>
        <v>0</v>
      </c>
      <c r="P16" s="47">
        <f t="shared" si="1"/>
        <v>0</v>
      </c>
      <c r="FA16" s="4"/>
    </row>
    <row r="17" spans="2:157" ht="25.5" customHeight="1">
      <c r="B17" s="48" t="s">
        <v>24</v>
      </c>
      <c r="C17" s="49"/>
      <c r="D17" s="50"/>
      <c r="E17" s="51"/>
      <c r="F17" s="51"/>
      <c r="G17" s="52"/>
      <c r="H17" s="53"/>
      <c r="I17" s="50"/>
      <c r="J17" s="50"/>
      <c r="K17" s="50"/>
      <c r="L17" s="50"/>
      <c r="M17" s="50"/>
      <c r="N17" s="96"/>
      <c r="O17" s="49"/>
      <c r="P17" s="52"/>
      <c r="FA17" s="4"/>
    </row>
    <row r="18" spans="2:157" ht="25.5" customHeight="1">
      <c r="B18" s="48" t="s">
        <v>25</v>
      </c>
      <c r="C18" s="49"/>
      <c r="D18" s="50"/>
      <c r="E18" s="51"/>
      <c r="F18" s="51"/>
      <c r="G18" s="52"/>
      <c r="H18" s="53"/>
      <c r="I18" s="50"/>
      <c r="J18" s="50"/>
      <c r="K18" s="50"/>
      <c r="L18" s="50"/>
      <c r="M18" s="50"/>
      <c r="N18" s="96"/>
      <c r="O18" s="49"/>
      <c r="P18" s="52"/>
      <c r="FA18" s="4"/>
    </row>
    <row r="19" spans="2:157" ht="25.5" customHeight="1">
      <c r="B19" s="54" t="s">
        <v>26</v>
      </c>
      <c r="C19" s="55"/>
      <c r="D19" s="56"/>
      <c r="E19" s="57"/>
      <c r="F19" s="57"/>
      <c r="G19" s="58"/>
      <c r="H19" s="59"/>
      <c r="I19" s="56"/>
      <c r="J19" s="56"/>
      <c r="K19" s="56"/>
      <c r="L19" s="56"/>
      <c r="M19" s="56"/>
      <c r="N19" s="97"/>
      <c r="O19" s="55"/>
      <c r="P19" s="58"/>
      <c r="FA19" s="4"/>
    </row>
    <row r="20" spans="2:157" ht="25.5" customHeight="1">
      <c r="B20" s="44" t="s">
        <v>45</v>
      </c>
      <c r="C20" s="45">
        <f>SUM(C17:C19)</f>
        <v>0</v>
      </c>
      <c r="D20" s="46">
        <f aca="true" t="shared" si="2" ref="D20:P20">SUM(D17:D19)</f>
        <v>0</v>
      </c>
      <c r="E20" s="46">
        <f t="shared" si="2"/>
        <v>0</v>
      </c>
      <c r="F20" s="46">
        <f t="shared" si="2"/>
        <v>0</v>
      </c>
      <c r="G20" s="47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95">
        <f t="shared" si="2"/>
        <v>0</v>
      </c>
      <c r="O20" s="45">
        <f t="shared" si="2"/>
        <v>0</v>
      </c>
      <c r="P20" s="47">
        <f t="shared" si="2"/>
        <v>0</v>
      </c>
      <c r="FA20" s="4"/>
    </row>
    <row r="21" spans="2:157" ht="25.5" customHeight="1">
      <c r="B21" s="60" t="s">
        <v>27</v>
      </c>
      <c r="C21" s="61"/>
      <c r="D21" s="62"/>
      <c r="E21" s="63"/>
      <c r="F21" s="63"/>
      <c r="G21" s="64"/>
      <c r="H21" s="65"/>
      <c r="I21" s="62"/>
      <c r="J21" s="62"/>
      <c r="K21" s="62"/>
      <c r="L21" s="62"/>
      <c r="M21" s="62"/>
      <c r="N21" s="98"/>
      <c r="O21" s="61"/>
      <c r="P21" s="64"/>
      <c r="FA21" s="4"/>
    </row>
    <row r="22" spans="2:157" ht="25.5" customHeight="1">
      <c r="B22" s="48" t="s">
        <v>28</v>
      </c>
      <c r="C22" s="49"/>
      <c r="D22" s="50"/>
      <c r="E22" s="51"/>
      <c r="F22" s="51"/>
      <c r="G22" s="52"/>
      <c r="H22" s="53"/>
      <c r="I22" s="50"/>
      <c r="J22" s="50"/>
      <c r="K22" s="50"/>
      <c r="L22" s="50"/>
      <c r="M22" s="50"/>
      <c r="N22" s="96"/>
      <c r="O22" s="49"/>
      <c r="P22" s="52"/>
      <c r="FA22" s="4"/>
    </row>
    <row r="23" spans="2:157" ht="25.5" customHeight="1">
      <c r="B23" s="54" t="s">
        <v>29</v>
      </c>
      <c r="C23" s="55"/>
      <c r="D23" s="56"/>
      <c r="E23" s="57"/>
      <c r="F23" s="57"/>
      <c r="G23" s="58"/>
      <c r="H23" s="59"/>
      <c r="I23" s="56"/>
      <c r="J23" s="56"/>
      <c r="K23" s="56"/>
      <c r="L23" s="56"/>
      <c r="M23" s="56"/>
      <c r="N23" s="97"/>
      <c r="O23" s="55"/>
      <c r="P23" s="58"/>
      <c r="FA23" s="4"/>
    </row>
    <row r="24" spans="2:159" ht="25.5" customHeight="1">
      <c r="B24" s="44" t="s">
        <v>46</v>
      </c>
      <c r="C24" s="45">
        <f>SUM(C21:C23)</f>
        <v>0</v>
      </c>
      <c r="D24" s="46">
        <f aca="true" t="shared" si="3" ref="D24:P24">SUM(D21:D23)</f>
        <v>0</v>
      </c>
      <c r="E24" s="46">
        <f t="shared" si="3"/>
        <v>0</v>
      </c>
      <c r="F24" s="46">
        <f t="shared" si="3"/>
        <v>0</v>
      </c>
      <c r="G24" s="47">
        <f t="shared" si="3"/>
        <v>0</v>
      </c>
      <c r="H24" s="46">
        <f t="shared" si="3"/>
        <v>0</v>
      </c>
      <c r="I24" s="46">
        <f t="shared" si="3"/>
        <v>0</v>
      </c>
      <c r="J24" s="46">
        <f t="shared" si="3"/>
        <v>0</v>
      </c>
      <c r="K24" s="46">
        <f t="shared" si="3"/>
        <v>0</v>
      </c>
      <c r="L24" s="46">
        <f t="shared" si="3"/>
        <v>0</v>
      </c>
      <c r="M24" s="46">
        <f t="shared" si="3"/>
        <v>0</v>
      </c>
      <c r="N24" s="95">
        <f t="shared" si="3"/>
        <v>0</v>
      </c>
      <c r="O24" s="45">
        <f t="shared" si="3"/>
        <v>0</v>
      </c>
      <c r="P24" s="47">
        <f t="shared" si="3"/>
        <v>0</v>
      </c>
      <c r="FB24" s="2"/>
      <c r="FC24" s="2"/>
    </row>
    <row r="25" spans="2:159" ht="25.5" customHeight="1">
      <c r="B25" s="66" t="s">
        <v>47</v>
      </c>
      <c r="C25" s="67">
        <f aca="true" t="shared" si="4" ref="C25:P25">SUM(C12+C16+C20+C24)</f>
        <v>4630624.81</v>
      </c>
      <c r="D25" s="68">
        <f t="shared" si="4"/>
        <v>533959.5800000001</v>
      </c>
      <c r="E25" s="68">
        <f t="shared" si="4"/>
        <v>44489.65000000001</v>
      </c>
      <c r="F25" s="68">
        <f t="shared" si="4"/>
        <v>35590.909999999996</v>
      </c>
      <c r="G25" s="69">
        <f t="shared" si="4"/>
        <v>115527.28</v>
      </c>
      <c r="H25" s="68">
        <f t="shared" si="4"/>
        <v>1618265.5299999998</v>
      </c>
      <c r="I25" s="68">
        <f t="shared" si="4"/>
        <v>851245.25</v>
      </c>
      <c r="J25" s="68">
        <f t="shared" si="4"/>
        <v>136715.02</v>
      </c>
      <c r="K25" s="68">
        <f t="shared" si="4"/>
        <v>31429.27</v>
      </c>
      <c r="L25" s="68">
        <f t="shared" si="4"/>
        <v>17587.62</v>
      </c>
      <c r="M25" s="68">
        <f t="shared" si="4"/>
        <v>0</v>
      </c>
      <c r="N25" s="99">
        <f t="shared" si="4"/>
        <v>891.32</v>
      </c>
      <c r="O25" s="67">
        <f t="shared" si="4"/>
        <v>4200</v>
      </c>
      <c r="P25" s="69">
        <f t="shared" si="4"/>
        <v>107412</v>
      </c>
      <c r="FB25" s="2"/>
      <c r="FC25" s="2"/>
    </row>
    <row r="26" spans="2:14" s="2" customFormat="1" ht="12.7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N26" s="71"/>
    </row>
  </sheetData>
  <sheetProtection/>
  <mergeCells count="17">
    <mergeCell ref="C5:G5"/>
    <mergeCell ref="H5:P5"/>
    <mergeCell ref="H6:N6"/>
    <mergeCell ref="O6:P6"/>
    <mergeCell ref="L7:N7"/>
    <mergeCell ref="B5:B8"/>
    <mergeCell ref="C6:C8"/>
    <mergeCell ref="D6:D8"/>
    <mergeCell ref="E6:E8"/>
    <mergeCell ref="F6:F8"/>
    <mergeCell ref="G6:G8"/>
    <mergeCell ref="H7:H8"/>
    <mergeCell ref="I7:I8"/>
    <mergeCell ref="J7:J8"/>
    <mergeCell ref="K7:K8"/>
    <mergeCell ref="O7:O8"/>
    <mergeCell ref="P7:P8"/>
  </mergeCells>
  <printOptions/>
  <pageMargins left="0" right="0" top="0" bottom="0.5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carmen.butnaru</dc:creator>
  <cp:keywords/>
  <dc:description/>
  <cp:lastModifiedBy>codruta</cp:lastModifiedBy>
  <dcterms:created xsi:type="dcterms:W3CDTF">2017-01-19T07:09:12Z</dcterms:created>
  <dcterms:modified xsi:type="dcterms:W3CDTF">2022-03-01T09:13:49Z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2057-11.2.0.10463</vt:lpwstr>
  </property>
  <property fmtid="{D5CDD505-2E9C-101B-9397-08002B2CF9AE}" pid="4" name="I">
    <vt:lpwstr>13BC1FF879D344BCA6014D19031306E6</vt:lpwstr>
  </property>
</Properties>
</file>