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1" activeTab="0"/>
  </bookViews>
  <sheets>
    <sheet name="cronici" sheetId="1" r:id="rId1"/>
    <sheet name="Anexa durate" sheetId="2" r:id="rId2"/>
  </sheets>
  <definedNames>
    <definedName name="_xlnm.Print_Area" localSheetId="0">'cronici'!$A$2:$R$45</definedName>
  </definedNames>
  <calcPr fullCalcOnLoad="1"/>
</workbook>
</file>

<file path=xl/sharedStrings.xml><?xml version="1.0" encoding="utf-8"?>
<sst xmlns="http://schemas.openxmlformats.org/spreadsheetml/2006/main" count="74" uniqueCount="55">
  <si>
    <t>C1</t>
  </si>
  <si>
    <t>C2</t>
  </si>
  <si>
    <t>C3</t>
  </si>
  <si>
    <t>Secţia</t>
  </si>
  <si>
    <t xml:space="preserve">TOTAL </t>
  </si>
  <si>
    <t>C4= C2*C3</t>
  </si>
  <si>
    <t>C5</t>
  </si>
  <si>
    <t>C6=C4xC5</t>
  </si>
  <si>
    <t>-</t>
  </si>
  <si>
    <t>CAS Timis</t>
  </si>
  <si>
    <t>Dr. Dana Eugenia Vlad</t>
  </si>
  <si>
    <t>C.j. Mariana Radulescu</t>
  </si>
  <si>
    <t>Ec. Rodica Margareta Roicov</t>
  </si>
  <si>
    <t>Nr.</t>
  </si>
  <si>
    <t>EXTERNARI IN ULTIMII 5 ANI</t>
  </si>
  <si>
    <t>TOTAL</t>
  </si>
  <si>
    <t>SEF BIROUL JURIDIC-CONTENCIOS</t>
  </si>
  <si>
    <t>MEDIE EXTERNARI ULTIMII                        5 ANI</t>
  </si>
  <si>
    <t>p.PRESEDINTE-DIRECTOR GENERAL</t>
  </si>
  <si>
    <t>DIR.EXEC. DIR. MANAG.SI ECONOM.</t>
  </si>
  <si>
    <t>p.DIR.EXEC.DIR. PLANIF.,DEZV.SI REL.CU FURNIZ.</t>
  </si>
  <si>
    <t>Dr. Georgeta Udrea</t>
  </si>
  <si>
    <t xml:space="preserve">SECTIE/COMPAR                                                     cf. OMS </t>
  </si>
  <si>
    <t>SPITAL ……………………..</t>
  </si>
  <si>
    <t>DIRECTOR ECONOMIC</t>
  </si>
  <si>
    <t>UNITATEA SANITARA __________________</t>
  </si>
  <si>
    <t>Sectia/compartimentul aprobate prin Ordin MSP (de sine statatoare)</t>
  </si>
  <si>
    <t>Durata optima de spitalizare</t>
  </si>
  <si>
    <t>75% din durata optima de spitalizare</t>
  </si>
  <si>
    <t>3=2:1x100</t>
  </si>
  <si>
    <t xml:space="preserve">MANAGER , </t>
  </si>
  <si>
    <t>7=(2+3+4+5+6)/5</t>
  </si>
  <si>
    <t>Durata optima de spitalizare
luata in calcul</t>
  </si>
  <si>
    <t>DOS luata in calcul*</t>
  </si>
  <si>
    <t>Sumă   contractata</t>
  </si>
  <si>
    <t>13=8*9/col,12</t>
  </si>
  <si>
    <t>Nr. Crt.</t>
  </si>
  <si>
    <t>Nr. Zile            spitalizare   *</t>
  </si>
  <si>
    <t>DOS contractata*</t>
  </si>
  <si>
    <t>Raport intre durata de spitalizare efectiv realizata in anul 2013 si Durata optima de spitalizare (%)</t>
  </si>
  <si>
    <t>3=1x75%</t>
  </si>
  <si>
    <t>Tarif pe zi de spitalizare propus 2015</t>
  </si>
  <si>
    <t>Nr. cazuri  ian-dec</t>
  </si>
  <si>
    <t>DOS  cf anexei 25 Norme</t>
  </si>
  <si>
    <t>Nr. cazuri  iul-dec</t>
  </si>
  <si>
    <t>INDICATORI - CRONICI  -  2023</t>
  </si>
  <si>
    <t>NR. PATURI APROBAT PT 2023                        cf OMS</t>
  </si>
  <si>
    <t>IND. MEDIU DE   UTILIZARE  A PATULUI                  cf. HG 521/2023*</t>
  </si>
  <si>
    <t>DOS efectiv realizata in 2022</t>
  </si>
  <si>
    <t>NR CAZURI EXTERNATE ESTIMATE pt 2023,din care:</t>
  </si>
  <si>
    <t>Tarif pe zi de spitalizare propus 2023</t>
  </si>
  <si>
    <t>*Se tine cont de tariful maximal si de Notele 1,2 prevazute in anexa 23 C din HG 521/2023</t>
  </si>
  <si>
    <t>INDICATORI - CRONICI-  PROPUSI   2023</t>
  </si>
  <si>
    <t xml:space="preserve">DURATA EFECTIV REALIZATA IN ANUL 2022, RESPECTIV STABILIREA DURATEI DE SPITALIZARE PENTRU CONTRACTAREA SERVICIILOR MEDICALE IN ANUL 2023 PENTRU  SPITALELE/SECTIILE/COMPARTIMENTELE DE CRONICI </t>
  </si>
  <si>
    <t>Durata de spitalizare efectiv realizata in anul 2022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</si>
</sst>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Courier New"/>
      <family val="3"/>
    </font>
    <font>
      <i/>
      <sz val="10"/>
      <name val="Arial"/>
      <family val="0"/>
    </font>
    <font>
      <sz val="12"/>
      <color indexed="10"/>
      <name val="Arial"/>
      <family val="0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/>
    </xf>
    <xf numFmtId="3" fontId="9" fillId="0" borderId="0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3" fontId="20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>
      <alignment/>
    </xf>
    <xf numFmtId="3" fontId="9" fillId="0" borderId="11" xfId="0" applyNumberFormat="1" applyFont="1" applyFill="1" applyBorder="1" applyAlignment="1" quotePrefix="1">
      <alignment horizontal="center" vertical="center" wrapText="1"/>
    </xf>
    <xf numFmtId="3" fontId="6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 quotePrefix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 quotePrefix="1">
      <alignment horizontal="center" vertical="center" wrapText="1"/>
    </xf>
    <xf numFmtId="3" fontId="6" fillId="33" borderId="10" xfId="0" applyNumberFormat="1" applyFont="1" applyFill="1" applyBorder="1" applyAlignment="1">
      <alignment/>
    </xf>
    <xf numFmtId="4" fontId="9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1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"/>
  <sheetViews>
    <sheetView tabSelected="1" zoomScale="75" zoomScaleNormal="75" zoomScaleSheetLayoutView="75" zoomScalePageLayoutView="0" workbookViewId="0" topLeftCell="A1">
      <selection activeCell="K35" sqref="K35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12.00390625" style="0" customWidth="1"/>
    <col min="4" max="4" width="15.7109375" style="0" customWidth="1"/>
    <col min="5" max="5" width="12.7109375" style="0" customWidth="1"/>
    <col min="6" max="6" width="13.57421875" style="0" customWidth="1"/>
    <col min="7" max="7" width="16.28125" style="0" customWidth="1"/>
    <col min="8" max="8" width="16.7109375" style="0" customWidth="1"/>
    <col min="9" max="9" width="17.421875" style="0" customWidth="1"/>
    <col min="10" max="10" width="20.00390625" style="0" customWidth="1"/>
    <col min="11" max="13" width="15.7109375" style="0" customWidth="1"/>
    <col min="14" max="14" width="18.28125" style="0" customWidth="1"/>
  </cols>
  <sheetData>
    <row r="2" spans="1:14" ht="23.25" customHeight="1">
      <c r="A2" s="14" t="s">
        <v>23</v>
      </c>
      <c r="B2" s="20"/>
      <c r="C2" s="6"/>
      <c r="D2" s="7"/>
      <c r="E2" s="7"/>
      <c r="F2" s="7"/>
      <c r="G2" s="7"/>
      <c r="H2" s="7"/>
      <c r="N2" s="5"/>
    </row>
    <row r="3" spans="1:13" ht="20.25" customHeight="1">
      <c r="A3" s="6"/>
      <c r="B3" s="6"/>
      <c r="C3" s="6"/>
      <c r="D3" s="7"/>
      <c r="E3" s="7"/>
      <c r="F3" s="117" t="s">
        <v>45</v>
      </c>
      <c r="G3" s="117"/>
      <c r="H3" s="117"/>
      <c r="I3" s="117"/>
      <c r="J3" s="117"/>
      <c r="K3" s="13"/>
      <c r="L3" s="13"/>
      <c r="M3" s="13"/>
    </row>
    <row r="4" spans="1:13" ht="13.5" customHeight="1" thickBot="1">
      <c r="A4" s="14"/>
      <c r="B4" s="6"/>
      <c r="C4" s="6"/>
      <c r="D4" s="7"/>
      <c r="E4" s="7"/>
      <c r="F4" s="13"/>
      <c r="G4" s="13"/>
      <c r="H4" s="13"/>
      <c r="I4" s="13"/>
      <c r="J4" s="13"/>
      <c r="K4" s="13"/>
      <c r="L4" s="13"/>
      <c r="M4" s="13"/>
    </row>
    <row r="5" spans="1:14" ht="23.25" customHeight="1">
      <c r="A5" s="107" t="s">
        <v>13</v>
      </c>
      <c r="B5" s="111" t="s">
        <v>22</v>
      </c>
      <c r="C5" s="111" t="s">
        <v>14</v>
      </c>
      <c r="D5" s="111"/>
      <c r="E5" s="111"/>
      <c r="F5" s="111"/>
      <c r="G5" s="111"/>
      <c r="H5" s="113" t="s">
        <v>17</v>
      </c>
      <c r="I5" s="113" t="s">
        <v>46</v>
      </c>
      <c r="J5" s="119" t="s">
        <v>47</v>
      </c>
      <c r="K5" s="103" t="s">
        <v>43</v>
      </c>
      <c r="L5" s="103" t="s">
        <v>48</v>
      </c>
      <c r="M5" s="111" t="s">
        <v>33</v>
      </c>
      <c r="N5" s="109" t="s">
        <v>49</v>
      </c>
    </row>
    <row r="6" spans="1:14" ht="59.25" customHeight="1" thickBot="1">
      <c r="A6" s="108"/>
      <c r="B6" s="112"/>
      <c r="C6" s="25">
        <v>2018</v>
      </c>
      <c r="D6" s="25">
        <v>2019</v>
      </c>
      <c r="E6" s="25">
        <v>2020</v>
      </c>
      <c r="F6" s="25">
        <v>2021</v>
      </c>
      <c r="G6" s="25">
        <v>2022</v>
      </c>
      <c r="H6" s="114"/>
      <c r="I6" s="114"/>
      <c r="J6" s="120"/>
      <c r="K6" s="104"/>
      <c r="L6" s="104"/>
      <c r="M6" s="112"/>
      <c r="N6" s="110"/>
    </row>
    <row r="7" spans="1:14" ht="15.75" customHeight="1">
      <c r="A7" s="97">
        <v>0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 t="s">
        <v>31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98" t="s">
        <v>35</v>
      </c>
    </row>
    <row r="8" spans="1:14" ht="23.25" customHeight="1">
      <c r="A8" s="99">
        <v>1</v>
      </c>
      <c r="B8" s="84"/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6">
        <f>(C8+D8+E8+F8+G8)/5</f>
        <v>0</v>
      </c>
      <c r="I8" s="85"/>
      <c r="J8" s="87"/>
      <c r="K8" s="87"/>
      <c r="L8" s="87"/>
      <c r="M8" s="87"/>
      <c r="N8" s="100" t="e">
        <f>(I8*J8)/M8</f>
        <v>#DIV/0!</v>
      </c>
    </row>
    <row r="9" spans="1:14" ht="23.25" customHeight="1">
      <c r="A9" s="99">
        <v>2</v>
      </c>
      <c r="B9" s="84"/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6">
        <f>(C9+D9+E9+F9+G9)/5</f>
        <v>0</v>
      </c>
      <c r="I9" s="86"/>
      <c r="J9" s="87"/>
      <c r="K9" s="87"/>
      <c r="L9" s="87"/>
      <c r="M9" s="87"/>
      <c r="N9" s="100" t="e">
        <f>(I9*J9)/M9</f>
        <v>#DIV/0!</v>
      </c>
    </row>
    <row r="10" spans="1:14" ht="23.25" customHeight="1">
      <c r="A10" s="99">
        <v>3</v>
      </c>
      <c r="B10" s="84"/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6">
        <f>(C10+D10+E10+F10+G10)/5</f>
        <v>0</v>
      </c>
      <c r="I10" s="86"/>
      <c r="J10" s="87"/>
      <c r="K10" s="87"/>
      <c r="L10" s="87"/>
      <c r="M10" s="87"/>
      <c r="N10" s="100" t="e">
        <f>(I10*J10)/M10</f>
        <v>#DIV/0!</v>
      </c>
    </row>
    <row r="11" spans="1:14" ht="23.25" customHeight="1" thickBot="1">
      <c r="A11" s="99">
        <v>4</v>
      </c>
      <c r="B11" s="84"/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6">
        <f>(C11+D11+E11+F11+G11)/5</f>
        <v>0</v>
      </c>
      <c r="I11" s="86"/>
      <c r="J11" s="87"/>
      <c r="K11" s="87"/>
      <c r="L11" s="87"/>
      <c r="M11" s="87"/>
      <c r="N11" s="100" t="e">
        <f>(I11*J11)/M11</f>
        <v>#DIV/0!</v>
      </c>
    </row>
    <row r="12" spans="1:14" ht="23.25" customHeight="1" thickBot="1">
      <c r="A12" s="101"/>
      <c r="B12" s="75" t="s">
        <v>15</v>
      </c>
      <c r="C12" s="76">
        <f aca="true" t="shared" si="0" ref="C12:I12">SUM(C8:C11)</f>
        <v>0</v>
      </c>
      <c r="D12" s="76">
        <f t="shared" si="0"/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  <c r="H12" s="76">
        <f t="shared" si="0"/>
        <v>0</v>
      </c>
      <c r="I12" s="76">
        <f t="shared" si="0"/>
        <v>0</v>
      </c>
      <c r="J12" s="77" t="s">
        <v>8</v>
      </c>
      <c r="K12" s="77"/>
      <c r="L12" s="77"/>
      <c r="M12" s="78"/>
      <c r="N12" s="102" t="e">
        <f>SUM(N8:N11)</f>
        <v>#DIV/0!</v>
      </c>
    </row>
    <row r="13" spans="1:14" ht="23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ht="23.25" customHeight="1">
      <c r="A14" s="73"/>
      <c r="B14" s="73"/>
      <c r="C14" s="73"/>
      <c r="D14" s="73"/>
      <c r="E14" s="73"/>
      <c r="F14" s="73"/>
      <c r="G14" s="73"/>
      <c r="H14" s="73"/>
      <c r="I14" s="74"/>
      <c r="J14" s="68"/>
      <c r="K14" s="68"/>
      <c r="L14" s="68"/>
      <c r="M14" s="68"/>
      <c r="N14" s="68"/>
    </row>
    <row r="15" spans="1:14" ht="18.75">
      <c r="A15" s="96"/>
      <c r="B15" s="96"/>
      <c r="C15" s="96"/>
      <c r="D15" s="96"/>
      <c r="E15" s="96"/>
      <c r="F15" s="96"/>
      <c r="G15" s="96"/>
      <c r="H15" s="96"/>
      <c r="I15" s="70"/>
      <c r="J15" s="71"/>
      <c r="K15" s="71"/>
      <c r="L15" s="71"/>
      <c r="M15" s="71"/>
      <c r="N15" s="72"/>
    </row>
    <row r="16" spans="1:14" ht="18">
      <c r="A16" s="105"/>
      <c r="B16" s="105"/>
      <c r="C16" s="105"/>
      <c r="D16" s="105"/>
      <c r="E16" s="105"/>
      <c r="F16" s="105"/>
      <c r="G16" s="105"/>
      <c r="H16" s="105"/>
      <c r="I16" s="105"/>
      <c r="J16" s="6"/>
      <c r="K16" s="71"/>
      <c r="L16" s="71"/>
      <c r="M16" s="71"/>
      <c r="N16" s="72"/>
    </row>
    <row r="17" spans="1:14" ht="18">
      <c r="A17" s="81"/>
      <c r="B17" s="81"/>
      <c r="C17" s="81"/>
      <c r="D17" s="81"/>
      <c r="E17" s="81"/>
      <c r="F17" s="81"/>
      <c r="G17" s="81"/>
      <c r="H17" s="81"/>
      <c r="I17" s="81"/>
      <c r="J17" s="6"/>
      <c r="K17" s="71"/>
      <c r="L17" s="71"/>
      <c r="M17" s="71"/>
      <c r="N17" s="72"/>
    </row>
    <row r="18" spans="1:14" ht="18.75">
      <c r="A18" s="9" t="s">
        <v>52</v>
      </c>
      <c r="B18" s="79"/>
      <c r="C18" s="79"/>
      <c r="D18" s="79"/>
      <c r="E18" s="79"/>
      <c r="F18" s="79"/>
      <c r="G18" s="79"/>
      <c r="H18" s="79"/>
      <c r="I18" s="70"/>
      <c r="J18" s="71"/>
      <c r="K18" s="71"/>
      <c r="L18" s="71"/>
      <c r="M18" s="71"/>
      <c r="N18" s="72"/>
    </row>
    <row r="19" spans="1:14" ht="69" customHeight="1">
      <c r="A19" s="93" t="s">
        <v>36</v>
      </c>
      <c r="B19" s="93" t="s">
        <v>3</v>
      </c>
      <c r="C19" s="95" t="s">
        <v>42</v>
      </c>
      <c r="D19" s="93" t="s">
        <v>38</v>
      </c>
      <c r="E19" s="93" t="s">
        <v>37</v>
      </c>
      <c r="F19" s="93" t="s">
        <v>50</v>
      </c>
      <c r="G19" s="115" t="s">
        <v>34</v>
      </c>
      <c r="H19" s="115"/>
      <c r="I19" s="44"/>
      <c r="J19" s="2"/>
      <c r="K19" s="41"/>
      <c r="L19" s="41"/>
      <c r="M19" s="41"/>
      <c r="N19" s="41"/>
    </row>
    <row r="20" spans="1:14" ht="13.5">
      <c r="A20" s="80"/>
      <c r="B20" s="52" t="s">
        <v>0</v>
      </c>
      <c r="C20" s="52" t="s">
        <v>1</v>
      </c>
      <c r="D20" s="52" t="s">
        <v>2</v>
      </c>
      <c r="E20" s="1" t="s">
        <v>5</v>
      </c>
      <c r="F20" s="52" t="s">
        <v>6</v>
      </c>
      <c r="G20" s="118" t="s">
        <v>7</v>
      </c>
      <c r="H20" s="118"/>
      <c r="I20" s="45"/>
      <c r="J20" s="69"/>
      <c r="K20" s="42"/>
      <c r="L20" s="42"/>
      <c r="M20" s="42"/>
      <c r="N20" s="42"/>
    </row>
    <row r="21" spans="1:14" ht="18.75">
      <c r="A21" s="53">
        <v>1</v>
      </c>
      <c r="B21" s="88"/>
      <c r="C21" s="89" t="e">
        <f>N8/12*12</f>
        <v>#DIV/0!</v>
      </c>
      <c r="D21" s="90"/>
      <c r="E21" s="91" t="e">
        <f>C21*D21</f>
        <v>#DIV/0!</v>
      </c>
      <c r="F21" s="92"/>
      <c r="G21" s="116" t="e">
        <f>E21*F21</f>
        <v>#DIV/0!</v>
      </c>
      <c r="H21" s="116"/>
      <c r="I21" s="46"/>
      <c r="J21" s="47"/>
      <c r="K21" s="48"/>
      <c r="L21" s="48"/>
      <c r="M21" s="48"/>
      <c r="N21" s="43"/>
    </row>
    <row r="22" spans="1:14" s="15" customFormat="1" ht="18.75">
      <c r="A22" s="53">
        <v>2</v>
      </c>
      <c r="B22" s="88"/>
      <c r="C22" s="89" t="e">
        <f>N9/12*12</f>
        <v>#DIV/0!</v>
      </c>
      <c r="D22" s="90"/>
      <c r="E22" s="91" t="e">
        <f>C22*D22</f>
        <v>#DIV/0!</v>
      </c>
      <c r="F22" s="92"/>
      <c r="G22" s="116" t="e">
        <f>E22*F22</f>
        <v>#DIV/0!</v>
      </c>
      <c r="H22" s="116"/>
      <c r="I22" s="46"/>
      <c r="J22" s="47"/>
      <c r="K22" s="48"/>
      <c r="L22" s="48"/>
      <c r="M22" s="48"/>
      <c r="N22" s="43"/>
    </row>
    <row r="23" spans="1:14" ht="18.75">
      <c r="A23" s="53">
        <v>3</v>
      </c>
      <c r="B23" s="88"/>
      <c r="C23" s="89" t="e">
        <f>N10/12*12</f>
        <v>#DIV/0!</v>
      </c>
      <c r="D23" s="90"/>
      <c r="E23" s="91" t="e">
        <f>C23*D23</f>
        <v>#DIV/0!</v>
      </c>
      <c r="F23" s="92"/>
      <c r="G23" s="116" t="e">
        <f>E23*F23</f>
        <v>#DIV/0!</v>
      </c>
      <c r="H23" s="116"/>
      <c r="I23" s="46"/>
      <c r="J23" s="47"/>
      <c r="K23" s="48"/>
      <c r="L23" s="48"/>
      <c r="M23" s="48"/>
      <c r="N23" s="43"/>
    </row>
    <row r="24" spans="1:14" ht="18.75">
      <c r="A24" s="53">
        <v>4</v>
      </c>
      <c r="B24" s="88"/>
      <c r="C24" s="89" t="e">
        <f>N11/12*12</f>
        <v>#DIV/0!</v>
      </c>
      <c r="D24" s="90"/>
      <c r="E24" s="91" t="e">
        <f>C24*D24</f>
        <v>#DIV/0!</v>
      </c>
      <c r="F24" s="92"/>
      <c r="G24" s="116" t="e">
        <f>E24*F24</f>
        <v>#DIV/0!</v>
      </c>
      <c r="H24" s="116"/>
      <c r="I24" s="46"/>
      <c r="J24" s="47"/>
      <c r="K24" s="48"/>
      <c r="L24" s="48"/>
      <c r="M24" s="48"/>
      <c r="N24" s="43"/>
    </row>
    <row r="25" spans="1:14" ht="18.75">
      <c r="A25" s="1"/>
      <c r="B25" s="8" t="s">
        <v>4</v>
      </c>
      <c r="C25" s="54" t="e">
        <f>SUM(C21:C24)</f>
        <v>#DIV/0!</v>
      </c>
      <c r="D25" s="55" t="s">
        <v>8</v>
      </c>
      <c r="E25" s="56" t="e">
        <f>SUM(E21:E24)</f>
        <v>#DIV/0!</v>
      </c>
      <c r="F25" s="57" t="s">
        <v>8</v>
      </c>
      <c r="G25" s="122" t="e">
        <f>SUM(G21:G24)</f>
        <v>#DIV/0!</v>
      </c>
      <c r="H25" s="122"/>
      <c r="I25" s="49"/>
      <c r="J25" s="50"/>
      <c r="K25" s="11"/>
      <c r="L25" s="11"/>
      <c r="M25" s="11"/>
      <c r="N25" s="30"/>
    </row>
    <row r="26" spans="1:14" ht="18.75">
      <c r="A26" s="2"/>
      <c r="B26" s="39"/>
      <c r="C26" s="40"/>
      <c r="D26" s="34"/>
      <c r="E26" s="35"/>
      <c r="F26" s="36"/>
      <c r="G26" s="37"/>
      <c r="H26" s="38"/>
      <c r="I26" s="49"/>
      <c r="J26" s="51"/>
      <c r="K26" s="51"/>
      <c r="L26" s="51"/>
      <c r="M26" s="51"/>
      <c r="N26" s="30"/>
    </row>
    <row r="27" spans="1:14" ht="18.75">
      <c r="A27" s="2"/>
      <c r="B27" s="39"/>
      <c r="C27" s="94"/>
      <c r="D27" s="16"/>
      <c r="E27" s="17"/>
      <c r="F27" s="29"/>
      <c r="G27" s="31"/>
      <c r="H27" s="51"/>
      <c r="I27" s="49"/>
      <c r="J27" s="51"/>
      <c r="K27" s="51"/>
      <c r="L27" s="51"/>
      <c r="M27" s="51"/>
      <c r="N27" s="30"/>
    </row>
    <row r="28" spans="1:14" ht="32.25" customHeight="1">
      <c r="A28" s="105" t="s">
        <v>51</v>
      </c>
      <c r="B28" s="105"/>
      <c r="C28" s="105"/>
      <c r="D28" s="105"/>
      <c r="E28" s="105"/>
      <c r="F28" s="105"/>
      <c r="G28" s="81"/>
      <c r="H28" s="51"/>
      <c r="I28" s="49"/>
      <c r="J28" s="51"/>
      <c r="K28" s="51"/>
      <c r="L28" s="51"/>
      <c r="M28" s="51"/>
      <c r="N28" s="30"/>
    </row>
    <row r="29" spans="1:14" ht="32.25" customHeight="1">
      <c r="A29" s="81"/>
      <c r="B29" s="81"/>
      <c r="C29" s="81"/>
      <c r="D29" s="81"/>
      <c r="E29" s="81"/>
      <c r="F29" s="81"/>
      <c r="G29" s="81"/>
      <c r="H29" s="51"/>
      <c r="I29" s="49"/>
      <c r="J29" s="51"/>
      <c r="K29" s="51"/>
      <c r="L29" s="51"/>
      <c r="M29" s="51"/>
      <c r="N29" s="30"/>
    </row>
    <row r="30" spans="1:14" ht="32.25" customHeight="1">
      <c r="A30" s="9" t="s">
        <v>52</v>
      </c>
      <c r="B30" s="79"/>
      <c r="C30" s="79"/>
      <c r="D30" s="79"/>
      <c r="E30" s="79"/>
      <c r="F30" s="79"/>
      <c r="G30" s="79"/>
      <c r="H30" s="79"/>
      <c r="I30" s="49"/>
      <c r="J30" s="51"/>
      <c r="K30" s="51"/>
      <c r="L30" s="51"/>
      <c r="M30" s="51"/>
      <c r="N30" s="30"/>
    </row>
    <row r="31" spans="1:14" ht="32.25" customHeight="1">
      <c r="A31" s="93" t="s">
        <v>36</v>
      </c>
      <c r="B31" s="93" t="s">
        <v>3</v>
      </c>
      <c r="C31" s="95" t="s">
        <v>44</v>
      </c>
      <c r="D31" s="93" t="s">
        <v>38</v>
      </c>
      <c r="E31" s="93" t="s">
        <v>37</v>
      </c>
      <c r="F31" s="93" t="s">
        <v>41</v>
      </c>
      <c r="G31" s="115" t="s">
        <v>34</v>
      </c>
      <c r="H31" s="115"/>
      <c r="I31" s="49"/>
      <c r="J31" s="51"/>
      <c r="K31" s="51"/>
      <c r="L31" s="51"/>
      <c r="M31" s="51"/>
      <c r="N31" s="30"/>
    </row>
    <row r="32" spans="1:14" ht="32.25" customHeight="1">
      <c r="A32" s="80"/>
      <c r="B32" s="52" t="s">
        <v>0</v>
      </c>
      <c r="C32" s="52" t="s">
        <v>1</v>
      </c>
      <c r="D32" s="52" t="s">
        <v>2</v>
      </c>
      <c r="E32" s="1" t="s">
        <v>5</v>
      </c>
      <c r="F32" s="52" t="s">
        <v>6</v>
      </c>
      <c r="G32" s="118" t="s">
        <v>7</v>
      </c>
      <c r="H32" s="118"/>
      <c r="I32" s="49"/>
      <c r="J32" s="51"/>
      <c r="K32" s="51"/>
      <c r="L32" s="51"/>
      <c r="M32" s="51"/>
      <c r="N32" s="30"/>
    </row>
    <row r="33" spans="1:14" ht="32.25" customHeight="1">
      <c r="A33" s="53">
        <v>1</v>
      </c>
      <c r="B33" s="88"/>
      <c r="C33" s="89" t="e">
        <f>N8/12*6</f>
        <v>#DIV/0!</v>
      </c>
      <c r="D33" s="90"/>
      <c r="E33" s="91" t="e">
        <f>C33*D33</f>
        <v>#DIV/0!</v>
      </c>
      <c r="F33" s="92"/>
      <c r="G33" s="116" t="e">
        <f>E33*F33</f>
        <v>#DIV/0!</v>
      </c>
      <c r="H33" s="116"/>
      <c r="I33" s="49"/>
      <c r="J33" s="51"/>
      <c r="K33" s="51"/>
      <c r="L33" s="51"/>
      <c r="M33" s="51"/>
      <c r="N33" s="30"/>
    </row>
    <row r="34" spans="1:14" ht="32.25" customHeight="1">
      <c r="A34" s="53">
        <v>2</v>
      </c>
      <c r="B34" s="88"/>
      <c r="C34" s="89" t="e">
        <f>N9/12*6</f>
        <v>#DIV/0!</v>
      </c>
      <c r="D34" s="90"/>
      <c r="E34" s="91" t="e">
        <f>C34*D34</f>
        <v>#DIV/0!</v>
      </c>
      <c r="F34" s="92"/>
      <c r="G34" s="116" t="e">
        <f>E34*F34</f>
        <v>#DIV/0!</v>
      </c>
      <c r="H34" s="116"/>
      <c r="I34" s="49"/>
      <c r="J34" s="51"/>
      <c r="K34" s="51"/>
      <c r="L34" s="51"/>
      <c r="M34" s="51"/>
      <c r="N34" s="30"/>
    </row>
    <row r="35" spans="1:14" ht="32.25" customHeight="1">
      <c r="A35" s="53">
        <v>3</v>
      </c>
      <c r="B35" s="88"/>
      <c r="C35" s="89" t="e">
        <f>N10/12*6</f>
        <v>#DIV/0!</v>
      </c>
      <c r="D35" s="90"/>
      <c r="E35" s="91" t="e">
        <f>C35*D35</f>
        <v>#DIV/0!</v>
      </c>
      <c r="F35" s="92"/>
      <c r="G35" s="116" t="e">
        <f>E35*F35</f>
        <v>#DIV/0!</v>
      </c>
      <c r="H35" s="116"/>
      <c r="I35" s="49"/>
      <c r="J35" s="51"/>
      <c r="K35" s="51"/>
      <c r="L35" s="51"/>
      <c r="M35" s="51"/>
      <c r="N35" s="30"/>
    </row>
    <row r="36" spans="1:14" ht="32.25" customHeight="1">
      <c r="A36" s="53">
        <v>4</v>
      </c>
      <c r="B36" s="88"/>
      <c r="C36" s="89" t="e">
        <f>N11/12*6</f>
        <v>#DIV/0!</v>
      </c>
      <c r="D36" s="90"/>
      <c r="E36" s="91" t="e">
        <f>C36*D36</f>
        <v>#DIV/0!</v>
      </c>
      <c r="F36" s="92"/>
      <c r="G36" s="116" t="e">
        <f>E36*F36</f>
        <v>#DIV/0!</v>
      </c>
      <c r="H36" s="116"/>
      <c r="I36" s="49"/>
      <c r="J36" s="51"/>
      <c r="K36" s="51"/>
      <c r="L36" s="51"/>
      <c r="M36" s="51"/>
      <c r="N36" s="30"/>
    </row>
    <row r="37" spans="1:14" ht="32.25" customHeight="1">
      <c r="A37" s="1"/>
      <c r="B37" s="8" t="s">
        <v>4</v>
      </c>
      <c r="C37" s="54" t="e">
        <f>SUM(C33:C36)</f>
        <v>#DIV/0!</v>
      </c>
      <c r="D37" s="55" t="s">
        <v>8</v>
      </c>
      <c r="E37" s="56" t="e">
        <f>SUM(E33:E36)</f>
        <v>#DIV/0!</v>
      </c>
      <c r="F37" s="57" t="s">
        <v>8</v>
      </c>
      <c r="G37" s="122" t="e">
        <f>SUM(G33:G36)</f>
        <v>#DIV/0!</v>
      </c>
      <c r="H37" s="122"/>
      <c r="I37" s="49"/>
      <c r="J37" s="51"/>
      <c r="K37" s="51"/>
      <c r="L37" s="51"/>
      <c r="M37" s="51"/>
      <c r="N37" s="30"/>
    </row>
    <row r="38" spans="1:14" ht="32.25" customHeight="1">
      <c r="A38" s="2"/>
      <c r="B38" s="39"/>
      <c r="C38" s="40"/>
      <c r="D38" s="34"/>
      <c r="E38" s="35"/>
      <c r="F38" s="36"/>
      <c r="G38" s="37"/>
      <c r="H38" s="38"/>
      <c r="I38" s="49"/>
      <c r="J38" s="51"/>
      <c r="K38" s="51"/>
      <c r="L38" s="51"/>
      <c r="M38" s="51"/>
      <c r="N38" s="30"/>
    </row>
    <row r="39" spans="1:14" ht="32.25" customHeight="1">
      <c r="A39" s="2"/>
      <c r="B39" s="39"/>
      <c r="C39" s="94"/>
      <c r="D39" s="16"/>
      <c r="E39" s="17"/>
      <c r="F39" s="29"/>
      <c r="G39" s="31"/>
      <c r="H39" s="51"/>
      <c r="I39" s="49"/>
      <c r="J39" s="51"/>
      <c r="K39" s="51"/>
      <c r="L39" s="51"/>
      <c r="M39" s="51"/>
      <c r="N39" s="30"/>
    </row>
    <row r="40" spans="1:14" ht="32.25" customHeight="1">
      <c r="A40" s="105" t="s">
        <v>51</v>
      </c>
      <c r="B40" s="105"/>
      <c r="C40" s="105"/>
      <c r="D40" s="105"/>
      <c r="E40" s="105"/>
      <c r="F40" s="105"/>
      <c r="G40" s="81"/>
      <c r="H40" s="51"/>
      <c r="I40" s="49"/>
      <c r="J40" s="51"/>
      <c r="K40" s="51"/>
      <c r="L40" s="51"/>
      <c r="M40" s="51"/>
      <c r="N40" s="30"/>
    </row>
    <row r="41" spans="1:14" ht="32.25" customHeight="1">
      <c r="A41" s="81"/>
      <c r="B41" s="81"/>
      <c r="C41" s="81"/>
      <c r="D41" s="81"/>
      <c r="E41" s="81"/>
      <c r="F41" s="81"/>
      <c r="G41" s="81"/>
      <c r="H41" s="51"/>
      <c r="I41" s="49"/>
      <c r="J41" s="51"/>
      <c r="K41" s="51"/>
      <c r="L41" s="51"/>
      <c r="M41" s="51"/>
      <c r="N41" s="30"/>
    </row>
    <row r="42" spans="1:14" ht="18.75">
      <c r="A42" s="10"/>
      <c r="B42" s="28"/>
      <c r="C42" s="23"/>
      <c r="D42" s="16"/>
      <c r="E42" s="17"/>
      <c r="F42" s="16"/>
      <c r="G42" s="26"/>
      <c r="H42" s="18"/>
      <c r="I42" s="32"/>
      <c r="J42" s="24"/>
      <c r="K42" s="33"/>
      <c r="L42" s="33"/>
      <c r="M42" s="33"/>
      <c r="N42" s="11"/>
    </row>
    <row r="43" spans="1:10" ht="15.75">
      <c r="A43" s="121"/>
      <c r="B43" s="121"/>
      <c r="C43" s="121"/>
      <c r="D43" s="121"/>
      <c r="E43" s="121"/>
      <c r="F43" s="121"/>
      <c r="G43" s="82"/>
      <c r="H43" s="82"/>
      <c r="I43" s="82"/>
      <c r="J43" s="12"/>
    </row>
    <row r="44" spans="1:10" ht="18">
      <c r="A44" s="5"/>
      <c r="B44" s="5" t="s">
        <v>30</v>
      </c>
      <c r="C44" s="5"/>
      <c r="D44" s="5"/>
      <c r="F44" s="83"/>
      <c r="G44" s="83" t="s">
        <v>24</v>
      </c>
      <c r="J44" s="21"/>
    </row>
    <row r="45" ht="18">
      <c r="J45" s="22"/>
    </row>
    <row r="46" spans="1:7" ht="18.75">
      <c r="A46" s="19"/>
      <c r="G46" s="4"/>
    </row>
    <row r="47" ht="18">
      <c r="A47" s="5"/>
    </row>
    <row r="48" spans="1:10" ht="15">
      <c r="A48" s="3"/>
      <c r="J48" s="27"/>
    </row>
    <row r="49" spans="1:10" ht="15">
      <c r="A49" s="19"/>
      <c r="J49" s="19"/>
    </row>
    <row r="50" ht="18">
      <c r="A50" s="5"/>
    </row>
    <row r="51" ht="18">
      <c r="J51" s="5"/>
    </row>
    <row r="52" ht="15">
      <c r="A52" s="19"/>
    </row>
    <row r="53" ht="18">
      <c r="A53" s="5"/>
    </row>
    <row r="59" ht="18" hidden="1">
      <c r="A59" s="5" t="s">
        <v>9</v>
      </c>
    </row>
    <row r="60" ht="15" hidden="1">
      <c r="A60" s="19" t="s">
        <v>18</v>
      </c>
    </row>
    <row r="61" ht="18" hidden="1">
      <c r="A61" s="5" t="s">
        <v>10</v>
      </c>
    </row>
    <row r="62" ht="12.75" hidden="1"/>
    <row r="63" ht="15" hidden="1">
      <c r="A63" s="19" t="s">
        <v>19</v>
      </c>
    </row>
    <row r="64" ht="18" hidden="1">
      <c r="A64" s="5" t="s">
        <v>12</v>
      </c>
    </row>
    <row r="65" ht="12.75" hidden="1">
      <c r="A65" s="3"/>
    </row>
    <row r="66" ht="15" hidden="1">
      <c r="A66" s="19" t="s">
        <v>20</v>
      </c>
    </row>
    <row r="67" ht="18" hidden="1">
      <c r="A67" s="5" t="s">
        <v>21</v>
      </c>
    </row>
    <row r="68" ht="12.75" hidden="1"/>
    <row r="69" ht="15" hidden="1">
      <c r="A69" s="19" t="s">
        <v>16</v>
      </c>
    </row>
    <row r="70" ht="18" hidden="1">
      <c r="A70" s="5" t="s">
        <v>11</v>
      </c>
    </row>
  </sheetData>
  <sheetProtection/>
  <mergeCells count="30">
    <mergeCell ref="A43:F43"/>
    <mergeCell ref="G35:H35"/>
    <mergeCell ref="G36:H36"/>
    <mergeCell ref="G25:H25"/>
    <mergeCell ref="A28:F28"/>
    <mergeCell ref="G37:H37"/>
    <mergeCell ref="A40:F40"/>
    <mergeCell ref="G32:H32"/>
    <mergeCell ref="G33:H33"/>
    <mergeCell ref="G34:H34"/>
    <mergeCell ref="G31:H31"/>
    <mergeCell ref="G23:H23"/>
    <mergeCell ref="G24:H24"/>
    <mergeCell ref="B5:B6"/>
    <mergeCell ref="F3:J3"/>
    <mergeCell ref="G20:H20"/>
    <mergeCell ref="G21:H21"/>
    <mergeCell ref="G22:H22"/>
    <mergeCell ref="G19:H19"/>
    <mergeCell ref="J5:J6"/>
    <mergeCell ref="K5:K6"/>
    <mergeCell ref="A16:I16"/>
    <mergeCell ref="A13:N13"/>
    <mergeCell ref="A5:A6"/>
    <mergeCell ref="N5:N6"/>
    <mergeCell ref="M5:M6"/>
    <mergeCell ref="L5:L6"/>
    <mergeCell ref="C5:G5"/>
    <mergeCell ref="H5:H6"/>
    <mergeCell ref="I5:I6"/>
  </mergeCells>
  <printOptions/>
  <pageMargins left="0.3937007874015748" right="0.03937007874015748" top="0.3937007874015748" bottom="0.3937007874015748" header="0.5118110236220472" footer="0.5118110236220472"/>
  <pageSetup horizontalDpi="600" verticalDpi="600" orientation="landscape" paperSize="9" scale="49" r:id="rId1"/>
  <rowBreaks count="2" manualBreakCount="2">
    <brk id="45" max="16" man="1"/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7.28125" style="59" customWidth="1"/>
    <col min="2" max="2" width="11.28125" style="59" customWidth="1"/>
    <col min="3" max="3" width="12.7109375" style="59" customWidth="1"/>
    <col min="4" max="4" width="15.28125" style="59" hidden="1" customWidth="1"/>
    <col min="5" max="5" width="15.28125" style="59" customWidth="1"/>
    <col min="6" max="6" width="11.8515625" style="59" customWidth="1"/>
    <col min="7" max="16384" width="9.140625" style="59" customWidth="1"/>
  </cols>
  <sheetData>
    <row r="1" spans="1:5" ht="12.75">
      <c r="A1" s="58" t="s">
        <v>25</v>
      </c>
      <c r="E1" s="58"/>
    </row>
    <row r="4" spans="1:5" ht="49.5" customHeight="1">
      <c r="A4" s="123" t="s">
        <v>53</v>
      </c>
      <c r="B4" s="123"/>
      <c r="C4" s="123"/>
      <c r="D4" s="123"/>
      <c r="E4" s="123"/>
    </row>
    <row r="7" spans="1:6" s="62" customFormat="1" ht="102" customHeight="1">
      <c r="A7" s="60" t="s">
        <v>26</v>
      </c>
      <c r="B7" s="60" t="s">
        <v>27</v>
      </c>
      <c r="C7" s="60" t="s">
        <v>54</v>
      </c>
      <c r="D7" s="60" t="s">
        <v>39</v>
      </c>
      <c r="E7" s="61" t="s">
        <v>28</v>
      </c>
      <c r="F7" s="60" t="s">
        <v>32</v>
      </c>
    </row>
    <row r="8" spans="1:6" s="64" customFormat="1" ht="11.25">
      <c r="A8" s="63">
        <v>0</v>
      </c>
      <c r="B8" s="63">
        <v>1</v>
      </c>
      <c r="C8" s="63">
        <v>2</v>
      </c>
      <c r="D8" s="63" t="s">
        <v>29</v>
      </c>
      <c r="E8" s="63" t="s">
        <v>40</v>
      </c>
      <c r="F8" s="67">
        <v>4</v>
      </c>
    </row>
    <row r="9" spans="1:6" ht="12.75">
      <c r="A9" s="65"/>
      <c r="B9" s="66"/>
      <c r="C9" s="66"/>
      <c r="D9" s="66" t="e">
        <f aca="true" t="shared" si="0" ref="D9:D14">C9/B9*100</f>
        <v>#DIV/0!</v>
      </c>
      <c r="E9" s="66">
        <f aca="true" t="shared" si="1" ref="E9:E14">B9*75%</f>
        <v>0</v>
      </c>
      <c r="F9" s="1"/>
    </row>
    <row r="10" spans="1:6" ht="12.75">
      <c r="A10" s="65"/>
      <c r="B10" s="66"/>
      <c r="C10" s="66"/>
      <c r="D10" s="66" t="e">
        <f t="shared" si="0"/>
        <v>#DIV/0!</v>
      </c>
      <c r="E10" s="66">
        <f t="shared" si="1"/>
        <v>0</v>
      </c>
      <c r="F10" s="1"/>
    </row>
    <row r="11" spans="1:6" ht="12.75">
      <c r="A11" s="65"/>
      <c r="B11" s="66"/>
      <c r="C11" s="66"/>
      <c r="D11" s="66" t="e">
        <f t="shared" si="0"/>
        <v>#DIV/0!</v>
      </c>
      <c r="E11" s="66">
        <f t="shared" si="1"/>
        <v>0</v>
      </c>
      <c r="F11" s="1"/>
    </row>
    <row r="12" spans="1:6" ht="12.75">
      <c r="A12" s="65"/>
      <c r="B12" s="66"/>
      <c r="C12" s="66"/>
      <c r="D12" s="66" t="e">
        <f t="shared" si="0"/>
        <v>#DIV/0!</v>
      </c>
      <c r="E12" s="66">
        <f t="shared" si="1"/>
        <v>0</v>
      </c>
      <c r="F12" s="1"/>
    </row>
    <row r="13" spans="1:6" ht="12.75">
      <c r="A13" s="65"/>
      <c r="B13" s="66"/>
      <c r="C13" s="66"/>
      <c r="D13" s="66" t="e">
        <f t="shared" si="0"/>
        <v>#DIV/0!</v>
      </c>
      <c r="E13" s="66">
        <f t="shared" si="1"/>
        <v>0</v>
      </c>
      <c r="F13" s="1"/>
    </row>
    <row r="14" spans="1:6" ht="12.75">
      <c r="A14" s="65"/>
      <c r="B14" s="66"/>
      <c r="C14" s="66"/>
      <c r="D14" s="66" t="e">
        <f t="shared" si="0"/>
        <v>#DIV/0!</v>
      </c>
      <c r="E14" s="66">
        <f t="shared" si="1"/>
        <v>0</v>
      </c>
      <c r="F14" s="1"/>
    </row>
    <row r="18" ht="12.75">
      <c r="E18" s="3" t="s">
        <v>30</v>
      </c>
    </row>
    <row r="19" spans="1:10" ht="29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</row>
  </sheetData>
  <sheetProtection/>
  <mergeCells count="2">
    <mergeCell ref="A4:E4"/>
    <mergeCell ref="A19:J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reg.poli</dc:creator>
  <cp:keywords/>
  <dc:description/>
  <cp:lastModifiedBy>Flavius</cp:lastModifiedBy>
  <cp:lastPrinted>2015-04-03T12:30:00Z</cp:lastPrinted>
  <dcterms:created xsi:type="dcterms:W3CDTF">2002-02-12T12:25:50Z</dcterms:created>
  <dcterms:modified xsi:type="dcterms:W3CDTF">2023-06-07T06:51:35Z</dcterms:modified>
  <cp:category/>
  <cp:version/>
  <cp:contentType/>
  <cp:contentStatus/>
</cp:coreProperties>
</file>