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lii servicii urgenta" sheetId="1" r:id="rId1"/>
  </sheets>
  <definedNames>
    <definedName name="_xlnm.Print_Area" localSheetId="0">'Detalii servicii urgenta'!$A$1:$T$20</definedName>
  </definedNames>
  <calcPr fullCalcOnLoad="1"/>
</workbook>
</file>

<file path=xl/sharedStrings.xml><?xml version="1.0" encoding="utf-8"?>
<sst xmlns="http://schemas.openxmlformats.org/spreadsheetml/2006/main" count="36" uniqueCount="30">
  <si>
    <t>Tip decont</t>
  </si>
  <si>
    <t>Cod tip vehicul</t>
  </si>
  <si>
    <t>Tip furnizor</t>
  </si>
  <si>
    <t>Tarif contractat pe km</t>
  </si>
  <si>
    <t>Nr km contractati</t>
  </si>
  <si>
    <t>Nr km contractati urban</t>
  </si>
  <si>
    <t>Nr km contractati rural</t>
  </si>
  <si>
    <t>Nr km raportati</t>
  </si>
  <si>
    <t>Nr km raportati urban</t>
  </si>
  <si>
    <t>Nr km raportati rural</t>
  </si>
  <si>
    <t>Nr km validati</t>
  </si>
  <si>
    <t>Nr km refuzati</t>
  </si>
  <si>
    <t>Valoare contractata</t>
  </si>
  <si>
    <t>Valoare realizata</t>
  </si>
  <si>
    <t>Valoare totala decontata</t>
  </si>
  <si>
    <t>Valoare decontata anterior</t>
  </si>
  <si>
    <t>Valoare decontata</t>
  </si>
  <si>
    <t>AMB_AUTO</t>
  </si>
  <si>
    <t>A1</t>
  </si>
  <si>
    <t>Privat</t>
  </si>
  <si>
    <t>A2</t>
  </si>
  <si>
    <t>Km realizati peste valoarea de contract</t>
  </si>
  <si>
    <t>lei</t>
  </si>
  <si>
    <t>Valoare realizata peste valoarea de contract</t>
  </si>
  <si>
    <t>TOTAL</t>
  </si>
  <si>
    <t>RECUMED</t>
  </si>
  <si>
    <t>EDENVIS</t>
  </si>
  <si>
    <t>TOTAL GENERAL</t>
  </si>
  <si>
    <t>Valoare de suplimentat MII LEI</t>
  </si>
  <si>
    <t>CENTRALIZATOR DECONT LUNA IANUARIE 2021 - TRANSPORT SANITAR NEASISTAT- Solicitare suplimentare valoare contract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</si>
</sst>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2" xfId="0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5" xfId="0" applyNumberForma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1" fillId="2" borderId="1" xfId="0" applyFont="1" applyBorder="1" applyAlignment="1">
      <alignment horizontal="center" wrapText="1"/>
    </xf>
    <xf numFmtId="0" fontId="1" fillId="2" borderId="2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0" xfId="0" applyBorder="1" applyAlignment="1">
      <alignment horizontal="right"/>
    </xf>
    <xf numFmtId="4" fontId="0" fillId="0" borderId="11" xfId="0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2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0.7109375" style="0" customWidth="1"/>
    <col min="2" max="2" width="8.140625" style="0" customWidth="1"/>
    <col min="3" max="3" width="5.421875" style="0" customWidth="1"/>
    <col min="4" max="4" width="8.8515625" style="0" customWidth="1"/>
    <col min="5" max="5" width="11.28125" style="0" customWidth="1"/>
    <col min="6" max="6" width="11.7109375" style="0" customWidth="1"/>
    <col min="7" max="7" width="10.7109375" style="0" customWidth="1"/>
    <col min="8" max="8" width="9.57421875" style="0" customWidth="1"/>
    <col min="9" max="9" width="9.28125" style="0" customWidth="1"/>
    <col min="10" max="10" width="11.28125" style="0" customWidth="1"/>
    <col min="11" max="11" width="9.00390625" style="0" customWidth="1"/>
    <col min="12" max="12" width="8.7109375" style="0" customWidth="1"/>
    <col min="13" max="13" width="10.8515625" style="0" customWidth="1"/>
    <col min="14" max="14" width="10.421875" style="0" customWidth="1"/>
    <col min="15" max="15" width="13.00390625" style="0" customWidth="1"/>
    <col min="16" max="16" width="6.7109375" style="0" customWidth="1"/>
    <col min="17" max="17" width="9.8515625" style="0" customWidth="1"/>
    <col min="18" max="18" width="11.00390625" style="0" customWidth="1"/>
    <col min="19" max="19" width="9.7109375" style="0" customWidth="1"/>
    <col min="20" max="20" width="7.00390625" style="0" customWidth="1"/>
  </cols>
  <sheetData>
    <row r="2" spans="1:18" ht="12.75">
      <c r="A2" s="8" t="s">
        <v>29</v>
      </c>
      <c r="R2" s="42">
        <v>44236</v>
      </c>
    </row>
    <row r="5" spans="2:19" ht="13.5" thickBot="1">
      <c r="B5" s="8"/>
      <c r="C5" s="8"/>
      <c r="D5" s="8"/>
      <c r="E5" s="8"/>
      <c r="F5" s="8"/>
      <c r="G5" s="8"/>
      <c r="H5" s="8"/>
      <c r="S5" t="s">
        <v>22</v>
      </c>
    </row>
    <row r="6" spans="1:20" s="1" customFormat="1" ht="80.25" customHeight="1" thickBo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5" t="s">
        <v>16</v>
      </c>
      <c r="R6" s="16" t="s">
        <v>21</v>
      </c>
      <c r="S6" s="17" t="s">
        <v>23</v>
      </c>
      <c r="T6" s="12" t="s">
        <v>28</v>
      </c>
    </row>
    <row r="7" spans="1:20" s="1" customFormat="1" ht="13.5" customHeight="1" thickBot="1">
      <c r="A7" s="25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28"/>
      <c r="T7" s="13"/>
    </row>
    <row r="8" spans="1:19" ht="12.75">
      <c r="A8" s="18" t="s">
        <v>17</v>
      </c>
      <c r="B8" s="19" t="s">
        <v>18</v>
      </c>
      <c r="C8" s="19" t="s">
        <v>19</v>
      </c>
      <c r="D8" s="20">
        <v>2.62</v>
      </c>
      <c r="E8" s="20">
        <v>1622</v>
      </c>
      <c r="F8" s="20">
        <v>750</v>
      </c>
      <c r="G8" s="20">
        <v>872</v>
      </c>
      <c r="H8" s="20">
        <v>2430</v>
      </c>
      <c r="I8" s="20">
        <v>10</v>
      </c>
      <c r="J8" s="20">
        <v>2420</v>
      </c>
      <c r="K8" s="20">
        <v>2430</v>
      </c>
      <c r="L8" s="20">
        <v>0</v>
      </c>
      <c r="M8" s="20">
        <v>4249.64</v>
      </c>
      <c r="N8" s="20">
        <v>6366.6</v>
      </c>
      <c r="O8" s="20">
        <v>4249.64</v>
      </c>
      <c r="P8" s="20">
        <v>0</v>
      </c>
      <c r="Q8" s="21">
        <v>4249.64</v>
      </c>
      <c r="R8" s="22">
        <f>K8-E8</f>
        <v>808</v>
      </c>
      <c r="S8" s="22">
        <f>N8-Q8</f>
        <v>2116.96</v>
      </c>
    </row>
    <row r="9" spans="1:19" ht="13.5" thickBot="1">
      <c r="A9" s="2" t="s">
        <v>17</v>
      </c>
      <c r="B9" s="2" t="s">
        <v>20</v>
      </c>
      <c r="C9" s="2" t="s">
        <v>19</v>
      </c>
      <c r="D9" s="3">
        <v>2.62</v>
      </c>
      <c r="E9" s="3">
        <v>1622.27</v>
      </c>
      <c r="F9" s="3">
        <v>750</v>
      </c>
      <c r="G9" s="3">
        <v>872.27</v>
      </c>
      <c r="H9" s="3">
        <v>3322</v>
      </c>
      <c r="I9" s="3">
        <v>340</v>
      </c>
      <c r="J9" s="3">
        <v>2982</v>
      </c>
      <c r="K9" s="3">
        <v>3322</v>
      </c>
      <c r="L9" s="3">
        <v>0</v>
      </c>
      <c r="M9" s="3">
        <v>4250.3474</v>
      </c>
      <c r="N9" s="3">
        <v>8703.64</v>
      </c>
      <c r="O9" s="3">
        <v>4250.3474</v>
      </c>
      <c r="P9" s="3">
        <v>0</v>
      </c>
      <c r="Q9" s="4">
        <v>4250.3474</v>
      </c>
      <c r="R9" s="9">
        <f>K9-E9</f>
        <v>1699.73</v>
      </c>
      <c r="S9" s="9">
        <f>N9-Q9</f>
        <v>4453.2926</v>
      </c>
    </row>
    <row r="10" spans="1:20" s="8" customFormat="1" ht="13.5" thickBot="1">
      <c r="A10" s="5" t="s">
        <v>24</v>
      </c>
      <c r="B10" s="6"/>
      <c r="C10" s="6"/>
      <c r="D10" s="6"/>
      <c r="E10" s="7">
        <f aca="true" t="shared" si="0" ref="E10:K10">SUM(E8:E9)</f>
        <v>3244.27</v>
      </c>
      <c r="F10" s="7">
        <f t="shared" si="0"/>
        <v>1500</v>
      </c>
      <c r="G10" s="7">
        <f t="shared" si="0"/>
        <v>1744.27</v>
      </c>
      <c r="H10" s="7">
        <f t="shared" si="0"/>
        <v>5752</v>
      </c>
      <c r="I10" s="7">
        <f t="shared" si="0"/>
        <v>350</v>
      </c>
      <c r="J10" s="7">
        <f t="shared" si="0"/>
        <v>5402</v>
      </c>
      <c r="K10" s="7">
        <f t="shared" si="0"/>
        <v>5752</v>
      </c>
      <c r="L10" s="7">
        <f aca="true" t="shared" si="1" ref="L10:S10">SUM(L8:L9)</f>
        <v>0</v>
      </c>
      <c r="M10" s="7">
        <f t="shared" si="1"/>
        <v>8499.9874</v>
      </c>
      <c r="N10" s="7">
        <f t="shared" si="1"/>
        <v>15070.24</v>
      </c>
      <c r="O10" s="7">
        <f t="shared" si="1"/>
        <v>8499.9874</v>
      </c>
      <c r="P10" s="7">
        <f t="shared" si="1"/>
        <v>0</v>
      </c>
      <c r="Q10" s="7">
        <f t="shared" si="1"/>
        <v>8499.9874</v>
      </c>
      <c r="R10" s="7">
        <f t="shared" si="1"/>
        <v>2507.73</v>
      </c>
      <c r="S10" s="10">
        <f t="shared" si="1"/>
        <v>6570.2526</v>
      </c>
      <c r="T10" s="11">
        <f>S10/1000</f>
        <v>6.5702526</v>
      </c>
    </row>
    <row r="11" spans="1:19" ht="13.5" thickBot="1">
      <c r="A11" s="34" t="s">
        <v>26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</row>
    <row r="12" spans="1:20" ht="13.5" thickBot="1">
      <c r="A12" s="31" t="s">
        <v>17</v>
      </c>
      <c r="B12" s="32" t="s">
        <v>18</v>
      </c>
      <c r="C12" s="32" t="s">
        <v>19</v>
      </c>
      <c r="D12" s="32">
        <v>2.62</v>
      </c>
      <c r="E12" s="33">
        <v>3244.28</v>
      </c>
      <c r="F12" s="33">
        <v>1500</v>
      </c>
      <c r="G12" s="33">
        <v>1744.28</v>
      </c>
      <c r="H12" s="33">
        <v>5550</v>
      </c>
      <c r="I12" s="33">
        <v>1917</v>
      </c>
      <c r="J12" s="33">
        <v>3633</v>
      </c>
      <c r="K12" s="33">
        <v>5550</v>
      </c>
      <c r="L12" s="33">
        <v>0</v>
      </c>
      <c r="M12" s="33">
        <v>8500.01</v>
      </c>
      <c r="N12" s="33">
        <v>14541</v>
      </c>
      <c r="O12" s="33">
        <v>8500.01</v>
      </c>
      <c r="P12" s="33">
        <v>0</v>
      </c>
      <c r="Q12" s="33">
        <v>8500.01</v>
      </c>
      <c r="R12" s="33">
        <f>K12-E12</f>
        <v>2305.72</v>
      </c>
      <c r="S12" s="33">
        <f>N13-Q13</f>
        <v>6040.99</v>
      </c>
      <c r="T12" s="24"/>
    </row>
    <row r="13" spans="1:20" s="8" customFormat="1" ht="13.5" thickBot="1">
      <c r="A13" s="29" t="s">
        <v>24</v>
      </c>
      <c r="B13" s="6"/>
      <c r="C13" s="6"/>
      <c r="D13" s="6"/>
      <c r="E13" s="7">
        <f aca="true" t="shared" si="2" ref="E13:K13">SUM(E12)</f>
        <v>3244.28</v>
      </c>
      <c r="F13" s="7">
        <f t="shared" si="2"/>
        <v>1500</v>
      </c>
      <c r="G13" s="7">
        <f t="shared" si="2"/>
        <v>1744.28</v>
      </c>
      <c r="H13" s="7">
        <f t="shared" si="2"/>
        <v>5550</v>
      </c>
      <c r="I13" s="7">
        <f t="shared" si="2"/>
        <v>1917</v>
      </c>
      <c r="J13" s="7">
        <f t="shared" si="2"/>
        <v>3633</v>
      </c>
      <c r="K13" s="7">
        <f t="shared" si="2"/>
        <v>5550</v>
      </c>
      <c r="L13" s="7">
        <v>0</v>
      </c>
      <c r="M13" s="7">
        <f>SUM(M12)</f>
        <v>8500.01</v>
      </c>
      <c r="N13" s="7">
        <f>SUM(N12)</f>
        <v>14541</v>
      </c>
      <c r="O13" s="7">
        <f>SUM(O12)</f>
        <v>8500.01</v>
      </c>
      <c r="P13" s="7">
        <f>SUM(P12)</f>
        <v>0</v>
      </c>
      <c r="Q13" s="7">
        <f>SUM(Q12)</f>
        <v>8500.01</v>
      </c>
      <c r="R13" s="7">
        <f>K13-E13</f>
        <v>2305.72</v>
      </c>
      <c r="S13" s="7">
        <f>N13-Q13</f>
        <v>6040.99</v>
      </c>
      <c r="T13" s="37">
        <f>S13/1000</f>
        <v>6.04099</v>
      </c>
    </row>
    <row r="14" ht="13.5" thickBot="1"/>
    <row r="15" spans="1:20" s="8" customFormat="1" ht="13.5" thickBot="1">
      <c r="A15" s="38" t="s">
        <v>27</v>
      </c>
      <c r="B15" s="39"/>
      <c r="C15" s="38"/>
      <c r="D15" s="30">
        <v>2.62</v>
      </c>
      <c r="E15" s="11">
        <f aca="true" t="shared" si="3" ref="E15:S15">E10+E13</f>
        <v>6488.55</v>
      </c>
      <c r="F15" s="11">
        <f t="shared" si="3"/>
        <v>3000</v>
      </c>
      <c r="G15" s="11">
        <f t="shared" si="3"/>
        <v>3488.55</v>
      </c>
      <c r="H15" s="11">
        <f t="shared" si="3"/>
        <v>11302</v>
      </c>
      <c r="I15" s="11">
        <f t="shared" si="3"/>
        <v>2267</v>
      </c>
      <c r="J15" s="11">
        <f t="shared" si="3"/>
        <v>9035</v>
      </c>
      <c r="K15" s="11">
        <f t="shared" si="3"/>
        <v>11302</v>
      </c>
      <c r="L15" s="11">
        <f t="shared" si="3"/>
        <v>0</v>
      </c>
      <c r="M15" s="11">
        <f t="shared" si="3"/>
        <v>16999.9974</v>
      </c>
      <c r="N15" s="11">
        <f t="shared" si="3"/>
        <v>29611.239999999998</v>
      </c>
      <c r="O15" s="11">
        <f t="shared" si="3"/>
        <v>16999.9974</v>
      </c>
      <c r="P15" s="11">
        <f t="shared" si="3"/>
        <v>0</v>
      </c>
      <c r="Q15" s="11">
        <f t="shared" si="3"/>
        <v>16999.9974</v>
      </c>
      <c r="R15" s="11">
        <f t="shared" si="3"/>
        <v>4813.45</v>
      </c>
      <c r="S15" s="11">
        <f t="shared" si="3"/>
        <v>12611.2426</v>
      </c>
      <c r="T15" s="37">
        <f>T10+T13</f>
        <v>12.6112426</v>
      </c>
    </row>
    <row r="16" spans="1:20" s="8" customFormat="1" ht="12.75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0"/>
      <c r="M16" s="41"/>
      <c r="N16" s="41"/>
      <c r="O16" s="41"/>
      <c r="P16" s="40"/>
      <c r="Q16" s="41"/>
      <c r="R16" s="41"/>
      <c r="S16" s="41"/>
      <c r="T16" s="41"/>
    </row>
    <row r="19" ht="12.75">
      <c r="N19" s="23"/>
    </row>
    <row r="26" ht="12.75">
      <c r="O26" s="23"/>
    </row>
    <row r="27" ht="12.75">
      <c r="O27" s="23"/>
    </row>
    <row r="28" ht="12.75">
      <c r="O28" s="23"/>
    </row>
    <row r="29" ht="12.75">
      <c r="O29" s="23"/>
    </row>
    <row r="30" ht="12.75">
      <c r="O30" s="23"/>
    </row>
    <row r="31" ht="12.75">
      <c r="O31" s="23"/>
    </row>
    <row r="32" ht="12.75">
      <c r="O32" s="23"/>
    </row>
    <row r="33" ht="12.75">
      <c r="O33" s="23"/>
    </row>
  </sheetData>
  <printOptions/>
  <pageMargins left="0.17" right="0.17" top="1" bottom="1" header="0.5" footer="0.5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maricica</cp:lastModifiedBy>
  <cp:lastPrinted>2021-02-09T07:23:56Z</cp:lastPrinted>
  <dcterms:created xsi:type="dcterms:W3CDTF">2021-02-05T11:37:14Z</dcterms:created>
  <dcterms:modified xsi:type="dcterms:W3CDTF">2021-06-16T09:22:49Z</dcterms:modified>
  <cp:category/>
  <cp:version/>
  <cp:contentType/>
  <cp:contentStatus/>
</cp:coreProperties>
</file>