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alii servicii urgenta" sheetId="1" r:id="rId1"/>
  </sheets>
  <definedNames>
    <definedName name="_xlnm.Print_Area" localSheetId="0">'Detalii servicii urgenta'!$A$1:$S$16</definedName>
  </definedNames>
  <calcPr fullCalcOnLoad="1"/>
</workbook>
</file>

<file path=xl/sharedStrings.xml><?xml version="1.0" encoding="utf-8"?>
<sst xmlns="http://schemas.openxmlformats.org/spreadsheetml/2006/main" count="42" uniqueCount="33">
  <si>
    <t>Cod tip vehicul</t>
  </si>
  <si>
    <t>Nume tip vehicul</t>
  </si>
  <si>
    <t>Tarif contractat pe km</t>
  </si>
  <si>
    <t>Nr km contractati</t>
  </si>
  <si>
    <t>Nr km contractati urban</t>
  </si>
  <si>
    <t>Nr km contractati rural</t>
  </si>
  <si>
    <t>Nr km raportati</t>
  </si>
  <si>
    <t>Nr km raportati urban</t>
  </si>
  <si>
    <t>Nr km raportati rural</t>
  </si>
  <si>
    <t>Nr km validati</t>
  </si>
  <si>
    <t>Nr km refuzati</t>
  </si>
  <si>
    <t>Valoare contractata</t>
  </si>
  <si>
    <t>Valoare realizata</t>
  </si>
  <si>
    <t>Valoare totala decontata</t>
  </si>
  <si>
    <t>Valoare decontata anterior</t>
  </si>
  <si>
    <t>Valoare decontata</t>
  </si>
  <si>
    <t>A1</t>
  </si>
  <si>
    <t>Ambulanta de tip A1</t>
  </si>
  <si>
    <t>nr.KM peste contract</t>
  </si>
  <si>
    <t>valoare realiz peste contract</t>
  </si>
  <si>
    <t>A2</t>
  </si>
  <si>
    <t>Ambulanta de tip A2</t>
  </si>
  <si>
    <t>730 u+3191,93 r</t>
  </si>
  <si>
    <t>Furnizor</t>
  </si>
  <si>
    <t>EDENVIS</t>
  </si>
  <si>
    <t>RECUMED</t>
  </si>
  <si>
    <t>CENTRALIZATOR DECONT LUNA MARTIE 2021 - Activităti de transport neasistat</t>
  </si>
  <si>
    <t>Subtotal</t>
  </si>
  <si>
    <t>TOTAL DECONT</t>
  </si>
  <si>
    <t>X</t>
  </si>
  <si>
    <t>574u +3463,92 r</t>
  </si>
  <si>
    <t>x</t>
  </si>
  <si>
    <t>1514 r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</si>
</sst>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Font="1" applyFill="1" applyBorder="1" applyAlignment="1">
      <alignment horizontal="center"/>
    </xf>
    <xf numFmtId="1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/>
    </xf>
    <xf numFmtId="4" fontId="1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4" fontId="1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2" fillId="0" borderId="1" xfId="0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5"/>
  <sheetViews>
    <sheetView tabSelected="1" workbookViewId="0" topLeftCell="A1">
      <selection activeCell="G40" sqref="G40"/>
    </sheetView>
  </sheetViews>
  <sheetFormatPr defaultColWidth="9.140625" defaultRowHeight="12.75"/>
  <cols>
    <col min="1" max="1" width="10.421875" style="2" customWidth="1"/>
    <col min="2" max="2" width="7.00390625" style="2" customWidth="1"/>
    <col min="3" max="3" width="9.8515625" style="9" customWidth="1"/>
    <col min="4" max="4" width="9.140625" style="2" customWidth="1"/>
    <col min="5" max="5" width="7.57421875" style="2" customWidth="1"/>
    <col min="6" max="6" width="9.57421875" style="2" customWidth="1"/>
    <col min="7" max="7" width="8.7109375" style="2" customWidth="1"/>
    <col min="8" max="10" width="7.7109375" style="2" bestFit="1" customWidth="1"/>
    <col min="11" max="11" width="7.57421875" style="2" customWidth="1"/>
    <col min="12" max="12" width="7.00390625" style="2" bestFit="1" customWidth="1"/>
    <col min="13" max="13" width="9.00390625" style="2" customWidth="1"/>
    <col min="14" max="14" width="7.8515625" style="2" bestFit="1" customWidth="1"/>
    <col min="15" max="17" width="8.7109375" style="2" bestFit="1" customWidth="1"/>
    <col min="18" max="18" width="7.421875" style="2" bestFit="1" customWidth="1"/>
    <col min="19" max="19" width="7.7109375" style="7" customWidth="1"/>
    <col min="20" max="21" width="9.140625" style="2" hidden="1" customWidth="1"/>
    <col min="22" max="16384" width="9.140625" style="2" customWidth="1"/>
  </cols>
  <sheetData>
    <row r="2" spans="1:17" ht="11.25">
      <c r="A2" s="2" t="s">
        <v>26</v>
      </c>
      <c r="Q2" s="6">
        <v>44298</v>
      </c>
    </row>
    <row r="4" spans="1:19" s="17" customFormat="1" ht="45">
      <c r="A4" s="14" t="s">
        <v>23</v>
      </c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12</v>
      </c>
      <c r="O4" s="14" t="s">
        <v>13</v>
      </c>
      <c r="P4" s="14" t="s">
        <v>14</v>
      </c>
      <c r="Q4" s="14" t="s">
        <v>15</v>
      </c>
      <c r="R4" s="15" t="s">
        <v>18</v>
      </c>
      <c r="S4" s="16" t="s">
        <v>19</v>
      </c>
    </row>
    <row r="5" spans="1:21" ht="22.5">
      <c r="A5" s="10" t="s">
        <v>24</v>
      </c>
      <c r="B5" s="10" t="s">
        <v>16</v>
      </c>
      <c r="C5" s="8" t="s">
        <v>17</v>
      </c>
      <c r="D5" s="11">
        <v>2.18</v>
      </c>
      <c r="E5" s="18">
        <v>3899.08</v>
      </c>
      <c r="F5" s="18">
        <v>1500</v>
      </c>
      <c r="G5" s="18">
        <v>2399.08</v>
      </c>
      <c r="H5" s="18">
        <v>7937</v>
      </c>
      <c r="I5" s="18">
        <v>2074</v>
      </c>
      <c r="J5" s="18">
        <v>5863</v>
      </c>
      <c r="K5" s="18">
        <v>7937</v>
      </c>
      <c r="L5" s="18">
        <v>0</v>
      </c>
      <c r="M5" s="18">
        <v>8499.9944</v>
      </c>
      <c r="N5" s="18">
        <v>17302.66</v>
      </c>
      <c r="O5" s="18">
        <v>8499.9944</v>
      </c>
      <c r="P5" s="18">
        <v>0</v>
      </c>
      <c r="Q5" s="18">
        <v>8499.9944</v>
      </c>
      <c r="R5" s="19">
        <f>K5-E5</f>
        <v>4037.92</v>
      </c>
      <c r="S5" s="19">
        <f>R5*2.18</f>
        <v>8802.6656</v>
      </c>
      <c r="T5" s="2" t="s">
        <v>30</v>
      </c>
      <c r="U5" s="1"/>
    </row>
    <row r="6" spans="1:19" s="3" customFormat="1" ht="11.25">
      <c r="A6" s="4" t="s">
        <v>27</v>
      </c>
      <c r="B6" s="4" t="s">
        <v>29</v>
      </c>
      <c r="C6" s="14" t="s">
        <v>29</v>
      </c>
      <c r="D6" s="5" t="s">
        <v>29</v>
      </c>
      <c r="E6" s="20">
        <f>SUM(E5)</f>
        <v>3899.08</v>
      </c>
      <c r="F6" s="20">
        <f aca="true" t="shared" si="0" ref="F6:R6">SUM(F5)</f>
        <v>1500</v>
      </c>
      <c r="G6" s="20">
        <f t="shared" si="0"/>
        <v>2399.08</v>
      </c>
      <c r="H6" s="20">
        <f t="shared" si="0"/>
        <v>7937</v>
      </c>
      <c r="I6" s="20">
        <f t="shared" si="0"/>
        <v>2074</v>
      </c>
      <c r="J6" s="20">
        <f t="shared" si="0"/>
        <v>5863</v>
      </c>
      <c r="K6" s="20">
        <f t="shared" si="0"/>
        <v>7937</v>
      </c>
      <c r="L6" s="20">
        <f t="shared" si="0"/>
        <v>0</v>
      </c>
      <c r="M6" s="20">
        <f t="shared" si="0"/>
        <v>8499.9944</v>
      </c>
      <c r="N6" s="20">
        <f t="shared" si="0"/>
        <v>17302.66</v>
      </c>
      <c r="O6" s="20">
        <f t="shared" si="0"/>
        <v>8499.9944</v>
      </c>
      <c r="P6" s="20">
        <f t="shared" si="0"/>
        <v>0</v>
      </c>
      <c r="Q6" s="20">
        <f t="shared" si="0"/>
        <v>8499.9944</v>
      </c>
      <c r="R6" s="20">
        <f t="shared" si="0"/>
        <v>4037.92</v>
      </c>
      <c r="S6" s="21">
        <f>SUM(S5)</f>
        <v>8802.6656</v>
      </c>
    </row>
    <row r="7" spans="1:20" ht="22.5">
      <c r="A7" s="23" t="s">
        <v>25</v>
      </c>
      <c r="B7" s="10" t="s">
        <v>20</v>
      </c>
      <c r="C7" s="8" t="s">
        <v>21</v>
      </c>
      <c r="D7" s="11">
        <v>2.18</v>
      </c>
      <c r="E7" s="18">
        <v>1950</v>
      </c>
      <c r="F7" s="18">
        <v>750</v>
      </c>
      <c r="G7" s="18">
        <v>1200</v>
      </c>
      <c r="H7" s="18">
        <v>3464</v>
      </c>
      <c r="I7" s="18">
        <v>0</v>
      </c>
      <c r="J7" s="18">
        <v>3464</v>
      </c>
      <c r="K7" s="18">
        <v>3464</v>
      </c>
      <c r="L7" s="18">
        <v>0</v>
      </c>
      <c r="M7" s="18">
        <v>4251</v>
      </c>
      <c r="N7" s="18">
        <v>7551.52</v>
      </c>
      <c r="O7" s="18">
        <v>4251</v>
      </c>
      <c r="P7" s="18">
        <v>0</v>
      </c>
      <c r="Q7" s="18">
        <v>4251</v>
      </c>
      <c r="R7" s="19">
        <f>K7-E7</f>
        <v>1514</v>
      </c>
      <c r="S7" s="19">
        <f>R7*2.18</f>
        <v>3300.5200000000004</v>
      </c>
      <c r="T7" s="2" t="s">
        <v>32</v>
      </c>
    </row>
    <row r="8" spans="1:20" ht="22.5">
      <c r="A8" s="23"/>
      <c r="B8" s="10" t="s">
        <v>16</v>
      </c>
      <c r="C8" s="8" t="s">
        <v>17</v>
      </c>
      <c r="D8" s="11">
        <v>2.18</v>
      </c>
      <c r="E8" s="18">
        <v>1949.07</v>
      </c>
      <c r="F8" s="18">
        <v>750</v>
      </c>
      <c r="G8" s="18">
        <v>1199.07</v>
      </c>
      <c r="H8" s="18">
        <v>4411</v>
      </c>
      <c r="I8" s="18">
        <v>20</v>
      </c>
      <c r="J8" s="18">
        <v>4391</v>
      </c>
      <c r="K8" s="18">
        <v>4411</v>
      </c>
      <c r="L8" s="18">
        <v>0</v>
      </c>
      <c r="M8" s="18">
        <v>4248.9726</v>
      </c>
      <c r="N8" s="18">
        <v>9615.98</v>
      </c>
      <c r="O8" s="18">
        <v>4248.9726</v>
      </c>
      <c r="P8" s="18">
        <v>0</v>
      </c>
      <c r="Q8" s="18">
        <v>4248.9726</v>
      </c>
      <c r="R8" s="19">
        <f>K8-E8</f>
        <v>2461.9300000000003</v>
      </c>
      <c r="S8" s="19">
        <f>R8*2.18</f>
        <v>5367.007400000001</v>
      </c>
      <c r="T8" s="2" t="s">
        <v>22</v>
      </c>
    </row>
    <row r="9" spans="1:19" s="13" customFormat="1" ht="11.25">
      <c r="A9" s="12" t="s">
        <v>27</v>
      </c>
      <c r="B9" s="4" t="s">
        <v>31</v>
      </c>
      <c r="C9" s="14" t="s">
        <v>31</v>
      </c>
      <c r="D9" s="4" t="s">
        <v>31</v>
      </c>
      <c r="E9" s="21">
        <f>SUM(E7:E8)</f>
        <v>3899.0699999999997</v>
      </c>
      <c r="F9" s="21">
        <f aca="true" t="shared" si="1" ref="F9:R9">SUM(F7:F8)</f>
        <v>1500</v>
      </c>
      <c r="G9" s="21">
        <f t="shared" si="1"/>
        <v>2399.0699999999997</v>
      </c>
      <c r="H9" s="21">
        <f t="shared" si="1"/>
        <v>7875</v>
      </c>
      <c r="I9" s="21">
        <f t="shared" si="1"/>
        <v>20</v>
      </c>
      <c r="J9" s="21">
        <f t="shared" si="1"/>
        <v>7855</v>
      </c>
      <c r="K9" s="21">
        <f t="shared" si="1"/>
        <v>7875</v>
      </c>
      <c r="L9" s="21">
        <f t="shared" si="1"/>
        <v>0</v>
      </c>
      <c r="M9" s="21">
        <f t="shared" si="1"/>
        <v>8499.972600000001</v>
      </c>
      <c r="N9" s="21">
        <f t="shared" si="1"/>
        <v>17167.5</v>
      </c>
      <c r="O9" s="21">
        <f t="shared" si="1"/>
        <v>8499.972600000001</v>
      </c>
      <c r="P9" s="21">
        <f t="shared" si="1"/>
        <v>0</v>
      </c>
      <c r="Q9" s="21">
        <f t="shared" si="1"/>
        <v>8499.972600000001</v>
      </c>
      <c r="R9" s="21">
        <f t="shared" si="1"/>
        <v>3975.9300000000003</v>
      </c>
      <c r="S9" s="21">
        <f>SUM(S7:S8)</f>
        <v>8667.527400000003</v>
      </c>
    </row>
    <row r="10" spans="1:19" s="13" customFormat="1" ht="15.75" customHeight="1">
      <c r="A10" s="12" t="s">
        <v>28</v>
      </c>
      <c r="B10" s="4"/>
      <c r="C10" s="14" t="s">
        <v>31</v>
      </c>
      <c r="D10" s="4" t="s">
        <v>31</v>
      </c>
      <c r="E10" s="21">
        <f>E9+E6</f>
        <v>7798.15</v>
      </c>
      <c r="F10" s="21">
        <f aca="true" t="shared" si="2" ref="F10:R10">F9+F6</f>
        <v>3000</v>
      </c>
      <c r="G10" s="21">
        <f t="shared" si="2"/>
        <v>4798.15</v>
      </c>
      <c r="H10" s="21">
        <f t="shared" si="2"/>
        <v>15812</v>
      </c>
      <c r="I10" s="21">
        <f t="shared" si="2"/>
        <v>2094</v>
      </c>
      <c r="J10" s="21">
        <f t="shared" si="2"/>
        <v>13718</v>
      </c>
      <c r="K10" s="21">
        <f t="shared" si="2"/>
        <v>15812</v>
      </c>
      <c r="L10" s="21">
        <f t="shared" si="2"/>
        <v>0</v>
      </c>
      <c r="M10" s="21">
        <f t="shared" si="2"/>
        <v>16999.967</v>
      </c>
      <c r="N10" s="21">
        <f t="shared" si="2"/>
        <v>34470.16</v>
      </c>
      <c r="O10" s="21">
        <f t="shared" si="2"/>
        <v>16999.967</v>
      </c>
      <c r="P10" s="21">
        <f t="shared" si="2"/>
        <v>0</v>
      </c>
      <c r="Q10" s="21">
        <f t="shared" si="2"/>
        <v>16999.967</v>
      </c>
      <c r="R10" s="21">
        <f t="shared" si="2"/>
        <v>8013.85</v>
      </c>
      <c r="S10" s="21">
        <f>S6+S9</f>
        <v>17470.193000000003</v>
      </c>
    </row>
    <row r="13" s="22" customFormat="1" ht="11.25">
      <c r="S13" s="7"/>
    </row>
    <row r="14" s="22" customFormat="1" ht="11.25">
      <c r="S14" s="7"/>
    </row>
    <row r="15" s="22" customFormat="1" ht="11.25">
      <c r="S15" s="7"/>
    </row>
  </sheetData>
  <mergeCells count="1">
    <mergeCell ref="A7:A8"/>
  </mergeCells>
  <printOptions/>
  <pageMargins left="0.33" right="0.32" top="1" bottom="1" header="0.5" footer="0.5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maricica</cp:lastModifiedBy>
  <cp:lastPrinted>2021-04-12T12:27:34Z</cp:lastPrinted>
  <dcterms:created xsi:type="dcterms:W3CDTF">2021-04-12T11:26:14Z</dcterms:created>
  <dcterms:modified xsi:type="dcterms:W3CDTF">2021-06-16T09:25:03Z</dcterms:modified>
  <cp:category/>
  <cp:version/>
  <cp:contentType/>
  <cp:contentStatus/>
</cp:coreProperties>
</file>