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195" windowHeight="11565" tabRatio="553" firstSheet="1" activeTab="11"/>
  </bookViews>
  <sheets>
    <sheet name="ianuarie" sheetId="1" r:id="rId1"/>
    <sheet name="febr" sheetId="2" r:id="rId2"/>
    <sheet name="mart" sheetId="3" r:id="rId3"/>
    <sheet name="april" sheetId="4" r:id="rId4"/>
    <sheet name="mai" sheetId="5" r:id="rId5"/>
    <sheet name="iunie" sheetId="6" r:id="rId6"/>
    <sheet name="iulie" sheetId="7" r:id="rId7"/>
    <sheet name="august" sheetId="8" r:id="rId8"/>
    <sheet name="septembrie" sheetId="9" r:id="rId9"/>
    <sheet name="octombrie" sheetId="10" r:id="rId10"/>
    <sheet name="noiembrie" sheetId="11" r:id="rId11"/>
    <sheet name="total an" sheetId="12" r:id="rId12"/>
    <sheet name="Sheet4" sheetId="13" r:id="rId13"/>
  </sheets>
  <definedNames/>
  <calcPr fullCalcOnLoad="1"/>
</workbook>
</file>

<file path=xl/sharedStrings.xml><?xml version="1.0" encoding="utf-8"?>
<sst xmlns="http://schemas.openxmlformats.org/spreadsheetml/2006/main" count="839" uniqueCount="107">
  <si>
    <t>CASA JUDETEANA DE ASIGURARI VASLUI</t>
  </si>
  <si>
    <t xml:space="preserve">Plati medicamente compensate si gratuite </t>
  </si>
  <si>
    <t>Nr.crt.</t>
  </si>
  <si>
    <t>Denumire Farmacie</t>
  </si>
  <si>
    <t>Total general</t>
  </si>
  <si>
    <t xml:space="preserve">          efectuate pe luna IANUARIE 2016</t>
  </si>
  <si>
    <t>CASA JUDETEANA DE ASIGURARI DE SANATATE VASLUI</t>
  </si>
  <si>
    <t xml:space="preserve">SITUATIA PLATILOR PE FURNIZORI DE MEDICAMENTE COMPENSATE SI GRATUITE </t>
  </si>
  <si>
    <t>TOTAL</t>
  </si>
  <si>
    <t>Plati med c+g ianuarie 2016</t>
  </si>
  <si>
    <t>Plati med c+g februarie 2016</t>
  </si>
  <si>
    <t>Plati med c+g martie 2016</t>
  </si>
  <si>
    <t>Plati med c+g aprilie 2016</t>
  </si>
  <si>
    <t>Plati med c+g mai 2016</t>
  </si>
  <si>
    <t>Plati med c+g iunie 2016</t>
  </si>
  <si>
    <t>Plati med c+g iulie 2016</t>
  </si>
  <si>
    <t>Plati med c+g august 2016</t>
  </si>
  <si>
    <t>Plati med c+g septembrie 2016</t>
  </si>
  <si>
    <t>Plati med c+g octombrie 2016</t>
  </si>
  <si>
    <t>Plati med c+g noiembrie 2016</t>
  </si>
  <si>
    <t>Plati med c+g decembrie 2016</t>
  </si>
  <si>
    <t>BALSAM SRL NEGRESTI</t>
  </si>
  <si>
    <t>BIOSFARM SRL BARLAD</t>
  </si>
  <si>
    <t>CARMYSYM</t>
  </si>
  <si>
    <t>CATENA HYGEIA</t>
  </si>
  <si>
    <t>CHIMFARM SRL VASLUI</t>
  </si>
  <si>
    <t>CORAGAFARM</t>
  </si>
  <si>
    <t>ELIXIR SRL BARLAD</t>
  </si>
  <si>
    <t>FARMAB SRL VASLUI</t>
  </si>
  <si>
    <t>FARMACO GAMA SRL</t>
  </si>
  <si>
    <t>FARMNOVA SRL HUSI</t>
  </si>
  <si>
    <t>GREEN VISION CONSULTING SRL</t>
  </si>
  <si>
    <t>HELIANTHI SRL</t>
  </si>
  <si>
    <t>HYPOCRATE SRL BARLAD</t>
  </si>
  <si>
    <t>IRAFAM</t>
  </si>
  <si>
    <t>LAVIRA TRANSPORT SRL</t>
  </si>
  <si>
    <t>MEDIMFARM S.A.</t>
  </si>
  <si>
    <t>MOLDOFARM INVEST SRL BARLAD</t>
  </si>
  <si>
    <t>ONIAGROFARM</t>
  </si>
  <si>
    <t>PARACELSUS</t>
  </si>
  <si>
    <t>PAVIRAD SRL</t>
  </si>
  <si>
    <t>PLANTAGO TEHNOFARM SRL VASLUI</t>
  </si>
  <si>
    <t>PROFARM COMP</t>
  </si>
  <si>
    <t>RA SRL VASLUI</t>
  </si>
  <si>
    <t>ROPHARMA SA</t>
  </si>
  <si>
    <t>ROSIFARM</t>
  </si>
  <si>
    <t>S.C. MIDOR FARM SRL</t>
  </si>
  <si>
    <t>S.C.SANTAVIC FARM SRL</t>
  </si>
  <si>
    <t>SASVIRO</t>
  </si>
  <si>
    <t>SC ADRYMAR</t>
  </si>
  <si>
    <t>SC ALPHA MED SRL</t>
  </si>
  <si>
    <t>SC AVALUX-STAR SRL</t>
  </si>
  <si>
    <t>SC CAMPANULA FARM SRL</t>
  </si>
  <si>
    <t>SC CRATEGUS PHARMA SRL</t>
  </si>
  <si>
    <t>SC DAVILLA SRL</t>
  </si>
  <si>
    <t>SC ELEFARM SRL BARLAD</t>
  </si>
  <si>
    <t>SC FARMONI IMPEX SRL</t>
  </si>
  <si>
    <t>SC GRUP IRI FARM SRL</t>
  </si>
  <si>
    <t>SC HERFARM SRL</t>
  </si>
  <si>
    <t>SC LEVENTICA SRL</t>
  </si>
  <si>
    <t>SC MEDFARM SRL BARLAD</t>
  </si>
  <si>
    <t>SC MENTOGELY SRL</t>
  </si>
  <si>
    <t>SC NIKI PHARM SRL</t>
  </si>
  <si>
    <t>SC PRIMULA SRL</t>
  </si>
  <si>
    <t>SC PROFILACT FARM SRL</t>
  </si>
  <si>
    <t>SC PUNCTFARM SRL</t>
  </si>
  <si>
    <t>SC RUBI FARM SRL</t>
  </si>
  <si>
    <t>SC S.I.E.P.C.O.F.A.R. SA</t>
  </si>
  <si>
    <t>SC SANIFARM SRL</t>
  </si>
  <si>
    <t>SC SIRACO FARM SRL</t>
  </si>
  <si>
    <t>SC VITAFARM SRL</t>
  </si>
  <si>
    <t>SC VIVIAN SRL MICLESTI VS</t>
  </si>
  <si>
    <t>SENSIBLU SRL</t>
  </si>
  <si>
    <t>SIBPHARMAMED</t>
  </si>
  <si>
    <t>SPATIFILIUS</t>
  </si>
  <si>
    <t>TERAPIA SRL BARLAD</t>
  </si>
  <si>
    <t>TONIC LIFE FARMA</t>
  </si>
  <si>
    <t>VITALPHARM SRL</t>
  </si>
  <si>
    <t>VOIN</t>
  </si>
  <si>
    <t>DANIELOPOLU</t>
  </si>
  <si>
    <t>INAFARM STAR</t>
  </si>
  <si>
    <t>S.C. MYRRHA FARM SRL BARLAD</t>
  </si>
  <si>
    <t>S.C.ARTEMISIA farm SRL</t>
  </si>
  <si>
    <t>SANTAC S.R.L VASLUI</t>
  </si>
  <si>
    <t>SC DALYA SRL</t>
  </si>
  <si>
    <t>SC FARMCAMIRA SRL</t>
  </si>
  <si>
    <t>TELKAPHARM SRL</t>
  </si>
  <si>
    <t>TEHNOFARM BAVARIA-IMPEX S.R.L.-farmacia LIPOVAt</t>
  </si>
  <si>
    <t>SC VILLAGE POSTPHARMCY</t>
  </si>
  <si>
    <t xml:space="preserve">         EFECTUATE LUNAR PE ANUL 2016</t>
  </si>
  <si>
    <t xml:space="preserve">          efectuate pe luna FEBRUARIE 2016</t>
  </si>
  <si>
    <t>S.I.E.P.C.O.F.A.R. SA</t>
  </si>
  <si>
    <t>SIBPHARMAMED SRL</t>
  </si>
  <si>
    <t>SC VILLAGE POSTFARMCY</t>
  </si>
  <si>
    <t xml:space="preserve">          efectuate pe luna MARTIE 2016</t>
  </si>
  <si>
    <t xml:space="preserve">          efectuate pe luna APRLIE 2016</t>
  </si>
  <si>
    <t>MEDIMFARM TOPFARM S.A.</t>
  </si>
  <si>
    <t xml:space="preserve">          efectuate pe luna MAI 2016</t>
  </si>
  <si>
    <t xml:space="preserve">          efectuate pe luna IUNIE 2016</t>
  </si>
  <si>
    <t xml:space="preserve">          efectuate pe luna IULIE 2016</t>
  </si>
  <si>
    <t xml:space="preserve">          efectuate pe luna AUGUST 2016</t>
  </si>
  <si>
    <t xml:space="preserve">          efectuate pe luna SEPTEMBRIE 2016</t>
  </si>
  <si>
    <t>SC FARMABEN SRL</t>
  </si>
  <si>
    <t>SANTAC FARM VASLUI</t>
  </si>
  <si>
    <t xml:space="preserve">          efectuate pe luna OCTOMBRIE 2016</t>
  </si>
  <si>
    <t>RA SRL</t>
  </si>
  <si>
    <t xml:space="preserve">          efectuate pe luna NOIEMBRIE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</si>
</sst>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1" xfId="0" applyFill="1" applyBorder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35">
      <selection activeCell="B65" sqref="B65"/>
    </sheetView>
  </sheetViews>
  <sheetFormatPr defaultColWidth="9.140625" defaultRowHeight="12.75"/>
  <cols>
    <col min="2" max="2" width="28.140625" style="0" customWidth="1"/>
    <col min="3" max="3" width="22.42187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5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2">
        <v>1</v>
      </c>
      <c r="B9" s="10" t="s">
        <v>21</v>
      </c>
      <c r="C9" s="11">
        <v>33068.27</v>
      </c>
    </row>
    <row r="10" spans="1:3" ht="12.75">
      <c r="A10" s="12">
        <v>2</v>
      </c>
      <c r="B10" s="10" t="s">
        <v>22</v>
      </c>
      <c r="C10" s="11">
        <v>217056.11</v>
      </c>
    </row>
    <row r="11" spans="1:3" ht="12.75">
      <c r="A11" s="12">
        <v>3</v>
      </c>
      <c r="B11" s="10" t="s">
        <v>23</v>
      </c>
      <c r="C11" s="11">
        <v>871.5</v>
      </c>
    </row>
    <row r="12" spans="1:3" ht="12.75">
      <c r="A12" s="12">
        <v>4</v>
      </c>
      <c r="B12" s="10" t="s">
        <v>24</v>
      </c>
      <c r="C12" s="11">
        <v>89171.21</v>
      </c>
    </row>
    <row r="13" spans="1:3" ht="12.75">
      <c r="A13" s="12">
        <v>5</v>
      </c>
      <c r="B13" s="10" t="s">
        <v>25</v>
      </c>
      <c r="C13" s="11">
        <v>25754.52</v>
      </c>
    </row>
    <row r="14" spans="1:3" ht="12.75">
      <c r="A14" s="12">
        <v>6</v>
      </c>
      <c r="B14" s="10" t="s">
        <v>26</v>
      </c>
      <c r="C14" s="11">
        <v>7374.03</v>
      </c>
    </row>
    <row r="15" spans="1:3" ht="12.75">
      <c r="A15" s="12">
        <v>7</v>
      </c>
      <c r="B15" s="10" t="s">
        <v>79</v>
      </c>
      <c r="C15" s="11">
        <v>81367.25</v>
      </c>
    </row>
    <row r="16" spans="1:3" ht="12.75">
      <c r="A16" s="12">
        <v>8</v>
      </c>
      <c r="B16" s="10" t="s">
        <v>27</v>
      </c>
      <c r="C16" s="11">
        <v>115379.75</v>
      </c>
    </row>
    <row r="17" spans="1:3" ht="12.75">
      <c r="A17" s="12">
        <v>9</v>
      </c>
      <c r="B17" s="10" t="s">
        <v>28</v>
      </c>
      <c r="C17" s="11">
        <v>64463.91</v>
      </c>
    </row>
    <row r="18" spans="1:3" ht="12.75">
      <c r="A18" s="12">
        <v>10</v>
      </c>
      <c r="B18" s="10" t="s">
        <v>29</v>
      </c>
      <c r="C18" s="11">
        <v>5279.1</v>
      </c>
    </row>
    <row r="19" spans="1:3" ht="12.75">
      <c r="A19" s="12">
        <v>11</v>
      </c>
      <c r="B19" s="10" t="s">
        <v>30</v>
      </c>
      <c r="C19" s="11">
        <v>271046.9</v>
      </c>
    </row>
    <row r="20" spans="1:3" ht="12.75">
      <c r="A20" s="12">
        <v>12</v>
      </c>
      <c r="B20" s="10" t="s">
        <v>31</v>
      </c>
      <c r="C20" s="11">
        <v>929.05</v>
      </c>
    </row>
    <row r="21" spans="1:3" ht="12.75">
      <c r="A21" s="12">
        <v>13</v>
      </c>
      <c r="B21" s="10" t="s">
        <v>32</v>
      </c>
      <c r="C21" s="11">
        <v>12272.26</v>
      </c>
    </row>
    <row r="22" spans="1:3" ht="12.75">
      <c r="A22" s="12">
        <v>14</v>
      </c>
      <c r="B22" s="10" t="s">
        <v>33</v>
      </c>
      <c r="C22" s="11">
        <v>20326.39</v>
      </c>
    </row>
    <row r="23" spans="1:3" ht="12.75">
      <c r="A23" s="12">
        <v>15</v>
      </c>
      <c r="B23" s="10" t="s">
        <v>80</v>
      </c>
      <c r="C23" s="11">
        <v>100224.99</v>
      </c>
    </row>
    <row r="24" spans="1:3" ht="12.75">
      <c r="A24" s="12">
        <v>16</v>
      </c>
      <c r="B24" s="10" t="s">
        <v>34</v>
      </c>
      <c r="C24" s="11">
        <v>9350.54</v>
      </c>
    </row>
    <row r="25" spans="1:3" ht="12.75">
      <c r="A25" s="12">
        <v>17</v>
      </c>
      <c r="B25" s="10" t="s">
        <v>35</v>
      </c>
      <c r="C25" s="11">
        <v>500753.12</v>
      </c>
    </row>
    <row r="26" spans="1:3" ht="12.75">
      <c r="A26" s="12">
        <v>18</v>
      </c>
      <c r="B26" s="10" t="s">
        <v>36</v>
      </c>
      <c r="C26" s="11">
        <v>66372.88</v>
      </c>
    </row>
    <row r="27" spans="1:3" ht="12.75">
      <c r="A27" s="12">
        <v>19</v>
      </c>
      <c r="B27" s="10" t="s">
        <v>37</v>
      </c>
      <c r="C27" s="11">
        <v>43125.19</v>
      </c>
    </row>
    <row r="28" spans="1:3" ht="12.75">
      <c r="A28" s="12">
        <v>20</v>
      </c>
      <c r="B28" s="10" t="s">
        <v>38</v>
      </c>
      <c r="C28" s="11">
        <v>5769.74</v>
      </c>
    </row>
    <row r="29" spans="1:3" ht="12.75">
      <c r="A29" s="12">
        <v>21</v>
      </c>
      <c r="B29" s="10" t="s">
        <v>39</v>
      </c>
      <c r="C29" s="11">
        <v>7837.06</v>
      </c>
    </row>
    <row r="30" spans="1:3" ht="12.75">
      <c r="A30" s="12">
        <v>22</v>
      </c>
      <c r="B30" s="10" t="s">
        <v>40</v>
      </c>
      <c r="C30" s="11">
        <v>9969.01</v>
      </c>
    </row>
    <row r="31" spans="1:3" ht="12.75">
      <c r="A31" s="12">
        <v>23</v>
      </c>
      <c r="B31" s="10" t="s">
        <v>41</v>
      </c>
      <c r="C31" s="11">
        <v>41179.15</v>
      </c>
    </row>
    <row r="32" spans="1:3" ht="12.75">
      <c r="A32" s="12">
        <v>24</v>
      </c>
      <c r="B32" s="10" t="s">
        <v>42</v>
      </c>
      <c r="C32" s="11">
        <v>38663.61</v>
      </c>
    </row>
    <row r="33" spans="1:3" ht="12.75">
      <c r="A33" s="12">
        <v>25</v>
      </c>
      <c r="B33" s="10" t="s">
        <v>43</v>
      </c>
      <c r="C33" s="11">
        <v>140071.56</v>
      </c>
    </row>
    <row r="34" spans="1:3" ht="12.75">
      <c r="A34" s="12">
        <v>26</v>
      </c>
      <c r="B34" s="10" t="s">
        <v>44</v>
      </c>
      <c r="C34" s="11">
        <v>1169868.58</v>
      </c>
    </row>
    <row r="35" spans="1:3" ht="12.75">
      <c r="A35" s="12">
        <v>27</v>
      </c>
      <c r="B35" s="10" t="s">
        <v>45</v>
      </c>
      <c r="C35" s="11">
        <v>77831.67</v>
      </c>
    </row>
    <row r="36" spans="1:3" ht="12.75">
      <c r="A36" s="12">
        <v>28</v>
      </c>
      <c r="B36" s="10" t="s">
        <v>46</v>
      </c>
      <c r="C36" s="11">
        <v>1136.46</v>
      </c>
    </row>
    <row r="37" spans="1:3" ht="12.75">
      <c r="A37" s="12">
        <v>29</v>
      </c>
      <c r="B37" s="10" t="s">
        <v>81</v>
      </c>
      <c r="C37" s="11">
        <v>14814.37</v>
      </c>
    </row>
    <row r="38" spans="1:3" ht="12.75">
      <c r="A38" s="12">
        <v>30</v>
      </c>
      <c r="B38" s="10" t="s">
        <v>82</v>
      </c>
      <c r="C38" s="11">
        <v>19385.06</v>
      </c>
    </row>
    <row r="39" spans="1:3" ht="12.75">
      <c r="A39" s="12">
        <v>31</v>
      </c>
      <c r="B39" s="10" t="s">
        <v>47</v>
      </c>
      <c r="C39" s="11">
        <v>70946.51</v>
      </c>
    </row>
    <row r="40" spans="1:3" ht="12.75">
      <c r="A40" s="12">
        <v>32</v>
      </c>
      <c r="B40" s="10" t="s">
        <v>83</v>
      </c>
      <c r="C40" s="11">
        <v>30887.23</v>
      </c>
    </row>
    <row r="41" spans="1:3" ht="12.75">
      <c r="A41" s="12">
        <v>33</v>
      </c>
      <c r="B41" s="10" t="s">
        <v>48</v>
      </c>
      <c r="C41" s="11">
        <v>28931.66</v>
      </c>
    </row>
    <row r="42" spans="1:3" ht="12.75">
      <c r="A42" s="12">
        <v>34</v>
      </c>
      <c r="B42" s="10" t="s">
        <v>49</v>
      </c>
      <c r="C42" s="11">
        <v>13450.36</v>
      </c>
    </row>
    <row r="43" spans="1:3" ht="12.75">
      <c r="A43" s="12">
        <v>35</v>
      </c>
      <c r="B43" s="10" t="s">
        <v>50</v>
      </c>
      <c r="C43" s="11">
        <v>17449.16</v>
      </c>
    </row>
    <row r="44" spans="1:3" ht="12.75">
      <c r="A44" s="12">
        <v>36</v>
      </c>
      <c r="B44" s="10" t="s">
        <v>51</v>
      </c>
      <c r="C44" s="11">
        <v>140157.65</v>
      </c>
    </row>
    <row r="45" spans="1:3" ht="12.75">
      <c r="A45" s="12">
        <v>37</v>
      </c>
      <c r="B45" s="10" t="s">
        <v>52</v>
      </c>
      <c r="C45" s="11">
        <v>732.05</v>
      </c>
    </row>
    <row r="46" spans="1:3" ht="12.75">
      <c r="A46" s="12">
        <v>38</v>
      </c>
      <c r="B46" s="10" t="s">
        <v>53</v>
      </c>
      <c r="C46" s="11">
        <v>47042.39</v>
      </c>
    </row>
    <row r="47" spans="1:3" ht="12.75">
      <c r="A47" s="12">
        <v>39</v>
      </c>
      <c r="B47" s="10" t="s">
        <v>84</v>
      </c>
      <c r="C47" s="11">
        <v>35465.53</v>
      </c>
    </row>
    <row r="48" spans="1:3" ht="12.75">
      <c r="A48" s="12">
        <v>40</v>
      </c>
      <c r="B48" s="10" t="s">
        <v>54</v>
      </c>
      <c r="C48" s="11">
        <v>27127.28</v>
      </c>
    </row>
    <row r="49" spans="1:3" ht="12.75">
      <c r="A49" s="12">
        <v>41</v>
      </c>
      <c r="B49" s="10" t="s">
        <v>55</v>
      </c>
      <c r="C49" s="11">
        <v>40315.4</v>
      </c>
    </row>
    <row r="50" spans="1:3" ht="12.75">
      <c r="A50" s="12">
        <v>42</v>
      </c>
      <c r="B50" s="10" t="s">
        <v>85</v>
      </c>
      <c r="C50" s="11">
        <v>21121.05</v>
      </c>
    </row>
    <row r="51" spans="1:3" ht="12.75">
      <c r="A51" s="12">
        <v>43</v>
      </c>
      <c r="B51" s="10" t="s">
        <v>56</v>
      </c>
      <c r="C51" s="11">
        <v>11496.37</v>
      </c>
    </row>
    <row r="52" spans="1:3" ht="12.75">
      <c r="A52" s="12">
        <v>44</v>
      </c>
      <c r="B52" s="10" t="s">
        <v>57</v>
      </c>
      <c r="C52" s="11">
        <v>14149.31</v>
      </c>
    </row>
    <row r="53" spans="1:3" ht="12.75">
      <c r="A53" s="12">
        <v>45</v>
      </c>
      <c r="B53" s="10" t="s">
        <v>58</v>
      </c>
      <c r="C53" s="11">
        <v>9270.85</v>
      </c>
    </row>
    <row r="54" spans="1:3" ht="12.75">
      <c r="A54" s="12">
        <v>46</v>
      </c>
      <c r="B54" s="10" t="s">
        <v>59</v>
      </c>
      <c r="C54" s="11">
        <v>18085.76</v>
      </c>
    </row>
    <row r="55" spans="1:3" ht="12.75">
      <c r="A55" s="12">
        <v>47</v>
      </c>
      <c r="B55" s="10" t="s">
        <v>60</v>
      </c>
      <c r="C55" s="11">
        <v>58977.6</v>
      </c>
    </row>
    <row r="56" spans="1:3" ht="12.75">
      <c r="A56" s="12">
        <v>48</v>
      </c>
      <c r="B56" s="10" t="s">
        <v>61</v>
      </c>
      <c r="C56" s="11">
        <v>27249.63</v>
      </c>
    </row>
    <row r="57" spans="1:3" ht="12.75">
      <c r="A57" s="12">
        <v>49</v>
      </c>
      <c r="B57" s="10" t="s">
        <v>62</v>
      </c>
      <c r="C57" s="11">
        <v>23823.86</v>
      </c>
    </row>
    <row r="58" spans="1:3" ht="12.75">
      <c r="A58" s="12">
        <v>50</v>
      </c>
      <c r="B58" s="10" t="s">
        <v>63</v>
      </c>
      <c r="C58" s="11">
        <v>4391.95</v>
      </c>
    </row>
    <row r="59" spans="1:3" ht="12.75">
      <c r="A59" s="12">
        <v>51</v>
      </c>
      <c r="B59" s="10" t="s">
        <v>64</v>
      </c>
      <c r="C59" s="11">
        <v>28002.66</v>
      </c>
    </row>
    <row r="60" spans="1:3" ht="12.75">
      <c r="A60" s="12">
        <v>52</v>
      </c>
      <c r="B60" s="10" t="s">
        <v>65</v>
      </c>
      <c r="C60" s="11">
        <v>50720.48</v>
      </c>
    </row>
    <row r="61" spans="1:3" ht="12.75">
      <c r="A61" s="12">
        <v>53</v>
      </c>
      <c r="B61" s="10" t="s">
        <v>66</v>
      </c>
      <c r="C61" s="11">
        <v>6137.25</v>
      </c>
    </row>
    <row r="62" spans="1:3" ht="12.75">
      <c r="A62" s="12">
        <v>54</v>
      </c>
      <c r="B62" s="10" t="s">
        <v>67</v>
      </c>
      <c r="C62" s="11">
        <v>228385.55</v>
      </c>
    </row>
    <row r="63" spans="1:3" ht="12.75">
      <c r="A63" s="12">
        <v>55</v>
      </c>
      <c r="B63" s="10" t="s">
        <v>68</v>
      </c>
      <c r="C63" s="11">
        <v>19673.84</v>
      </c>
    </row>
    <row r="64" spans="1:3" ht="12.75">
      <c r="A64" s="12">
        <v>56</v>
      </c>
      <c r="B64" s="10" t="s">
        <v>69</v>
      </c>
      <c r="C64" s="11">
        <v>4809.65</v>
      </c>
    </row>
    <row r="65" spans="1:3" ht="12.75">
      <c r="A65" s="12">
        <v>57</v>
      </c>
      <c r="B65" s="10" t="s">
        <v>88</v>
      </c>
      <c r="C65" s="11">
        <v>9119.28</v>
      </c>
    </row>
    <row r="66" spans="1:3" ht="12.75">
      <c r="A66" s="12">
        <v>58</v>
      </c>
      <c r="B66" s="10" t="s">
        <v>70</v>
      </c>
      <c r="C66" s="11">
        <v>18855.13</v>
      </c>
    </row>
    <row r="67" spans="1:3" ht="12.75">
      <c r="A67" s="12">
        <v>59</v>
      </c>
      <c r="B67" s="10" t="s">
        <v>71</v>
      </c>
      <c r="C67" s="11">
        <v>12685.83</v>
      </c>
    </row>
    <row r="68" spans="1:3" ht="12.75">
      <c r="A68" s="12">
        <v>60</v>
      </c>
      <c r="B68" s="10" t="s">
        <v>72</v>
      </c>
      <c r="C68" s="11">
        <v>237747.87</v>
      </c>
    </row>
    <row r="69" spans="1:3" ht="12.75">
      <c r="A69" s="12">
        <v>61</v>
      </c>
      <c r="B69" s="10" t="s">
        <v>73</v>
      </c>
      <c r="C69" s="11">
        <v>21562.44</v>
      </c>
    </row>
    <row r="70" spans="1:3" ht="12.75">
      <c r="A70" s="12">
        <v>62</v>
      </c>
      <c r="B70" s="10" t="s">
        <v>74</v>
      </c>
      <c r="C70" s="11">
        <v>5275</v>
      </c>
    </row>
    <row r="71" spans="1:3" ht="12.75">
      <c r="A71" s="12">
        <v>63</v>
      </c>
      <c r="B71" s="10" t="s">
        <v>87</v>
      </c>
      <c r="C71" s="11">
        <v>9642.76</v>
      </c>
    </row>
    <row r="72" spans="1:3" ht="12.75">
      <c r="A72" s="12">
        <v>64</v>
      </c>
      <c r="B72" s="10" t="s">
        <v>86</v>
      </c>
      <c r="C72" s="11">
        <v>15979.37</v>
      </c>
    </row>
    <row r="73" spans="1:3" ht="12.75">
      <c r="A73" s="12">
        <v>65</v>
      </c>
      <c r="B73" s="10" t="s">
        <v>75</v>
      </c>
      <c r="C73" s="11">
        <v>54239.06</v>
      </c>
    </row>
    <row r="74" spans="1:3" ht="12.75">
      <c r="A74" s="12">
        <v>66</v>
      </c>
      <c r="B74" s="10" t="s">
        <v>76</v>
      </c>
      <c r="C74" s="11">
        <v>19979.18</v>
      </c>
    </row>
    <row r="75" spans="1:3" ht="12.75">
      <c r="A75" s="12">
        <v>67</v>
      </c>
      <c r="B75" s="10" t="s">
        <v>77</v>
      </c>
      <c r="C75" s="11">
        <v>60438.68</v>
      </c>
    </row>
    <row r="76" spans="1:3" ht="12.75">
      <c r="A76" s="12">
        <v>68</v>
      </c>
      <c r="B76" s="10" t="s">
        <v>78</v>
      </c>
      <c r="C76" s="11">
        <v>144001.13</v>
      </c>
    </row>
    <row r="77" spans="1:3" ht="12.75">
      <c r="A77" s="10"/>
      <c r="B77" s="10"/>
      <c r="C77" s="13">
        <f>SUM(C9:C76)</f>
        <v>4779039.999999998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22">
      <selection activeCell="A22" sqref="A1:C16384"/>
    </sheetView>
  </sheetViews>
  <sheetFormatPr defaultColWidth="9.140625" defaultRowHeight="12.75"/>
  <cols>
    <col min="2" max="2" width="27.28125" style="0" customWidth="1"/>
    <col min="3" max="3" width="18.42187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104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2">
        <v>1</v>
      </c>
      <c r="B9" s="10" t="s">
        <v>21</v>
      </c>
      <c r="C9" s="11">
        <v>32569.09</v>
      </c>
    </row>
    <row r="10" spans="1:3" ht="12.75">
      <c r="A10" s="12">
        <v>2</v>
      </c>
      <c r="B10" s="10" t="s">
        <v>22</v>
      </c>
      <c r="C10" s="11">
        <v>218528.93</v>
      </c>
    </row>
    <row r="11" spans="1:3" ht="12.75">
      <c r="A11" s="12">
        <v>3</v>
      </c>
      <c r="B11" s="10" t="s">
        <v>24</v>
      </c>
      <c r="C11" s="11">
        <v>163069.57</v>
      </c>
    </row>
    <row r="12" spans="1:3" ht="12.75">
      <c r="A12" s="12">
        <v>4</v>
      </c>
      <c r="B12" s="10" t="s">
        <v>25</v>
      </c>
      <c r="C12" s="11">
        <v>28577.12</v>
      </c>
    </row>
    <row r="13" spans="1:3" ht="12.75">
      <c r="A13" s="12">
        <v>5</v>
      </c>
      <c r="B13" s="10" t="s">
        <v>26</v>
      </c>
      <c r="C13" s="11">
        <v>8918.79</v>
      </c>
    </row>
    <row r="14" spans="1:3" ht="12.75">
      <c r="A14" s="12">
        <v>6</v>
      </c>
      <c r="B14" s="10" t="s">
        <v>79</v>
      </c>
      <c r="C14" s="11">
        <v>94314.81</v>
      </c>
    </row>
    <row r="15" spans="1:3" ht="12.75">
      <c r="A15" s="12">
        <v>7</v>
      </c>
      <c r="B15" s="10" t="s">
        <v>27</v>
      </c>
      <c r="C15" s="11">
        <v>142192.39</v>
      </c>
    </row>
    <row r="16" spans="1:3" ht="12.75">
      <c r="A16" s="12">
        <v>8</v>
      </c>
      <c r="B16" s="10" t="s">
        <v>28</v>
      </c>
      <c r="C16" s="11">
        <v>64529.25</v>
      </c>
    </row>
    <row r="17" spans="1:3" ht="12.75">
      <c r="A17" s="12">
        <v>9</v>
      </c>
      <c r="B17" s="10" t="s">
        <v>29</v>
      </c>
      <c r="C17" s="11">
        <v>5953.13</v>
      </c>
    </row>
    <row r="18" spans="1:3" ht="12.75">
      <c r="A18" s="12">
        <v>10</v>
      </c>
      <c r="B18" s="10" t="s">
        <v>30</v>
      </c>
      <c r="C18" s="11">
        <v>275354.96</v>
      </c>
    </row>
    <row r="19" spans="1:3" ht="12.75">
      <c r="A19" s="12">
        <v>11</v>
      </c>
      <c r="B19" s="10" t="s">
        <v>32</v>
      </c>
      <c r="C19" s="11">
        <v>20794.49</v>
      </c>
    </row>
    <row r="20" spans="1:3" ht="12.75">
      <c r="A20" s="12">
        <v>12</v>
      </c>
      <c r="B20" s="10" t="s">
        <v>33</v>
      </c>
      <c r="C20" s="11">
        <v>34348</v>
      </c>
    </row>
    <row r="21" spans="1:3" ht="12.75">
      <c r="A21" s="12">
        <v>13</v>
      </c>
      <c r="B21" s="10" t="s">
        <v>80</v>
      </c>
      <c r="C21" s="11">
        <v>113820.61</v>
      </c>
    </row>
    <row r="22" spans="1:3" ht="12.75">
      <c r="A22" s="12">
        <v>14</v>
      </c>
      <c r="B22" s="10" t="s">
        <v>34</v>
      </c>
      <c r="C22" s="11">
        <v>7865.43</v>
      </c>
    </row>
    <row r="23" spans="1:3" ht="12.75">
      <c r="A23" s="12">
        <v>15</v>
      </c>
      <c r="B23" s="10" t="s">
        <v>35</v>
      </c>
      <c r="C23" s="11">
        <v>575640.04</v>
      </c>
    </row>
    <row r="24" spans="1:3" ht="12.75">
      <c r="A24" s="12">
        <v>16</v>
      </c>
      <c r="B24" s="10" t="s">
        <v>96</v>
      </c>
      <c r="C24" s="11">
        <v>47689.11</v>
      </c>
    </row>
    <row r="25" spans="1:3" ht="12.75">
      <c r="A25" s="12">
        <v>17</v>
      </c>
      <c r="B25" s="10" t="s">
        <v>38</v>
      </c>
      <c r="C25" s="11">
        <v>11231.84</v>
      </c>
    </row>
    <row r="26" spans="1:3" ht="12.75">
      <c r="A26" s="12">
        <v>18</v>
      </c>
      <c r="B26" s="10" t="s">
        <v>39</v>
      </c>
      <c r="C26" s="11">
        <v>5732.93</v>
      </c>
    </row>
    <row r="27" spans="1:3" ht="12.75">
      <c r="A27" s="12">
        <v>19</v>
      </c>
      <c r="B27" s="10" t="s">
        <v>41</v>
      </c>
      <c r="C27" s="11">
        <v>37749.33</v>
      </c>
    </row>
    <row r="28" spans="1:3" ht="12.75">
      <c r="A28" s="12">
        <v>20</v>
      </c>
      <c r="B28" s="10" t="s">
        <v>42</v>
      </c>
      <c r="C28" s="11">
        <v>58528.45</v>
      </c>
    </row>
    <row r="29" spans="1:3" ht="12.75">
      <c r="A29" s="12">
        <v>21</v>
      </c>
      <c r="B29" s="10" t="s">
        <v>43</v>
      </c>
      <c r="C29" s="11">
        <v>118177.52</v>
      </c>
    </row>
    <row r="30" spans="1:3" ht="12.75">
      <c r="A30" s="12">
        <v>22</v>
      </c>
      <c r="B30" s="10" t="s">
        <v>44</v>
      </c>
      <c r="C30" s="11">
        <v>1222225.68</v>
      </c>
    </row>
    <row r="31" spans="1:3" ht="12.75">
      <c r="A31" s="12">
        <v>23</v>
      </c>
      <c r="B31" s="10" t="s">
        <v>45</v>
      </c>
      <c r="C31" s="11">
        <v>93130.94</v>
      </c>
    </row>
    <row r="32" spans="1:3" ht="12.75">
      <c r="A32" s="12">
        <v>24</v>
      </c>
      <c r="B32" s="10" t="s">
        <v>46</v>
      </c>
      <c r="C32" s="11">
        <v>2829.28</v>
      </c>
    </row>
    <row r="33" spans="1:3" ht="12.75">
      <c r="A33" s="12">
        <v>25</v>
      </c>
      <c r="B33" s="10" t="s">
        <v>82</v>
      </c>
      <c r="C33" s="11">
        <v>16979.49</v>
      </c>
    </row>
    <row r="34" spans="1:3" ht="12.75">
      <c r="A34" s="12">
        <v>26</v>
      </c>
      <c r="B34" s="10" t="s">
        <v>47</v>
      </c>
      <c r="C34" s="11">
        <v>77235.52</v>
      </c>
    </row>
    <row r="35" spans="1:3" ht="12.75">
      <c r="A35" s="12">
        <v>27</v>
      </c>
      <c r="B35" s="10" t="s">
        <v>103</v>
      </c>
      <c r="C35" s="11">
        <v>20032.29</v>
      </c>
    </row>
    <row r="36" spans="1:3" ht="12.75">
      <c r="A36" s="12">
        <v>28</v>
      </c>
      <c r="B36" s="10" t="s">
        <v>48</v>
      </c>
      <c r="C36" s="11">
        <v>21210.71</v>
      </c>
    </row>
    <row r="37" spans="1:3" ht="12.75">
      <c r="A37" s="12">
        <v>29</v>
      </c>
      <c r="B37" s="10" t="s">
        <v>49</v>
      </c>
      <c r="C37" s="11">
        <v>15426.19</v>
      </c>
    </row>
    <row r="38" spans="1:3" ht="12.75">
      <c r="A38" s="12">
        <v>30</v>
      </c>
      <c r="B38" s="10" t="s">
        <v>50</v>
      </c>
      <c r="C38" s="11">
        <v>10496.99</v>
      </c>
    </row>
    <row r="39" spans="1:3" ht="12.75">
      <c r="A39" s="12">
        <v>31</v>
      </c>
      <c r="B39" s="10" t="s">
        <v>51</v>
      </c>
      <c r="C39" s="11">
        <v>147934.67</v>
      </c>
    </row>
    <row r="40" spans="1:3" ht="12.75">
      <c r="A40" s="12">
        <v>32</v>
      </c>
      <c r="B40" s="10" t="s">
        <v>52</v>
      </c>
      <c r="C40" s="11">
        <v>18106.61</v>
      </c>
    </row>
    <row r="41" spans="1:3" ht="12.75">
      <c r="A41" s="12">
        <v>33</v>
      </c>
      <c r="B41" s="10" t="s">
        <v>53</v>
      </c>
      <c r="C41" s="11">
        <v>58539.41</v>
      </c>
    </row>
    <row r="42" spans="1:3" ht="12.75">
      <c r="A42" s="12">
        <v>34</v>
      </c>
      <c r="B42" s="10" t="s">
        <v>84</v>
      </c>
      <c r="C42" s="11">
        <v>17932.02</v>
      </c>
    </row>
    <row r="43" spans="1:3" ht="12.75">
      <c r="A43" s="12">
        <v>35</v>
      </c>
      <c r="B43" s="10" t="s">
        <v>54</v>
      </c>
      <c r="C43" s="11">
        <v>25944.36</v>
      </c>
    </row>
    <row r="44" spans="1:3" ht="12.75">
      <c r="A44" s="12">
        <v>36</v>
      </c>
      <c r="B44" s="10" t="s">
        <v>55</v>
      </c>
      <c r="C44" s="11">
        <v>48207.24</v>
      </c>
    </row>
    <row r="45" spans="1:3" ht="12.75">
      <c r="A45" s="12">
        <v>37</v>
      </c>
      <c r="B45" s="10" t="s">
        <v>85</v>
      </c>
      <c r="C45" s="11">
        <v>15279.72</v>
      </c>
    </row>
    <row r="46" spans="1:3" ht="12.75">
      <c r="A46" s="12">
        <v>38</v>
      </c>
      <c r="B46" s="10" t="s">
        <v>102</v>
      </c>
      <c r="C46" s="11">
        <v>894.07</v>
      </c>
    </row>
    <row r="47" spans="1:3" ht="12.75">
      <c r="A47" s="12">
        <v>39</v>
      </c>
      <c r="B47" s="10" t="s">
        <v>56</v>
      </c>
      <c r="C47" s="11">
        <v>9386.71</v>
      </c>
    </row>
    <row r="48" spans="1:3" ht="12.75">
      <c r="A48" s="12">
        <v>40</v>
      </c>
      <c r="B48" s="10" t="s">
        <v>59</v>
      </c>
      <c r="C48" s="11">
        <v>24747.79</v>
      </c>
    </row>
    <row r="49" spans="1:3" ht="12.75">
      <c r="A49" s="12">
        <v>41</v>
      </c>
      <c r="B49" s="10" t="s">
        <v>60</v>
      </c>
      <c r="C49" s="11">
        <v>64461.06</v>
      </c>
    </row>
    <row r="50" spans="1:3" ht="12.75">
      <c r="A50" s="12">
        <v>42</v>
      </c>
      <c r="B50" s="10" t="s">
        <v>61</v>
      </c>
      <c r="C50" s="11">
        <v>23663.49</v>
      </c>
    </row>
    <row r="51" spans="1:3" ht="12.75">
      <c r="A51" s="12">
        <v>43</v>
      </c>
      <c r="B51" s="10" t="s">
        <v>62</v>
      </c>
      <c r="C51" s="11">
        <v>23207.91</v>
      </c>
    </row>
    <row r="52" spans="1:3" ht="12.75">
      <c r="A52" s="12">
        <v>44</v>
      </c>
      <c r="B52" s="10" t="s">
        <v>64</v>
      </c>
      <c r="C52" s="11">
        <v>24687.8</v>
      </c>
    </row>
    <row r="53" spans="1:3" ht="12.75">
      <c r="A53" s="12">
        <v>45</v>
      </c>
      <c r="B53" s="10" t="s">
        <v>65</v>
      </c>
      <c r="C53" s="11">
        <v>52240.53</v>
      </c>
    </row>
    <row r="54" spans="1:3" ht="12.75">
      <c r="A54" s="12">
        <v>46</v>
      </c>
      <c r="B54" s="10" t="s">
        <v>66</v>
      </c>
      <c r="C54" s="11">
        <v>5641.55</v>
      </c>
    </row>
    <row r="55" spans="1:3" ht="12.75">
      <c r="A55" s="12">
        <v>47</v>
      </c>
      <c r="B55" s="10" t="s">
        <v>91</v>
      </c>
      <c r="C55" s="11">
        <v>275744.39</v>
      </c>
    </row>
    <row r="56" spans="1:3" ht="12.75">
      <c r="A56" s="12">
        <v>48</v>
      </c>
      <c r="B56" s="10" t="s">
        <v>68</v>
      </c>
      <c r="C56" s="11">
        <v>19521.25</v>
      </c>
    </row>
    <row r="57" spans="1:3" ht="12.75">
      <c r="A57" s="12">
        <v>49</v>
      </c>
      <c r="B57" s="10" t="s">
        <v>69</v>
      </c>
      <c r="C57" s="11">
        <v>6331.75</v>
      </c>
    </row>
    <row r="58" spans="1:3" ht="12.75">
      <c r="A58" s="12">
        <v>50</v>
      </c>
      <c r="B58" s="10" t="s">
        <v>70</v>
      </c>
      <c r="C58" s="11">
        <v>6864.96</v>
      </c>
    </row>
    <row r="59" spans="1:3" ht="12.75">
      <c r="A59" s="12">
        <v>51</v>
      </c>
      <c r="B59" s="10" t="s">
        <v>71</v>
      </c>
      <c r="C59" s="11">
        <v>10858.22</v>
      </c>
    </row>
    <row r="60" spans="1:3" ht="12.75">
      <c r="A60" s="12">
        <v>52</v>
      </c>
      <c r="B60" s="10" t="s">
        <v>72</v>
      </c>
      <c r="C60" s="11">
        <v>299026.56</v>
      </c>
    </row>
    <row r="61" spans="1:3" ht="12.75">
      <c r="A61" s="12">
        <v>53</v>
      </c>
      <c r="B61" s="10" t="s">
        <v>92</v>
      </c>
      <c r="C61" s="11">
        <v>6647.32</v>
      </c>
    </row>
    <row r="62" spans="1:3" ht="12.75">
      <c r="A62" s="12">
        <v>54</v>
      </c>
      <c r="B62" s="10" t="s">
        <v>74</v>
      </c>
      <c r="C62" s="11">
        <v>4964.53</v>
      </c>
    </row>
    <row r="63" spans="1:3" ht="12.75">
      <c r="A63" s="12">
        <v>55</v>
      </c>
      <c r="B63" s="10" t="s">
        <v>87</v>
      </c>
      <c r="C63" s="11">
        <v>7301.87</v>
      </c>
    </row>
    <row r="64" spans="1:3" ht="12.75">
      <c r="A64" s="12">
        <v>56</v>
      </c>
      <c r="B64" s="10" t="s">
        <v>86</v>
      </c>
      <c r="C64" s="11">
        <v>14240.34</v>
      </c>
    </row>
    <row r="65" spans="1:3" ht="12.75">
      <c r="A65" s="12">
        <v>57</v>
      </c>
      <c r="B65" s="10" t="s">
        <v>75</v>
      </c>
      <c r="C65" s="11">
        <v>134694.66</v>
      </c>
    </row>
    <row r="66" spans="1:3" ht="12.75">
      <c r="A66" s="12">
        <v>58</v>
      </c>
      <c r="B66" s="10" t="s">
        <v>76</v>
      </c>
      <c r="C66" s="11">
        <v>18479.58</v>
      </c>
    </row>
    <row r="67" spans="1:3" ht="12.75">
      <c r="A67" s="12">
        <v>59</v>
      </c>
      <c r="B67" s="10" t="s">
        <v>77</v>
      </c>
      <c r="C67" s="11">
        <v>67755.3</v>
      </c>
    </row>
    <row r="68" spans="1:3" ht="12.75">
      <c r="A68" s="12">
        <v>60</v>
      </c>
      <c r="B68" s="10" t="s">
        <v>78</v>
      </c>
      <c r="C68" s="11">
        <v>154065.14</v>
      </c>
    </row>
    <row r="69" spans="1:3" ht="12.75">
      <c r="A69" s="10"/>
      <c r="B69" s="10"/>
      <c r="C69" s="13">
        <f>SUM(C9:C68)</f>
        <v>5132523.6899999995</v>
      </c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34">
      <selection activeCell="B9" sqref="B9:C68"/>
    </sheetView>
  </sheetViews>
  <sheetFormatPr defaultColWidth="9.140625" defaultRowHeight="12.75"/>
  <cols>
    <col min="2" max="2" width="27.28125" style="0" customWidth="1"/>
    <col min="3" max="3" width="18.42187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106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9" t="s">
        <v>3</v>
      </c>
      <c r="C8" s="21" t="s">
        <v>4</v>
      </c>
    </row>
    <row r="9" spans="1:3" ht="12.75">
      <c r="A9" s="20">
        <v>1</v>
      </c>
      <c r="B9" s="10" t="s">
        <v>21</v>
      </c>
      <c r="C9" s="11">
        <v>36905.9</v>
      </c>
    </row>
    <row r="10" spans="1:3" ht="12.75">
      <c r="A10" s="20">
        <v>2</v>
      </c>
      <c r="B10" s="10" t="s">
        <v>22</v>
      </c>
      <c r="C10" s="11">
        <v>208334.2</v>
      </c>
    </row>
    <row r="11" spans="1:3" ht="12.75">
      <c r="A11" s="20">
        <v>3</v>
      </c>
      <c r="B11" s="10" t="s">
        <v>24</v>
      </c>
      <c r="C11" s="11">
        <v>167642.36</v>
      </c>
    </row>
    <row r="12" spans="1:3" ht="12.75">
      <c r="A12" s="20">
        <v>4</v>
      </c>
      <c r="B12" s="10" t="s">
        <v>25</v>
      </c>
      <c r="C12" s="11">
        <v>35665.02</v>
      </c>
    </row>
    <row r="13" spans="1:3" ht="12.75">
      <c r="A13" s="20">
        <v>5</v>
      </c>
      <c r="B13" s="10" t="s">
        <v>26</v>
      </c>
      <c r="C13" s="11">
        <v>8706.44</v>
      </c>
    </row>
    <row r="14" spans="1:3" ht="12.75">
      <c r="A14" s="20">
        <v>6</v>
      </c>
      <c r="B14" s="24" t="s">
        <v>79</v>
      </c>
      <c r="C14" s="11">
        <v>82461.81</v>
      </c>
    </row>
    <row r="15" spans="1:3" ht="12.75">
      <c r="A15" s="20">
        <v>7</v>
      </c>
      <c r="B15" s="10" t="s">
        <v>27</v>
      </c>
      <c r="C15" s="11">
        <v>134624.92</v>
      </c>
    </row>
    <row r="16" spans="1:3" ht="12.75">
      <c r="A16" s="20">
        <v>8</v>
      </c>
      <c r="B16" s="10" t="s">
        <v>28</v>
      </c>
      <c r="C16" s="11">
        <v>67187.51</v>
      </c>
    </row>
    <row r="17" spans="1:3" ht="12.75">
      <c r="A17" s="20">
        <v>9</v>
      </c>
      <c r="B17" s="10" t="s">
        <v>29</v>
      </c>
      <c r="C17" s="11">
        <v>6967.68</v>
      </c>
    </row>
    <row r="18" spans="1:3" ht="12.75">
      <c r="A18" s="20">
        <v>10</v>
      </c>
      <c r="B18" s="10" t="s">
        <v>30</v>
      </c>
      <c r="C18" s="11">
        <v>274098.32</v>
      </c>
    </row>
    <row r="19" spans="1:3" ht="12.75">
      <c r="A19" s="20">
        <v>11</v>
      </c>
      <c r="B19" s="10" t="s">
        <v>32</v>
      </c>
      <c r="C19" s="11">
        <v>23206.59</v>
      </c>
    </row>
    <row r="20" spans="1:3" ht="12.75">
      <c r="A20" s="20">
        <v>12</v>
      </c>
      <c r="B20" s="10" t="s">
        <v>33</v>
      </c>
      <c r="C20" s="11">
        <v>41659.16</v>
      </c>
    </row>
    <row r="21" spans="1:3" ht="12.75">
      <c r="A21" s="20">
        <v>13</v>
      </c>
      <c r="B21" s="10" t="s">
        <v>80</v>
      </c>
      <c r="C21" s="11">
        <v>108767.8</v>
      </c>
    </row>
    <row r="22" spans="1:3" ht="12.75">
      <c r="A22" s="20">
        <v>14</v>
      </c>
      <c r="B22" s="10" t="s">
        <v>34</v>
      </c>
      <c r="C22" s="11">
        <v>13588.05</v>
      </c>
    </row>
    <row r="23" spans="1:3" ht="12.75">
      <c r="A23" s="20">
        <v>15</v>
      </c>
      <c r="B23" s="10" t="s">
        <v>35</v>
      </c>
      <c r="C23" s="11">
        <v>610082.64</v>
      </c>
    </row>
    <row r="24" spans="1:3" ht="12.75">
      <c r="A24" s="20">
        <v>16</v>
      </c>
      <c r="B24" s="10" t="s">
        <v>96</v>
      </c>
      <c r="C24" s="11">
        <v>46789.01</v>
      </c>
    </row>
    <row r="25" spans="1:3" ht="12.75">
      <c r="A25" s="20">
        <v>17</v>
      </c>
      <c r="B25" s="10" t="s">
        <v>38</v>
      </c>
      <c r="C25" s="11">
        <v>10665.21</v>
      </c>
    </row>
    <row r="26" spans="1:3" ht="12.75">
      <c r="A26" s="20">
        <v>18</v>
      </c>
      <c r="B26" s="10" t="s">
        <v>39</v>
      </c>
      <c r="C26" s="11">
        <v>9492.24</v>
      </c>
    </row>
    <row r="27" spans="1:3" ht="12.75">
      <c r="A27" s="20">
        <v>19</v>
      </c>
      <c r="B27" s="10" t="s">
        <v>41</v>
      </c>
      <c r="C27" s="11">
        <v>42575.02</v>
      </c>
    </row>
    <row r="28" spans="1:3" ht="12.75">
      <c r="A28" s="20">
        <v>20</v>
      </c>
      <c r="B28" s="10" t="s">
        <v>42</v>
      </c>
      <c r="C28" s="11">
        <v>56912.63</v>
      </c>
    </row>
    <row r="29" spans="1:3" ht="12.75">
      <c r="A29" s="20">
        <v>21</v>
      </c>
      <c r="B29" s="24" t="s">
        <v>105</v>
      </c>
      <c r="C29" s="11">
        <v>89374.88</v>
      </c>
    </row>
    <row r="30" spans="1:3" ht="12.75">
      <c r="A30" s="20">
        <v>22</v>
      </c>
      <c r="B30" s="10" t="s">
        <v>44</v>
      </c>
      <c r="C30" s="11">
        <v>1160388.01</v>
      </c>
    </row>
    <row r="31" spans="1:3" ht="12.75">
      <c r="A31" s="20">
        <v>23</v>
      </c>
      <c r="B31" s="10" t="s">
        <v>45</v>
      </c>
      <c r="C31" s="11">
        <v>81152.87</v>
      </c>
    </row>
    <row r="32" spans="1:3" ht="12.75">
      <c r="A32" s="20">
        <v>24</v>
      </c>
      <c r="B32" s="10" t="s">
        <v>46</v>
      </c>
      <c r="C32" s="11">
        <v>3030.21</v>
      </c>
    </row>
    <row r="33" spans="1:3" ht="12.75">
      <c r="A33" s="20">
        <v>25</v>
      </c>
      <c r="B33" s="10" t="s">
        <v>82</v>
      </c>
      <c r="C33" s="11">
        <v>18790.71</v>
      </c>
    </row>
    <row r="34" spans="1:3" ht="12.75">
      <c r="A34" s="20">
        <v>26</v>
      </c>
      <c r="B34" s="10" t="s">
        <v>47</v>
      </c>
      <c r="C34" s="11">
        <v>90055.49</v>
      </c>
    </row>
    <row r="35" spans="1:3" ht="12.75">
      <c r="A35" s="20">
        <v>27</v>
      </c>
      <c r="B35" s="10" t="s">
        <v>103</v>
      </c>
      <c r="C35" s="11">
        <v>16837.39</v>
      </c>
    </row>
    <row r="36" spans="1:3" ht="12.75">
      <c r="A36" s="20">
        <v>28</v>
      </c>
      <c r="B36" s="10" t="s">
        <v>48</v>
      </c>
      <c r="C36" s="11">
        <v>23746.16</v>
      </c>
    </row>
    <row r="37" spans="1:3" ht="12.75">
      <c r="A37" s="20">
        <v>29</v>
      </c>
      <c r="B37" s="10" t="s">
        <v>49</v>
      </c>
      <c r="C37" s="11">
        <v>14946.12</v>
      </c>
    </row>
    <row r="38" spans="1:3" ht="12.75">
      <c r="A38" s="20">
        <v>30</v>
      </c>
      <c r="B38" s="10" t="s">
        <v>50</v>
      </c>
      <c r="C38" s="11">
        <v>18036.86</v>
      </c>
    </row>
    <row r="39" spans="1:3" ht="12.75">
      <c r="A39" s="20">
        <v>31</v>
      </c>
      <c r="B39" s="10" t="s">
        <v>51</v>
      </c>
      <c r="C39" s="11">
        <v>167997.7</v>
      </c>
    </row>
    <row r="40" spans="1:3" ht="12.75">
      <c r="A40" s="20">
        <v>32</v>
      </c>
      <c r="B40" s="10" t="s">
        <v>52</v>
      </c>
      <c r="C40" s="11">
        <v>21066.78</v>
      </c>
    </row>
    <row r="41" spans="1:3" ht="12.75">
      <c r="A41" s="20">
        <v>33</v>
      </c>
      <c r="B41" s="10" t="s">
        <v>53</v>
      </c>
      <c r="C41" s="11">
        <v>47568.76</v>
      </c>
    </row>
    <row r="42" spans="1:3" ht="12.75">
      <c r="A42" s="20">
        <v>34</v>
      </c>
      <c r="B42" s="10" t="s">
        <v>84</v>
      </c>
      <c r="C42" s="11">
        <v>19830.55</v>
      </c>
    </row>
    <row r="43" spans="1:3" ht="12.75">
      <c r="A43" s="20">
        <v>35</v>
      </c>
      <c r="B43" s="10" t="s">
        <v>54</v>
      </c>
      <c r="C43" s="11">
        <v>32654.34</v>
      </c>
    </row>
    <row r="44" spans="1:3" ht="12.75">
      <c r="A44" s="20">
        <v>36</v>
      </c>
      <c r="B44" s="10" t="s">
        <v>55</v>
      </c>
      <c r="C44" s="11">
        <v>47734.24</v>
      </c>
    </row>
    <row r="45" spans="1:3" ht="12.75">
      <c r="A45" s="20">
        <v>37</v>
      </c>
      <c r="B45" s="10" t="s">
        <v>102</v>
      </c>
      <c r="C45" s="11">
        <v>7710.31</v>
      </c>
    </row>
    <row r="46" spans="1:3" ht="12.75">
      <c r="A46" s="20">
        <v>38</v>
      </c>
      <c r="B46" s="10" t="s">
        <v>85</v>
      </c>
      <c r="C46" s="11">
        <v>27188.39</v>
      </c>
    </row>
    <row r="47" spans="1:3" ht="12.75">
      <c r="A47" s="20">
        <v>39</v>
      </c>
      <c r="B47" s="10" t="s">
        <v>56</v>
      </c>
      <c r="C47" s="11">
        <v>10034.96</v>
      </c>
    </row>
    <row r="48" spans="1:3" ht="12.75">
      <c r="A48" s="20">
        <v>40</v>
      </c>
      <c r="B48" s="10" t="s">
        <v>59</v>
      </c>
      <c r="C48" s="11">
        <v>27776.85</v>
      </c>
    </row>
    <row r="49" spans="1:3" ht="12.75">
      <c r="A49" s="20">
        <v>41</v>
      </c>
      <c r="B49" s="10" t="s">
        <v>60</v>
      </c>
      <c r="C49" s="11">
        <v>73113.07</v>
      </c>
    </row>
    <row r="50" spans="1:3" ht="12.75">
      <c r="A50" s="20">
        <v>42</v>
      </c>
      <c r="B50" s="10" t="s">
        <v>61</v>
      </c>
      <c r="C50" s="11">
        <v>25332.91</v>
      </c>
    </row>
    <row r="51" spans="1:3" ht="12.75">
      <c r="A51" s="20">
        <v>43</v>
      </c>
      <c r="B51" s="10" t="s">
        <v>62</v>
      </c>
      <c r="C51" s="11">
        <v>25900.12</v>
      </c>
    </row>
    <row r="52" spans="1:3" ht="12.75">
      <c r="A52" s="20">
        <v>44</v>
      </c>
      <c r="B52" s="10" t="s">
        <v>64</v>
      </c>
      <c r="C52" s="11">
        <v>17319.11</v>
      </c>
    </row>
    <row r="53" spans="1:3" ht="12.75">
      <c r="A53" s="20">
        <v>45</v>
      </c>
      <c r="B53" s="10" t="s">
        <v>65</v>
      </c>
      <c r="C53" s="11">
        <v>46653.99</v>
      </c>
    </row>
    <row r="54" spans="1:3" ht="12.75">
      <c r="A54" s="20">
        <v>46</v>
      </c>
      <c r="B54" s="10" t="s">
        <v>66</v>
      </c>
      <c r="C54" s="11">
        <v>4575.87</v>
      </c>
    </row>
    <row r="55" spans="1:3" ht="12.75">
      <c r="A55" s="20">
        <v>47</v>
      </c>
      <c r="B55" s="10" t="s">
        <v>91</v>
      </c>
      <c r="C55" s="11">
        <v>309557.48</v>
      </c>
    </row>
    <row r="56" spans="1:3" ht="12.75">
      <c r="A56" s="20">
        <v>48</v>
      </c>
      <c r="B56" s="10" t="s">
        <v>68</v>
      </c>
      <c r="C56" s="11">
        <v>16606.48</v>
      </c>
    </row>
    <row r="57" spans="1:3" ht="12.75">
      <c r="A57" s="20">
        <v>49</v>
      </c>
      <c r="B57" s="10" t="s">
        <v>69</v>
      </c>
      <c r="C57" s="11">
        <v>5106.88</v>
      </c>
    </row>
    <row r="58" spans="1:3" ht="12.75">
      <c r="A58" s="20">
        <v>50</v>
      </c>
      <c r="B58" s="10" t="s">
        <v>70</v>
      </c>
      <c r="C58" s="11">
        <v>8560.5</v>
      </c>
    </row>
    <row r="59" spans="1:3" ht="12.75">
      <c r="A59" s="20">
        <v>51</v>
      </c>
      <c r="B59" s="10" t="s">
        <v>71</v>
      </c>
      <c r="C59" s="11">
        <v>13011.74</v>
      </c>
    </row>
    <row r="60" spans="1:3" ht="12.75">
      <c r="A60" s="20">
        <v>52</v>
      </c>
      <c r="B60" s="10" t="s">
        <v>72</v>
      </c>
      <c r="C60" s="11">
        <v>209423.12</v>
      </c>
    </row>
    <row r="61" spans="1:3" ht="12.75">
      <c r="A61" s="20">
        <v>53</v>
      </c>
      <c r="B61" s="10" t="s">
        <v>92</v>
      </c>
      <c r="C61" s="11">
        <v>3431.18</v>
      </c>
    </row>
    <row r="62" spans="1:3" ht="12.75">
      <c r="A62" s="20">
        <v>54</v>
      </c>
      <c r="B62" s="10" t="s">
        <v>74</v>
      </c>
      <c r="C62" s="11">
        <v>5132.46</v>
      </c>
    </row>
    <row r="63" spans="1:3" ht="12.75">
      <c r="A63" s="20">
        <v>55</v>
      </c>
      <c r="B63" s="10" t="s">
        <v>87</v>
      </c>
      <c r="C63" s="11">
        <v>10812.63</v>
      </c>
    </row>
    <row r="64" spans="1:3" ht="12.75">
      <c r="A64" s="20">
        <v>56</v>
      </c>
      <c r="B64" s="10" t="s">
        <v>86</v>
      </c>
      <c r="C64" s="11">
        <v>10329.15</v>
      </c>
    </row>
    <row r="65" spans="1:3" ht="12.75">
      <c r="A65" s="20">
        <v>57</v>
      </c>
      <c r="B65" s="10" t="s">
        <v>75</v>
      </c>
      <c r="C65" s="11">
        <v>128430.49</v>
      </c>
    </row>
    <row r="66" spans="1:3" ht="12.75">
      <c r="A66" s="20">
        <v>58</v>
      </c>
      <c r="B66" s="10" t="s">
        <v>76</v>
      </c>
      <c r="C66" s="11">
        <v>19950.56</v>
      </c>
    </row>
    <row r="67" spans="1:3" ht="12.75">
      <c r="A67" s="20">
        <v>59</v>
      </c>
      <c r="B67" s="10" t="s">
        <v>77</v>
      </c>
      <c r="C67" s="11">
        <v>67988.61</v>
      </c>
    </row>
    <row r="68" spans="1:3" ht="12.75">
      <c r="A68" s="20">
        <v>60</v>
      </c>
      <c r="B68" s="10" t="s">
        <v>78</v>
      </c>
      <c r="C68" s="11">
        <v>144023.19</v>
      </c>
    </row>
    <row r="69" spans="1:3" ht="12.75">
      <c r="A69" s="10"/>
      <c r="B69" s="22"/>
      <c r="C69" s="23">
        <f>SUM(C9:C68)</f>
        <v>5057513.630000002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pane xSplit="2" ySplit="8" topLeftCell="E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6" sqref="N46"/>
    </sheetView>
  </sheetViews>
  <sheetFormatPr defaultColWidth="9.140625" defaultRowHeight="12.75"/>
  <cols>
    <col min="1" max="1" width="6.28125" style="0" customWidth="1"/>
    <col min="2" max="2" width="32.8515625" style="0" customWidth="1"/>
    <col min="3" max="3" width="12.140625" style="0" customWidth="1"/>
    <col min="4" max="4" width="15.00390625" style="0" customWidth="1"/>
    <col min="5" max="5" width="13.8515625" style="0" customWidth="1"/>
    <col min="6" max="8" width="12.140625" style="0" customWidth="1"/>
    <col min="9" max="9" width="12.00390625" style="0" customWidth="1"/>
    <col min="10" max="10" width="13.421875" style="0" customWidth="1"/>
    <col min="11" max="11" width="12.00390625" style="0" customWidth="1"/>
    <col min="12" max="12" width="11.7109375" style="0" customWidth="1"/>
    <col min="13" max="13" width="12.00390625" style="0" customWidth="1"/>
    <col min="14" max="14" width="11.8515625" style="0" customWidth="1"/>
    <col min="15" max="15" width="12.57421875" style="0" customWidth="1"/>
  </cols>
  <sheetData>
    <row r="1" spans="1:4" ht="12.75">
      <c r="A1" s="2" t="s">
        <v>6</v>
      </c>
      <c r="B1" s="2"/>
      <c r="C1" s="2"/>
      <c r="D1" s="2"/>
    </row>
    <row r="4" spans="5:8" ht="12.75">
      <c r="E4" s="2" t="s">
        <v>7</v>
      </c>
      <c r="F4" s="2"/>
      <c r="G4" s="2"/>
      <c r="H4" s="2"/>
    </row>
    <row r="5" spans="5:8" ht="12.75">
      <c r="E5" s="2"/>
      <c r="F5" s="2" t="s">
        <v>89</v>
      </c>
      <c r="G5" s="2"/>
      <c r="H5" s="2"/>
    </row>
    <row r="8" spans="1:15" ht="51">
      <c r="A8" s="8" t="s">
        <v>2</v>
      </c>
      <c r="B8" s="9" t="s">
        <v>3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8</v>
      </c>
    </row>
    <row r="9" spans="1:15" ht="12.75">
      <c r="A9" s="12">
        <v>1</v>
      </c>
      <c r="B9" s="10" t="s">
        <v>21</v>
      </c>
      <c r="C9" s="11">
        <v>33068.27</v>
      </c>
      <c r="D9" s="11">
        <f>+febr!C9</f>
        <v>38574.3</v>
      </c>
      <c r="E9" s="11">
        <f>+mart!C9</f>
        <v>70782.31</v>
      </c>
      <c r="F9" s="11">
        <f>+april!C9</f>
        <v>37365.63</v>
      </c>
      <c r="G9" s="11">
        <f>+mai!C9</f>
        <v>48813.77</v>
      </c>
      <c r="H9" s="11">
        <f>+iunie!C9</f>
        <v>34355.72</v>
      </c>
      <c r="I9" s="11">
        <f>+iulie!C9</f>
        <v>36894.15</v>
      </c>
      <c r="J9" s="11">
        <f>+august!C9</f>
        <v>36844.9</v>
      </c>
      <c r="K9" s="11">
        <f>+septembrie!C9</f>
        <v>31524.88</v>
      </c>
      <c r="L9" s="11">
        <f>+octombrie!C9</f>
        <v>32569.09</v>
      </c>
      <c r="M9" s="11">
        <f>+noiembrie!C9</f>
        <v>36905.9</v>
      </c>
      <c r="N9" s="10"/>
      <c r="O9" s="13">
        <f>SUM(C9:N9)</f>
        <v>437698.9200000001</v>
      </c>
    </row>
    <row r="10" spans="1:15" ht="12.75">
      <c r="A10" s="12">
        <v>2</v>
      </c>
      <c r="B10" s="10" t="s">
        <v>22</v>
      </c>
      <c r="C10" s="11">
        <v>217056.11</v>
      </c>
      <c r="D10" s="11">
        <f>+febr!C10</f>
        <v>240558.53</v>
      </c>
      <c r="E10" s="11">
        <f>+mart!C10</f>
        <v>435846.12</v>
      </c>
      <c r="F10" s="11">
        <f>+april!C10</f>
        <v>341702.41</v>
      </c>
      <c r="G10" s="11">
        <f>+mai!C10</f>
        <v>278738.61</v>
      </c>
      <c r="H10" s="11">
        <f>+iunie!C10</f>
        <v>258221.09</v>
      </c>
      <c r="I10" s="11">
        <f>+iulie!C10</f>
        <v>237554.4</v>
      </c>
      <c r="J10" s="11">
        <f>+august!C10</f>
        <v>241681.22</v>
      </c>
      <c r="K10" s="11">
        <f>+septembrie!C10</f>
        <v>210865.24</v>
      </c>
      <c r="L10" s="11">
        <f>+octombrie!C10</f>
        <v>218528.93</v>
      </c>
      <c r="M10" s="11">
        <f>+noiembrie!C10</f>
        <v>208334.2</v>
      </c>
      <c r="N10" s="10"/>
      <c r="O10" s="13">
        <f aca="true" t="shared" si="0" ref="O10:O73">SUM(C10:N10)</f>
        <v>2889086.86</v>
      </c>
    </row>
    <row r="11" spans="1:15" ht="12.75">
      <c r="A11" s="12">
        <v>3</v>
      </c>
      <c r="B11" s="10" t="s">
        <v>23</v>
      </c>
      <c r="C11" s="11">
        <v>871.5</v>
      </c>
      <c r="D11" s="11">
        <f>+febr!C11</f>
        <v>1005.67</v>
      </c>
      <c r="E11" s="11">
        <f>+mart!C11</f>
        <v>433.95</v>
      </c>
      <c r="F11" s="11">
        <f>+april!C11</f>
        <v>983.39</v>
      </c>
      <c r="G11" s="11"/>
      <c r="H11" s="10"/>
      <c r="I11" s="10"/>
      <c r="J11" s="10"/>
      <c r="K11" s="11"/>
      <c r="L11" s="10"/>
      <c r="M11" s="10"/>
      <c r="N11" s="10"/>
      <c r="O11" s="13">
        <f t="shared" si="0"/>
        <v>3294.5099999999998</v>
      </c>
    </row>
    <row r="12" spans="1:15" ht="12.75">
      <c r="A12" s="12">
        <v>4</v>
      </c>
      <c r="B12" s="10" t="s">
        <v>24</v>
      </c>
      <c r="C12" s="11">
        <v>89171.21</v>
      </c>
      <c r="D12" s="11">
        <f>+febr!C12</f>
        <v>103078.48</v>
      </c>
      <c r="E12" s="11">
        <f>+mart!C12</f>
        <v>208163.9</v>
      </c>
      <c r="F12" s="11">
        <f>+april!C12</f>
        <v>109077.72</v>
      </c>
      <c r="G12" s="11">
        <f>+mai!C11</f>
        <v>128525.11</v>
      </c>
      <c r="H12" s="11">
        <f>+iunie!C11</f>
        <v>121390.11</v>
      </c>
      <c r="I12" s="11">
        <f>+iulie!C11</f>
        <v>121043.03</v>
      </c>
      <c r="J12" s="11">
        <f>+august!C11</f>
        <v>149764.12</v>
      </c>
      <c r="K12" s="11">
        <f>+septembrie!C11</f>
        <v>161422.32</v>
      </c>
      <c r="L12" s="11">
        <f>+octombrie!C11</f>
        <v>163069.57</v>
      </c>
      <c r="M12" s="11">
        <f>+noiembrie!C11</f>
        <v>167642.36</v>
      </c>
      <c r="N12" s="10"/>
      <c r="O12" s="13">
        <f t="shared" si="0"/>
        <v>1522347.9300000002</v>
      </c>
    </row>
    <row r="13" spans="1:15" ht="12.75">
      <c r="A13" s="12">
        <v>5</v>
      </c>
      <c r="B13" s="10" t="s">
        <v>25</v>
      </c>
      <c r="C13" s="11">
        <v>25754.52</v>
      </c>
      <c r="D13" s="11">
        <f>+febr!C13</f>
        <v>26368.41</v>
      </c>
      <c r="E13" s="11">
        <f>+mart!C13</f>
        <v>54077.65</v>
      </c>
      <c r="F13" s="11">
        <f>+april!C13</f>
        <v>31284.14</v>
      </c>
      <c r="G13" s="11">
        <f>+mai!C12</f>
        <v>27226.9</v>
      </c>
      <c r="H13" s="11">
        <f>+iunie!C12</f>
        <v>26224.68</v>
      </c>
      <c r="I13" s="11">
        <f>+iulie!C12</f>
        <v>32620.07</v>
      </c>
      <c r="J13" s="11">
        <f>+august!C12</f>
        <v>30221.84</v>
      </c>
      <c r="K13" s="11">
        <f>+septembrie!C12</f>
        <v>31616.1</v>
      </c>
      <c r="L13" s="11">
        <f>+octombrie!C12</f>
        <v>28577.12</v>
      </c>
      <c r="M13" s="11">
        <f>+noiembrie!C12</f>
        <v>35665.02</v>
      </c>
      <c r="N13" s="10"/>
      <c r="O13" s="13">
        <f t="shared" si="0"/>
        <v>349636.45</v>
      </c>
    </row>
    <row r="14" spans="1:15" ht="12.75">
      <c r="A14" s="12">
        <v>6</v>
      </c>
      <c r="B14" s="10" t="s">
        <v>26</v>
      </c>
      <c r="C14" s="11">
        <v>7374.03</v>
      </c>
      <c r="D14" s="11">
        <f>+febr!C14</f>
        <v>9516.76</v>
      </c>
      <c r="E14" s="11">
        <f>+mart!C14</f>
        <v>10344.9</v>
      </c>
      <c r="F14" s="11">
        <f>+april!C14</f>
        <v>14783.14</v>
      </c>
      <c r="G14" s="11">
        <f>+mai!C13</f>
        <v>10935.13</v>
      </c>
      <c r="H14" s="11">
        <f>+iunie!C13</f>
        <v>8720.99</v>
      </c>
      <c r="I14" s="11">
        <f>+iulie!C13</f>
        <v>9291.97</v>
      </c>
      <c r="J14" s="11">
        <f>+august!C13</f>
        <v>6831.28</v>
      </c>
      <c r="K14" s="11">
        <f>+septembrie!C13</f>
        <v>7069.36</v>
      </c>
      <c r="L14" s="11">
        <f>+octombrie!C13</f>
        <v>8918.79</v>
      </c>
      <c r="M14" s="11">
        <f>+noiembrie!C13</f>
        <v>8706.44</v>
      </c>
      <c r="N14" s="10"/>
      <c r="O14" s="13">
        <f t="shared" si="0"/>
        <v>102492.79000000001</v>
      </c>
    </row>
    <row r="15" spans="1:15" ht="12.75">
      <c r="A15" s="12">
        <v>7</v>
      </c>
      <c r="B15" s="10" t="s">
        <v>79</v>
      </c>
      <c r="C15" s="11">
        <v>81367.25</v>
      </c>
      <c r="D15" s="11">
        <f>+febr!C15</f>
        <v>80033.57</v>
      </c>
      <c r="E15" s="11">
        <f>+mart!C15</f>
        <v>133227.38</v>
      </c>
      <c r="F15" s="11">
        <f>+april!C15</f>
        <v>121839.67</v>
      </c>
      <c r="G15" s="11">
        <f>+mai!C14</f>
        <v>94245.07</v>
      </c>
      <c r="H15" s="11">
        <f>+iunie!C14</f>
        <v>81739.18</v>
      </c>
      <c r="I15" s="11">
        <f>+iulie!C14</f>
        <v>86691.12</v>
      </c>
      <c r="J15" s="11">
        <f>+august!C14</f>
        <v>74539.43</v>
      </c>
      <c r="K15" s="11">
        <f>+septembrie!C14</f>
        <v>85669.22</v>
      </c>
      <c r="L15" s="11">
        <f>+octombrie!C14</f>
        <v>94314.81</v>
      </c>
      <c r="M15" s="11">
        <f>+noiembrie!C14</f>
        <v>82461.81</v>
      </c>
      <c r="N15" s="10"/>
      <c r="O15" s="13">
        <f t="shared" si="0"/>
        <v>1016128.51</v>
      </c>
    </row>
    <row r="16" spans="1:15" ht="12.75">
      <c r="A16" s="12">
        <v>8</v>
      </c>
      <c r="B16" s="10" t="s">
        <v>27</v>
      </c>
      <c r="C16" s="11">
        <v>115379.75</v>
      </c>
      <c r="D16" s="11">
        <f>+febr!C16</f>
        <v>110888.98</v>
      </c>
      <c r="E16" s="11">
        <f>+mart!C16</f>
        <v>237031.15</v>
      </c>
      <c r="F16" s="11">
        <f>+april!C16</f>
        <v>134773.58</v>
      </c>
      <c r="G16" s="11">
        <f>+mai!C15</f>
        <v>143948.25</v>
      </c>
      <c r="H16" s="11">
        <f>+iunie!C15</f>
        <v>121255.25</v>
      </c>
      <c r="I16" s="11">
        <f>+iulie!C15</f>
        <v>124286.02</v>
      </c>
      <c r="J16" s="11">
        <f>+august!C15</f>
        <v>126125.27</v>
      </c>
      <c r="K16" s="11">
        <f>+septembrie!C15</f>
        <v>132929.37</v>
      </c>
      <c r="L16" s="11">
        <f>+octombrie!C15</f>
        <v>142192.39</v>
      </c>
      <c r="M16" s="11">
        <f>+noiembrie!C15</f>
        <v>134624.92</v>
      </c>
      <c r="N16" s="10"/>
      <c r="O16" s="13">
        <f t="shared" si="0"/>
        <v>1523434.9300000002</v>
      </c>
    </row>
    <row r="17" spans="1:15" ht="12.75">
      <c r="A17" s="12">
        <v>9</v>
      </c>
      <c r="B17" s="10" t="s">
        <v>28</v>
      </c>
      <c r="C17" s="11">
        <v>64463.91</v>
      </c>
      <c r="D17" s="11">
        <f>+febr!C17</f>
        <v>64368.09</v>
      </c>
      <c r="E17" s="11">
        <f>+mart!C17</f>
        <v>94174.82</v>
      </c>
      <c r="F17" s="11">
        <f>+april!C17</f>
        <v>106483.11</v>
      </c>
      <c r="G17" s="11">
        <f>+mai!C16</f>
        <v>73190.81</v>
      </c>
      <c r="H17" s="11">
        <f>+iunie!C16</f>
        <v>64875.91</v>
      </c>
      <c r="I17" s="11">
        <f>+iulie!C16</f>
        <v>72202.53</v>
      </c>
      <c r="J17" s="11">
        <f>+august!C16</f>
        <v>66290.04</v>
      </c>
      <c r="K17" s="11">
        <f>+septembrie!C16</f>
        <v>60403.55</v>
      </c>
      <c r="L17" s="11">
        <f>+octombrie!C16</f>
        <v>64529.25</v>
      </c>
      <c r="M17" s="11">
        <f>+noiembrie!C16</f>
        <v>67187.51</v>
      </c>
      <c r="N17" s="10"/>
      <c r="O17" s="13">
        <f t="shared" si="0"/>
        <v>798169.5300000001</v>
      </c>
    </row>
    <row r="18" spans="1:15" ht="12.75">
      <c r="A18" s="12">
        <v>10</v>
      </c>
      <c r="B18" s="10" t="s">
        <v>29</v>
      </c>
      <c r="C18" s="11">
        <v>5279.1</v>
      </c>
      <c r="D18" s="11">
        <f>+febr!C18</f>
        <v>5862.3</v>
      </c>
      <c r="E18" s="11">
        <f>+mart!C18</f>
        <v>10951.5</v>
      </c>
      <c r="F18" s="11">
        <f>+april!C18</f>
        <v>8673.88</v>
      </c>
      <c r="G18" s="11">
        <f>+mai!C17</f>
        <v>7477.91</v>
      </c>
      <c r="H18" s="11">
        <f>+iunie!C17</f>
        <v>7019.81</v>
      </c>
      <c r="I18" s="11">
        <f>+iulie!C17</f>
        <v>6750.79</v>
      </c>
      <c r="J18" s="11">
        <f>+august!C17</f>
        <v>7379.55</v>
      </c>
      <c r="K18" s="11">
        <f>+septembrie!C17</f>
        <v>6657.15</v>
      </c>
      <c r="L18" s="11">
        <f>+octombrie!C17</f>
        <v>5953.13</v>
      </c>
      <c r="M18" s="11">
        <f>+noiembrie!C17</f>
        <v>6967.68</v>
      </c>
      <c r="N18" s="10"/>
      <c r="O18" s="13">
        <f t="shared" si="0"/>
        <v>78972.80000000002</v>
      </c>
    </row>
    <row r="19" spans="1:15" ht="12.75">
      <c r="A19" s="12">
        <v>11</v>
      </c>
      <c r="B19" s="10" t="s">
        <v>30</v>
      </c>
      <c r="C19" s="11">
        <v>271046.9</v>
      </c>
      <c r="D19" s="11">
        <f>+febr!C19</f>
        <v>290033.75</v>
      </c>
      <c r="E19" s="11">
        <f>+mart!C19</f>
        <v>520638.31</v>
      </c>
      <c r="F19" s="11">
        <f>+april!C19</f>
        <v>316824.22</v>
      </c>
      <c r="G19" s="11">
        <f>+mai!C18</f>
        <v>306452.39</v>
      </c>
      <c r="H19" s="11">
        <f>+iunie!C18</f>
        <v>269178.49</v>
      </c>
      <c r="I19" s="11">
        <f>+iulie!C18</f>
        <v>277575.04</v>
      </c>
      <c r="J19" s="11">
        <f>+august!C18</f>
        <v>273266.47</v>
      </c>
      <c r="K19" s="11">
        <f>+septembrie!C18</f>
        <v>266732.38</v>
      </c>
      <c r="L19" s="11">
        <f>+octombrie!C18</f>
        <v>275354.96</v>
      </c>
      <c r="M19" s="11">
        <f>+noiembrie!C18</f>
        <v>274098.32</v>
      </c>
      <c r="N19" s="10"/>
      <c r="O19" s="13">
        <f t="shared" si="0"/>
        <v>3341201.229999999</v>
      </c>
    </row>
    <row r="20" spans="1:15" ht="12.75">
      <c r="A20" s="12">
        <v>12</v>
      </c>
      <c r="B20" s="10" t="s">
        <v>31</v>
      </c>
      <c r="C20" s="11">
        <v>929.05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3">
        <f t="shared" si="0"/>
        <v>929.05</v>
      </c>
    </row>
    <row r="21" spans="1:15" ht="12.75">
      <c r="A21" s="12">
        <v>13</v>
      </c>
      <c r="B21" s="10" t="s">
        <v>32</v>
      </c>
      <c r="C21" s="11">
        <v>12272.26</v>
      </c>
      <c r="D21" s="11">
        <f>+febr!C20</f>
        <v>13215.23</v>
      </c>
      <c r="E21" s="11">
        <f>+mart!C20</f>
        <v>22188.47</v>
      </c>
      <c r="F21" s="11">
        <f>+april!C20</f>
        <v>19844.16</v>
      </c>
      <c r="G21" s="11">
        <f>+mai!C19</f>
        <v>19729.22</v>
      </c>
      <c r="H21" s="11">
        <f>+iunie!C19</f>
        <v>26305.42</v>
      </c>
      <c r="I21" s="11">
        <f>+iulie!C19</f>
        <v>24763.19</v>
      </c>
      <c r="J21" s="11">
        <f>+august!C19</f>
        <v>20873.54</v>
      </c>
      <c r="K21" s="11">
        <f>+septembrie!C19</f>
        <v>18289.93</v>
      </c>
      <c r="L21" s="11">
        <f>+octombrie!C19</f>
        <v>20794.49</v>
      </c>
      <c r="M21" s="11">
        <f>+noiembrie!C19</f>
        <v>23206.59</v>
      </c>
      <c r="N21" s="10"/>
      <c r="O21" s="13">
        <f t="shared" si="0"/>
        <v>221482.49999999997</v>
      </c>
    </row>
    <row r="22" spans="1:15" ht="12.75">
      <c r="A22" s="12">
        <v>14</v>
      </c>
      <c r="B22" s="10" t="s">
        <v>33</v>
      </c>
      <c r="C22" s="11">
        <v>20326.39</v>
      </c>
      <c r="D22" s="11">
        <f>+febr!C21</f>
        <v>33237.05</v>
      </c>
      <c r="E22" s="11">
        <f>+mart!C21</f>
        <v>64106.09</v>
      </c>
      <c r="F22" s="11">
        <f>+april!C21</f>
        <v>39667.53</v>
      </c>
      <c r="G22" s="11">
        <f>+mai!C20</f>
        <v>35603.57</v>
      </c>
      <c r="H22" s="11">
        <f>+iunie!C20</f>
        <v>30225.06</v>
      </c>
      <c r="I22" s="11">
        <f>+iulie!C20</f>
        <v>21690.18</v>
      </c>
      <c r="J22" s="11">
        <f>+august!C20</f>
        <v>26295.35</v>
      </c>
      <c r="K22" s="11">
        <f>+septembrie!C20</f>
        <v>25127.28</v>
      </c>
      <c r="L22" s="11">
        <f>+octombrie!C20</f>
        <v>34348</v>
      </c>
      <c r="M22" s="11">
        <f>+noiembrie!C20</f>
        <v>41659.16</v>
      </c>
      <c r="N22" s="10"/>
      <c r="O22" s="13">
        <f t="shared" si="0"/>
        <v>372285.66000000003</v>
      </c>
    </row>
    <row r="23" spans="1:15" ht="12.75">
      <c r="A23" s="12">
        <v>15</v>
      </c>
      <c r="B23" s="10" t="s">
        <v>80</v>
      </c>
      <c r="C23" s="11">
        <v>100224.99</v>
      </c>
      <c r="D23" s="11">
        <f>+febr!C22</f>
        <v>102179.88</v>
      </c>
      <c r="E23" s="11">
        <f>+mart!C22</f>
        <v>177199.81</v>
      </c>
      <c r="F23" s="11">
        <f>+april!C22</f>
        <v>117985.11</v>
      </c>
      <c r="G23" s="11">
        <f>+mai!C21</f>
        <v>114653.98</v>
      </c>
      <c r="H23" s="11">
        <f>+iunie!C21</f>
        <v>108373.58</v>
      </c>
      <c r="I23" s="11">
        <f>+iulie!C21</f>
        <v>113641.15</v>
      </c>
      <c r="J23" s="11">
        <f>+august!C21</f>
        <v>112884.39</v>
      </c>
      <c r="K23" s="11">
        <f>+septembrie!C21</f>
        <v>111677.74</v>
      </c>
      <c r="L23" s="11">
        <f>+octombrie!C21</f>
        <v>113820.61</v>
      </c>
      <c r="M23" s="11">
        <f>+noiembrie!C21</f>
        <v>108767.8</v>
      </c>
      <c r="N23" s="10"/>
      <c r="O23" s="13">
        <f t="shared" si="0"/>
        <v>1281409.0400000003</v>
      </c>
    </row>
    <row r="24" spans="1:15" ht="12.75">
      <c r="A24" s="12">
        <v>16</v>
      </c>
      <c r="B24" s="10" t="s">
        <v>34</v>
      </c>
      <c r="C24" s="11">
        <v>9350.54</v>
      </c>
      <c r="D24" s="11">
        <f>+febr!C23</f>
        <v>10747.81</v>
      </c>
      <c r="E24" s="11">
        <f>+mart!C23</f>
        <v>14875.25</v>
      </c>
      <c r="F24" s="11">
        <f>+april!C23</f>
        <v>13974.65</v>
      </c>
      <c r="G24" s="11">
        <f>+mai!C22</f>
        <v>15929.03</v>
      </c>
      <c r="H24" s="11">
        <f>+iunie!C22</f>
        <v>10068.31</v>
      </c>
      <c r="I24" s="11">
        <f>+iulie!C22</f>
        <v>10556.11</v>
      </c>
      <c r="J24" s="11">
        <f>+august!C22</f>
        <v>10668.08</v>
      </c>
      <c r="K24" s="11">
        <f>+septembrie!C22</f>
        <v>12567.93</v>
      </c>
      <c r="L24" s="11">
        <f>+octombrie!C22</f>
        <v>7865.43</v>
      </c>
      <c r="M24" s="11">
        <f>+noiembrie!C22</f>
        <v>13588.05</v>
      </c>
      <c r="N24" s="10"/>
      <c r="O24" s="13">
        <f t="shared" si="0"/>
        <v>130191.18999999999</v>
      </c>
    </row>
    <row r="25" spans="1:15" ht="12.75">
      <c r="A25" s="12">
        <v>17</v>
      </c>
      <c r="B25" s="10" t="s">
        <v>35</v>
      </c>
      <c r="C25" s="11">
        <v>500753.12</v>
      </c>
      <c r="D25" s="11">
        <f>+febr!C24</f>
        <v>595769.01</v>
      </c>
      <c r="E25" s="11">
        <f>+mart!C24</f>
        <v>1070827.33</v>
      </c>
      <c r="F25" s="11">
        <f>+april!C24</f>
        <v>688278.65</v>
      </c>
      <c r="G25" s="11">
        <f>+mai!C23</f>
        <v>648071.87</v>
      </c>
      <c r="H25" s="11">
        <f>+iunie!C23</f>
        <v>619856.65</v>
      </c>
      <c r="I25" s="11">
        <f>+iulie!C23</f>
        <v>593409.37</v>
      </c>
      <c r="J25" s="11">
        <f>+august!C23</f>
        <v>584897.13</v>
      </c>
      <c r="K25" s="11">
        <f>+septembrie!C23</f>
        <v>615992.38</v>
      </c>
      <c r="L25" s="11">
        <f>+octombrie!C23</f>
        <v>575640.04</v>
      </c>
      <c r="M25" s="11">
        <f>+noiembrie!C23</f>
        <v>610082.64</v>
      </c>
      <c r="N25" s="10"/>
      <c r="O25" s="13">
        <f t="shared" si="0"/>
        <v>7103578.1899999995</v>
      </c>
    </row>
    <row r="26" spans="1:15" ht="12.75">
      <c r="A26" s="12">
        <v>18</v>
      </c>
      <c r="B26" s="10" t="s">
        <v>36</v>
      </c>
      <c r="C26" s="11">
        <v>66372.88</v>
      </c>
      <c r="D26" s="11">
        <f>+febr!C25</f>
        <v>59324.95</v>
      </c>
      <c r="E26" s="11">
        <f>+mart!C25</f>
        <v>93964.11</v>
      </c>
      <c r="F26" s="11">
        <f>+april!C25</f>
        <v>79307.37</v>
      </c>
      <c r="H26" s="10"/>
      <c r="I26" s="10"/>
      <c r="J26" s="10"/>
      <c r="K26" s="10"/>
      <c r="L26" s="10"/>
      <c r="M26" s="10"/>
      <c r="N26" s="10"/>
      <c r="O26" s="13">
        <f t="shared" si="0"/>
        <v>298969.31</v>
      </c>
    </row>
    <row r="27" spans="1:15" ht="12.75">
      <c r="A27" s="12">
        <v>19</v>
      </c>
      <c r="B27" s="10" t="s">
        <v>96</v>
      </c>
      <c r="C27" s="11"/>
      <c r="D27" s="11"/>
      <c r="E27" s="11"/>
      <c r="F27" s="11"/>
      <c r="G27" s="11">
        <f>+mai!C24</f>
        <v>55369.32</v>
      </c>
      <c r="H27" s="11">
        <f>+iunie!C24</f>
        <v>55883.12</v>
      </c>
      <c r="I27" s="11">
        <f>+iulie!C24</f>
        <v>49177.76</v>
      </c>
      <c r="J27" s="11">
        <f>+august!C24</f>
        <v>61073.42</v>
      </c>
      <c r="K27" s="11">
        <f>+septembrie!C24</f>
        <v>48257.02</v>
      </c>
      <c r="L27" s="11">
        <f>+octombrie!C24</f>
        <v>47689.11</v>
      </c>
      <c r="M27" s="11">
        <f>+noiembrie!C24</f>
        <v>46789.01</v>
      </c>
      <c r="N27" s="10"/>
      <c r="O27" s="13">
        <f t="shared" si="0"/>
        <v>364238.76</v>
      </c>
    </row>
    <row r="28" spans="1:15" ht="12.75">
      <c r="A28" s="12">
        <v>20</v>
      </c>
      <c r="B28" s="10" t="s">
        <v>37</v>
      </c>
      <c r="C28" s="11">
        <v>43125.19</v>
      </c>
      <c r="D28" s="11">
        <f>+febr!C26</f>
        <v>43623.67</v>
      </c>
      <c r="E28" s="11">
        <f>+mart!C26</f>
        <v>61237.73</v>
      </c>
      <c r="F28" s="11">
        <f>+april!C26</f>
        <v>63276.84</v>
      </c>
      <c r="G28" s="11"/>
      <c r="H28" s="10"/>
      <c r="I28" s="10"/>
      <c r="J28" s="10"/>
      <c r="K28" s="10"/>
      <c r="L28" s="10"/>
      <c r="M28" s="10"/>
      <c r="N28" s="10"/>
      <c r="O28" s="13">
        <f t="shared" si="0"/>
        <v>211263.43</v>
      </c>
    </row>
    <row r="29" spans="1:15" ht="12.75">
      <c r="A29" s="12">
        <v>21</v>
      </c>
      <c r="B29" s="10" t="s">
        <v>38</v>
      </c>
      <c r="C29" s="11">
        <v>5769.74</v>
      </c>
      <c r="D29" s="11">
        <f>+febr!C27</f>
        <v>7115.25</v>
      </c>
      <c r="E29" s="11">
        <f>+mart!C27</f>
        <v>16514.49</v>
      </c>
      <c r="F29" s="11">
        <f>+april!C27</f>
        <v>18189.44</v>
      </c>
      <c r="G29" s="11">
        <f>+mai!C25</f>
        <v>15763.7</v>
      </c>
      <c r="H29" s="11">
        <f>+iunie!C25</f>
        <v>13863.91</v>
      </c>
      <c r="I29" s="11">
        <f>+iulie!C25</f>
        <v>12148.89</v>
      </c>
      <c r="J29" s="11">
        <f>+august!C25</f>
        <v>10894.79</v>
      </c>
      <c r="K29" s="11">
        <f>+septembrie!C25</f>
        <v>11058.65</v>
      </c>
      <c r="L29" s="11">
        <f>+octombrie!C25</f>
        <v>11231.84</v>
      </c>
      <c r="M29" s="11">
        <f>+noiembrie!C25</f>
        <v>10665.21</v>
      </c>
      <c r="N29" s="10"/>
      <c r="O29" s="13">
        <f t="shared" si="0"/>
        <v>133215.90999999997</v>
      </c>
    </row>
    <row r="30" spans="1:15" ht="12.75">
      <c r="A30" s="12">
        <v>22</v>
      </c>
      <c r="B30" s="10" t="s">
        <v>39</v>
      </c>
      <c r="C30" s="11">
        <v>7837.06</v>
      </c>
      <c r="D30" s="11">
        <f>+febr!C28</f>
        <v>6032.67</v>
      </c>
      <c r="E30" s="11">
        <f>+mart!C28</f>
        <v>10927.54</v>
      </c>
      <c r="F30" s="11">
        <f>+april!C28</f>
        <v>10297.62</v>
      </c>
      <c r="G30" s="11">
        <f>+mai!C26</f>
        <v>9950.3</v>
      </c>
      <c r="H30" s="11">
        <f>+iunie!C26</f>
        <v>5681.17</v>
      </c>
      <c r="I30" s="11">
        <f>+iulie!C26</f>
        <v>6445.04</v>
      </c>
      <c r="J30" s="11">
        <f>+august!C26</f>
        <v>6412.39</v>
      </c>
      <c r="K30" s="11">
        <f>+septembrie!C26</f>
        <v>6879.76</v>
      </c>
      <c r="L30" s="11">
        <f>+octombrie!C26</f>
        <v>5732.93</v>
      </c>
      <c r="M30" s="11">
        <f>+noiembrie!C26</f>
        <v>9492.24</v>
      </c>
      <c r="N30" s="10"/>
      <c r="O30" s="13">
        <f t="shared" si="0"/>
        <v>85688.72000000002</v>
      </c>
    </row>
    <row r="31" spans="1:15" ht="12.75">
      <c r="A31" s="12">
        <v>23</v>
      </c>
      <c r="B31" s="10" t="s">
        <v>40</v>
      </c>
      <c r="C31" s="11">
        <v>9969.01</v>
      </c>
      <c r="D31" s="11">
        <f>+febr!C29</f>
        <v>12619.34</v>
      </c>
      <c r="E31" s="11">
        <f>+mart!C29</f>
        <v>20169.55</v>
      </c>
      <c r="F31" s="11">
        <f>+april!C29</f>
        <v>20997.41</v>
      </c>
      <c r="G31" s="11">
        <f>+mai!C27</f>
        <v>15838</v>
      </c>
      <c r="H31" s="11">
        <f>+iunie!C27</f>
        <v>10248.82</v>
      </c>
      <c r="I31" s="10"/>
      <c r="J31" s="10"/>
      <c r="K31" s="10"/>
      <c r="L31" s="10"/>
      <c r="M31" s="10"/>
      <c r="N31" s="10"/>
      <c r="O31" s="13">
        <f t="shared" si="0"/>
        <v>89842.13</v>
      </c>
    </row>
    <row r="32" spans="1:15" ht="12.75">
      <c r="A32" s="12">
        <v>24</v>
      </c>
      <c r="B32" s="10" t="s">
        <v>41</v>
      </c>
      <c r="C32" s="11">
        <v>41179.15</v>
      </c>
      <c r="D32" s="11">
        <f>+febr!C30</f>
        <v>47310.13</v>
      </c>
      <c r="E32" s="11">
        <f>+mart!C30</f>
        <v>61533.61</v>
      </c>
      <c r="F32" s="11">
        <f>+april!C30</f>
        <v>73171.39</v>
      </c>
      <c r="G32" s="11">
        <f>+mai!C28</f>
        <v>44903.02</v>
      </c>
      <c r="H32" s="11">
        <f>+iunie!C28</f>
        <v>39123</v>
      </c>
      <c r="I32" s="11">
        <f>+iulie!C27</f>
        <v>37573.66</v>
      </c>
      <c r="J32" s="11">
        <f>+august!C27</f>
        <v>42391.12</v>
      </c>
      <c r="K32" s="11">
        <f>+septembrie!C27</f>
        <v>52021.37</v>
      </c>
      <c r="L32" s="11">
        <f>+octombrie!C27</f>
        <v>37749.33</v>
      </c>
      <c r="M32" s="11">
        <f>+noiembrie!C27</f>
        <v>42575.02</v>
      </c>
      <c r="N32" s="10"/>
      <c r="O32" s="13">
        <f t="shared" si="0"/>
        <v>519530.8000000001</v>
      </c>
    </row>
    <row r="33" spans="1:15" ht="12.75">
      <c r="A33" s="12">
        <v>25</v>
      </c>
      <c r="B33" s="10" t="s">
        <v>42</v>
      </c>
      <c r="C33" s="11">
        <v>38663.61</v>
      </c>
      <c r="D33" s="11">
        <f>+febr!C31</f>
        <v>40872.71</v>
      </c>
      <c r="E33" s="11">
        <f>+mart!C31</f>
        <v>98997.51</v>
      </c>
      <c r="F33" s="11">
        <f>+april!C31</f>
        <v>48034.64</v>
      </c>
      <c r="G33" s="11">
        <f>+mai!C29</f>
        <v>56616.65</v>
      </c>
      <c r="H33" s="11">
        <f>+iunie!C29</f>
        <v>53550.59</v>
      </c>
      <c r="I33" s="11">
        <f>+iulie!C28</f>
        <v>57654.5</v>
      </c>
      <c r="J33" s="11">
        <f>+august!C28</f>
        <v>58890.95</v>
      </c>
      <c r="K33" s="11">
        <f>+septembrie!C28</f>
        <v>56257.12</v>
      </c>
      <c r="L33" s="11">
        <f>+octombrie!C28</f>
        <v>58528.45</v>
      </c>
      <c r="M33" s="11">
        <f>+noiembrie!C28</f>
        <v>56912.63</v>
      </c>
      <c r="N33" s="10"/>
      <c r="O33" s="13">
        <f t="shared" si="0"/>
        <v>624979.3600000001</v>
      </c>
    </row>
    <row r="34" spans="1:15" ht="12.75">
      <c r="A34" s="12">
        <v>26</v>
      </c>
      <c r="B34" s="10" t="s">
        <v>43</v>
      </c>
      <c r="C34" s="11">
        <v>140071.56</v>
      </c>
      <c r="D34" s="11">
        <f>+febr!C32</f>
        <v>113101.44</v>
      </c>
      <c r="E34" s="11">
        <f>+mart!C32</f>
        <v>188435.23</v>
      </c>
      <c r="F34" s="11">
        <f>+april!C32</f>
        <v>140319.39</v>
      </c>
      <c r="G34" s="11">
        <f>+mai!C30</f>
        <v>124470.88</v>
      </c>
      <c r="H34" s="11">
        <f>+iunie!C30</f>
        <v>103153.63</v>
      </c>
      <c r="I34" s="11">
        <f>+iulie!C29</f>
        <v>100113.94</v>
      </c>
      <c r="J34" s="11">
        <f>+august!C29</f>
        <v>106978.15</v>
      </c>
      <c r="K34" s="11">
        <f>+septembrie!C29</f>
        <v>144417.56</v>
      </c>
      <c r="L34" s="11">
        <f>+octombrie!C29</f>
        <v>118177.52</v>
      </c>
      <c r="M34" s="11">
        <f>+noiembrie!C29</f>
        <v>89374.88</v>
      </c>
      <c r="N34" s="10"/>
      <c r="O34" s="13">
        <f t="shared" si="0"/>
        <v>1368614.1800000002</v>
      </c>
    </row>
    <row r="35" spans="1:15" ht="12.75">
      <c r="A35" s="12">
        <v>27</v>
      </c>
      <c r="B35" s="10" t="s">
        <v>44</v>
      </c>
      <c r="C35" s="11">
        <v>1169868.58</v>
      </c>
      <c r="D35" s="11">
        <f>+febr!C33</f>
        <v>1210399.07</v>
      </c>
      <c r="E35" s="11">
        <f>+mart!C33</f>
        <v>2171983.02</v>
      </c>
      <c r="F35" s="11">
        <f>+april!C33</f>
        <v>1657796.9</v>
      </c>
      <c r="G35" s="11">
        <f>+mai!C31</f>
        <v>1271710.63</v>
      </c>
      <c r="H35" s="11">
        <f>+iunie!C31</f>
        <v>1291630.78</v>
      </c>
      <c r="I35" s="11">
        <f>+iulie!C30</f>
        <v>1242849.86</v>
      </c>
      <c r="J35" s="11">
        <f>+august!C30</f>
        <v>1226386.96</v>
      </c>
      <c r="K35" s="11">
        <f>+septembrie!C30</f>
        <v>1266021.47</v>
      </c>
      <c r="L35" s="11">
        <f>+octombrie!C30</f>
        <v>1222225.68</v>
      </c>
      <c r="M35" s="11">
        <f>+noiembrie!C30</f>
        <v>1160388.01</v>
      </c>
      <c r="N35" s="10"/>
      <c r="O35" s="13">
        <f t="shared" si="0"/>
        <v>14891260.96</v>
      </c>
    </row>
    <row r="36" spans="1:15" ht="12.75">
      <c r="A36" s="12">
        <v>28</v>
      </c>
      <c r="B36" s="10" t="s">
        <v>45</v>
      </c>
      <c r="C36" s="11">
        <v>77831.67</v>
      </c>
      <c r="D36" s="11">
        <f>+febr!C34</f>
        <v>86186.18</v>
      </c>
      <c r="E36" s="11">
        <f>+mart!C34</f>
        <v>162368.68</v>
      </c>
      <c r="F36" s="11">
        <f>+april!C34</f>
        <v>127242.62</v>
      </c>
      <c r="G36" s="11">
        <f>+mai!C32</f>
        <v>126472.52</v>
      </c>
      <c r="H36" s="11">
        <f>+iunie!C32</f>
        <v>112113.1</v>
      </c>
      <c r="I36" s="11">
        <f>+iulie!C31</f>
        <v>103151.1</v>
      </c>
      <c r="J36" s="11">
        <f>+august!C31</f>
        <v>104538.24</v>
      </c>
      <c r="K36" s="11">
        <f>+septembrie!C31</f>
        <v>91281.4</v>
      </c>
      <c r="L36" s="11">
        <f>+octombrie!C31</f>
        <v>93130.94</v>
      </c>
      <c r="M36" s="11">
        <f>+noiembrie!C31</f>
        <v>81152.87</v>
      </c>
      <c r="N36" s="10"/>
      <c r="O36" s="13">
        <f t="shared" si="0"/>
        <v>1165469.3199999998</v>
      </c>
    </row>
    <row r="37" spans="1:15" ht="12.75">
      <c r="A37" s="12">
        <v>29</v>
      </c>
      <c r="B37" s="10" t="s">
        <v>46</v>
      </c>
      <c r="C37" s="11">
        <v>1136.46</v>
      </c>
      <c r="D37" s="10"/>
      <c r="E37" s="11">
        <f>+mart!C35</f>
        <v>851.01</v>
      </c>
      <c r="F37" s="11">
        <f>+april!C35</f>
        <v>4228.11</v>
      </c>
      <c r="G37" s="11">
        <f>+mai!C33</f>
        <v>3363.96</v>
      </c>
      <c r="H37" s="11">
        <f>+iunie!C33</f>
        <v>3367.52</v>
      </c>
      <c r="I37" s="11">
        <f>+iulie!C32</f>
        <v>3075.98</v>
      </c>
      <c r="J37" s="11">
        <f>+august!C32</f>
        <v>3327.02</v>
      </c>
      <c r="K37" s="11">
        <f>+septembrie!C32</f>
        <v>2417.63</v>
      </c>
      <c r="L37" s="11">
        <f>+octombrie!C32</f>
        <v>2829.28</v>
      </c>
      <c r="M37" s="11">
        <f>+noiembrie!C32</f>
        <v>3030.21</v>
      </c>
      <c r="N37" s="10"/>
      <c r="O37" s="13">
        <f t="shared" si="0"/>
        <v>27627.18</v>
      </c>
    </row>
    <row r="38" spans="1:15" ht="12.75">
      <c r="A38" s="12">
        <v>30</v>
      </c>
      <c r="B38" s="10" t="s">
        <v>81</v>
      </c>
      <c r="C38" s="11">
        <v>14814.37</v>
      </c>
      <c r="D38" s="11">
        <f>+febr!C35</f>
        <v>15219.95</v>
      </c>
      <c r="E38" s="11">
        <f>+mart!C36</f>
        <v>25748.35</v>
      </c>
      <c r="F38" s="11">
        <f>+april!C36</f>
        <v>23246.04</v>
      </c>
      <c r="G38" s="11">
        <f>+mai!C34</f>
        <v>21279.32</v>
      </c>
      <c r="H38" s="11"/>
      <c r="I38" s="10"/>
      <c r="J38" s="10"/>
      <c r="K38" s="10"/>
      <c r="L38" s="10"/>
      <c r="M38" s="10"/>
      <c r="N38" s="10"/>
      <c r="O38" s="13">
        <f t="shared" si="0"/>
        <v>100308.03</v>
      </c>
    </row>
    <row r="39" spans="1:15" ht="12.75">
      <c r="A39" s="12">
        <v>31</v>
      </c>
      <c r="B39" s="10" t="s">
        <v>82</v>
      </c>
      <c r="C39" s="11">
        <v>19385.06</v>
      </c>
      <c r="D39" s="11">
        <f>+febr!C36</f>
        <v>19288.43</v>
      </c>
      <c r="E39" s="11">
        <f>+mart!C37</f>
        <v>33795.86</v>
      </c>
      <c r="F39" s="11">
        <f>+april!C37</f>
        <v>22807.6</v>
      </c>
      <c r="G39" s="11">
        <f>+mai!C35</f>
        <v>25595.48</v>
      </c>
      <c r="H39" s="11">
        <f>+iunie!C34</f>
        <v>17215.78</v>
      </c>
      <c r="I39" s="11">
        <f>+iulie!C33</f>
        <v>16911.79</v>
      </c>
      <c r="J39" s="11">
        <f>+august!C33</f>
        <v>15287.02</v>
      </c>
      <c r="K39" s="11">
        <f>+septembrie!C33</f>
        <v>17182.87</v>
      </c>
      <c r="L39" s="11">
        <f>+octombrie!C33</f>
        <v>16979.49</v>
      </c>
      <c r="M39" s="11">
        <f>+noiembrie!C33</f>
        <v>18790.71</v>
      </c>
      <c r="N39" s="10"/>
      <c r="O39" s="13">
        <f t="shared" si="0"/>
        <v>223240.09</v>
      </c>
    </row>
    <row r="40" spans="1:15" ht="12.75">
      <c r="A40" s="12">
        <v>32</v>
      </c>
      <c r="B40" s="10" t="s">
        <v>47</v>
      </c>
      <c r="C40" s="11">
        <v>70946.51</v>
      </c>
      <c r="D40" s="11">
        <f>+febr!C37</f>
        <v>75458.55</v>
      </c>
      <c r="E40" s="11">
        <f>+mart!C38</f>
        <v>109205.58</v>
      </c>
      <c r="F40" s="11">
        <f>+april!C38</f>
        <v>107025.76</v>
      </c>
      <c r="G40" s="11">
        <f>+mai!C36</f>
        <v>95437.46</v>
      </c>
      <c r="H40" s="11">
        <f>+iunie!C35</f>
        <v>88349.54</v>
      </c>
      <c r="I40" s="11">
        <f>+iulie!C34</f>
        <v>70011.26</v>
      </c>
      <c r="J40" s="11">
        <f>+august!C34</f>
        <v>81263.84</v>
      </c>
      <c r="K40" s="11">
        <f>+septembrie!C34</f>
        <v>88621.74</v>
      </c>
      <c r="L40" s="11">
        <f>+octombrie!C34</f>
        <v>77235.52</v>
      </c>
      <c r="M40" s="11">
        <f>+noiembrie!C34</f>
        <v>90055.49</v>
      </c>
      <c r="N40" s="10"/>
      <c r="O40" s="13">
        <f t="shared" si="0"/>
        <v>953611.25</v>
      </c>
    </row>
    <row r="41" spans="1:15" ht="12.75">
      <c r="A41" s="12">
        <v>33</v>
      </c>
      <c r="B41" s="10" t="s">
        <v>83</v>
      </c>
      <c r="C41" s="11">
        <v>30887.23</v>
      </c>
      <c r="D41" s="11">
        <f>+febr!C38</f>
        <v>47279.62</v>
      </c>
      <c r="E41" s="11">
        <f>+mart!C39</f>
        <v>54788.03</v>
      </c>
      <c r="F41" s="11">
        <f>+april!C39</f>
        <v>47583.98</v>
      </c>
      <c r="G41" s="11">
        <f>+mai!C37</f>
        <v>42661.1</v>
      </c>
      <c r="H41" s="11">
        <f>+iunie!C36</f>
        <v>51111.36</v>
      </c>
      <c r="I41" s="11">
        <f>+iulie!C35</f>
        <v>26346.68</v>
      </c>
      <c r="J41" s="11">
        <f>+august!C35</f>
        <v>33098.91</v>
      </c>
      <c r="K41" s="11">
        <f>+septembrie!C35</f>
        <v>26649.55</v>
      </c>
      <c r="L41" s="11">
        <f>+octombrie!C35</f>
        <v>20032.29</v>
      </c>
      <c r="M41" s="11">
        <f>+noiembrie!C35</f>
        <v>16837.39</v>
      </c>
      <c r="N41" s="10"/>
      <c r="O41" s="13">
        <f t="shared" si="0"/>
        <v>397276.14</v>
      </c>
    </row>
    <row r="42" spans="1:15" ht="12.75">
      <c r="A42" s="12">
        <v>34</v>
      </c>
      <c r="B42" s="10" t="s">
        <v>48</v>
      </c>
      <c r="C42" s="11">
        <v>28931.66</v>
      </c>
      <c r="D42" s="11">
        <f>+febr!C39</f>
        <v>25143.88</v>
      </c>
      <c r="E42" s="11">
        <f>+mart!C40</f>
        <v>41449.44</v>
      </c>
      <c r="F42" s="11">
        <f>+april!C40</f>
        <v>40096.4</v>
      </c>
      <c r="G42" s="11">
        <f>+mai!C38</f>
        <v>35786.43</v>
      </c>
      <c r="H42" s="11">
        <f>+iunie!C37</f>
        <v>25843.83</v>
      </c>
      <c r="I42" s="11">
        <f>+iulie!C36</f>
        <v>29200.41</v>
      </c>
      <c r="J42" s="11">
        <f>+august!C36</f>
        <v>23832.92</v>
      </c>
      <c r="K42" s="11">
        <f>+septembrie!C36</f>
        <v>23672.08</v>
      </c>
      <c r="L42" s="11">
        <f>+octombrie!C36</f>
        <v>21210.71</v>
      </c>
      <c r="M42" s="11">
        <f>+noiembrie!C36</f>
        <v>23746.16</v>
      </c>
      <c r="N42" s="10"/>
      <c r="O42" s="13">
        <f t="shared" si="0"/>
        <v>318913.92000000004</v>
      </c>
    </row>
    <row r="43" spans="1:15" ht="12.75">
      <c r="A43" s="12">
        <v>35</v>
      </c>
      <c r="B43" s="10" t="s">
        <v>49</v>
      </c>
      <c r="C43" s="11">
        <v>13450.36</v>
      </c>
      <c r="D43" s="11">
        <f>+febr!C40</f>
        <v>15214.94</v>
      </c>
      <c r="E43" s="11">
        <f>+mart!C41</f>
        <v>21548.3</v>
      </c>
      <c r="F43" s="11">
        <f>+april!C41</f>
        <v>22875.22</v>
      </c>
      <c r="G43" s="11">
        <f>+mai!C39</f>
        <v>23413.86</v>
      </c>
      <c r="H43" s="11">
        <f>+iunie!C38</f>
        <v>14741.91</v>
      </c>
      <c r="I43" s="11">
        <f>+iulie!C37</f>
        <v>16345.76</v>
      </c>
      <c r="J43" s="11">
        <f>+august!C37</f>
        <v>9449.08</v>
      </c>
      <c r="K43" s="11">
        <f>+septembrie!C37</f>
        <v>14158.34</v>
      </c>
      <c r="L43" s="11">
        <f>+octombrie!C37</f>
        <v>15426.19</v>
      </c>
      <c r="M43" s="11">
        <f>+noiembrie!C37</f>
        <v>14946.12</v>
      </c>
      <c r="N43" s="10"/>
      <c r="O43" s="13">
        <f t="shared" si="0"/>
        <v>181570.08</v>
      </c>
    </row>
    <row r="44" spans="1:15" ht="12.75">
      <c r="A44" s="12">
        <v>36</v>
      </c>
      <c r="B44" s="10" t="s">
        <v>50</v>
      </c>
      <c r="C44" s="11">
        <v>17449.16</v>
      </c>
      <c r="D44" s="11">
        <f>+febr!C41</f>
        <v>19209.45</v>
      </c>
      <c r="E44" s="11">
        <f>+mart!C42</f>
        <v>27154.33</v>
      </c>
      <c r="F44" s="11">
        <f>+april!C42</f>
        <v>30266.8</v>
      </c>
      <c r="G44" s="11">
        <f>+mai!C40</f>
        <v>22847.74</v>
      </c>
      <c r="H44" s="11">
        <f>+iunie!C39</f>
        <v>21135.66</v>
      </c>
      <c r="I44" s="11">
        <f>+iulie!C38</f>
        <v>19931.84</v>
      </c>
      <c r="J44" s="11">
        <f>+august!C38</f>
        <v>16818.81</v>
      </c>
      <c r="K44" s="11">
        <f>+septembrie!C38</f>
        <v>13461.19</v>
      </c>
      <c r="L44" s="11">
        <f>+octombrie!C38</f>
        <v>10496.99</v>
      </c>
      <c r="M44" s="11">
        <f>+noiembrie!C38</f>
        <v>18036.86</v>
      </c>
      <c r="N44" s="10"/>
      <c r="O44" s="13">
        <f t="shared" si="0"/>
        <v>216808.83000000002</v>
      </c>
    </row>
    <row r="45" spans="1:15" ht="12.75">
      <c r="A45" s="12">
        <v>37</v>
      </c>
      <c r="B45" s="10" t="s">
        <v>51</v>
      </c>
      <c r="C45" s="11">
        <v>140157.65</v>
      </c>
      <c r="D45" s="11">
        <f>+febr!C42</f>
        <v>147993.89</v>
      </c>
      <c r="E45" s="11">
        <f>+mart!C43</f>
        <v>231255.39</v>
      </c>
      <c r="F45" s="11">
        <f>+april!C43</f>
        <v>205580.42</v>
      </c>
      <c r="G45" s="11">
        <f>+mai!C41</f>
        <v>177325.59</v>
      </c>
      <c r="H45" s="11">
        <f>+iunie!C40</f>
        <v>161361.22</v>
      </c>
      <c r="I45" s="11">
        <f>+iulie!C39</f>
        <v>132889.13</v>
      </c>
      <c r="J45" s="11">
        <f>+august!C39</f>
        <v>152777.58</v>
      </c>
      <c r="K45" s="11">
        <f>+septembrie!C39</f>
        <v>144999.56</v>
      </c>
      <c r="L45" s="11">
        <f>+octombrie!C39</f>
        <v>147934.67</v>
      </c>
      <c r="M45" s="11">
        <f>+noiembrie!C39</f>
        <v>167997.7</v>
      </c>
      <c r="N45" s="10"/>
      <c r="O45" s="13">
        <f t="shared" si="0"/>
        <v>1810272.8</v>
      </c>
    </row>
    <row r="46" spans="1:15" ht="12.75">
      <c r="A46" s="12">
        <v>38</v>
      </c>
      <c r="B46" s="10" t="s">
        <v>52</v>
      </c>
      <c r="C46" s="11">
        <v>732.05</v>
      </c>
      <c r="D46" s="11">
        <f>+febr!C43</f>
        <v>210.93</v>
      </c>
      <c r="E46" s="11">
        <f>+mart!C44</f>
        <v>2857.27</v>
      </c>
      <c r="F46" s="10"/>
      <c r="G46" s="11">
        <f>+mai!C42</f>
        <v>8893.93</v>
      </c>
      <c r="H46" s="11">
        <f>+iunie!C41</f>
        <v>13750.81</v>
      </c>
      <c r="I46" s="11">
        <f>+iulie!C40</f>
        <v>19403.07</v>
      </c>
      <c r="J46" s="11">
        <f>+august!C40</f>
        <v>18970.61</v>
      </c>
      <c r="K46" s="11">
        <f>+septembrie!C40</f>
        <v>14014.95</v>
      </c>
      <c r="L46" s="11">
        <f>+octombrie!C40</f>
        <v>18106.61</v>
      </c>
      <c r="M46" s="11">
        <f>+noiembrie!C40</f>
        <v>21066.78</v>
      </c>
      <c r="N46" s="10"/>
      <c r="O46" s="13">
        <f t="shared" si="0"/>
        <v>118007.01</v>
      </c>
    </row>
    <row r="47" spans="1:15" ht="12.75">
      <c r="A47" s="12">
        <v>39</v>
      </c>
      <c r="B47" s="10" t="s">
        <v>53</v>
      </c>
      <c r="C47" s="11">
        <v>47042.39</v>
      </c>
      <c r="D47" s="11">
        <f>+febr!C44</f>
        <v>76544.3</v>
      </c>
      <c r="E47" s="11">
        <f>+mart!C45</f>
        <v>126149.16</v>
      </c>
      <c r="F47" s="11">
        <f>+april!C44</f>
        <v>74257.42</v>
      </c>
      <c r="G47" s="11">
        <f>+mai!C43</f>
        <v>70573.4</v>
      </c>
      <c r="H47" s="11">
        <f>+iunie!C42</f>
        <v>65051.56</v>
      </c>
      <c r="I47" s="11">
        <f>+iulie!C41</f>
        <v>61708.15</v>
      </c>
      <c r="J47" s="11">
        <f>+august!C41</f>
        <v>51912.69</v>
      </c>
      <c r="K47" s="11">
        <f>+septembrie!C41</f>
        <v>48378.58</v>
      </c>
      <c r="L47" s="11">
        <f>+octombrie!C41</f>
        <v>58539.41</v>
      </c>
      <c r="M47" s="11">
        <f>+noiembrie!C41</f>
        <v>47568.76</v>
      </c>
      <c r="N47" s="10"/>
      <c r="O47" s="13">
        <f t="shared" si="0"/>
        <v>727725.8200000001</v>
      </c>
    </row>
    <row r="48" spans="1:15" ht="12.75">
      <c r="A48" s="12">
        <v>40</v>
      </c>
      <c r="B48" s="10" t="s">
        <v>84</v>
      </c>
      <c r="C48" s="11">
        <v>35465.53</v>
      </c>
      <c r="D48" s="11">
        <f>+febr!C45</f>
        <v>32895.64</v>
      </c>
      <c r="E48" s="11">
        <f>+mart!C46</f>
        <v>57367.24</v>
      </c>
      <c r="F48" s="11">
        <f>+april!C45</f>
        <v>39243.33</v>
      </c>
      <c r="G48" s="11">
        <f>+mai!C44</f>
        <v>30081.03</v>
      </c>
      <c r="H48" s="11">
        <f>+iunie!C43</f>
        <v>22255.5</v>
      </c>
      <c r="I48" s="11">
        <f>+iulie!C42</f>
        <v>28935.46</v>
      </c>
      <c r="J48" s="11">
        <f>+august!C42</f>
        <v>25328.43</v>
      </c>
      <c r="K48" s="11">
        <f>+septembrie!C42</f>
        <v>11631.48</v>
      </c>
      <c r="L48" s="11">
        <f>+octombrie!C42</f>
        <v>17932.02</v>
      </c>
      <c r="M48" s="11">
        <f>+noiembrie!C42</f>
        <v>19830.55</v>
      </c>
      <c r="N48" s="10"/>
      <c r="O48" s="13">
        <f t="shared" si="0"/>
        <v>320966.20999999996</v>
      </c>
    </row>
    <row r="49" spans="1:15" ht="12.75">
      <c r="A49" s="12">
        <v>41</v>
      </c>
      <c r="B49" s="10" t="s">
        <v>54</v>
      </c>
      <c r="C49" s="11">
        <v>27127.28</v>
      </c>
      <c r="D49" s="11">
        <f>+febr!C46</f>
        <v>26493.49</v>
      </c>
      <c r="E49" s="11">
        <f>+mart!C47</f>
        <v>43184.34</v>
      </c>
      <c r="F49" s="11">
        <f>+april!C46</f>
        <v>36892.93</v>
      </c>
      <c r="G49" s="11">
        <f>+mai!C45</f>
        <v>32314.38</v>
      </c>
      <c r="H49" s="11">
        <f>+iunie!C44</f>
        <v>29496.51</v>
      </c>
      <c r="I49" s="11">
        <f>+iulie!C43</f>
        <v>27652</v>
      </c>
      <c r="J49" s="11">
        <f>+august!C43</f>
        <v>26066.24</v>
      </c>
      <c r="K49" s="11">
        <f>+septembrie!C43</f>
        <v>27691.37</v>
      </c>
      <c r="L49" s="11">
        <f>+octombrie!C43</f>
        <v>25944.36</v>
      </c>
      <c r="M49" s="11">
        <f>+noiembrie!C43</f>
        <v>32654.34</v>
      </c>
      <c r="N49" s="10"/>
      <c r="O49" s="13">
        <f t="shared" si="0"/>
        <v>335517.24000000005</v>
      </c>
    </row>
    <row r="50" spans="1:15" ht="12.75">
      <c r="A50" s="12">
        <v>42</v>
      </c>
      <c r="B50" s="10" t="s">
        <v>55</v>
      </c>
      <c r="C50" s="11">
        <v>40315.4</v>
      </c>
      <c r="D50" s="11">
        <f>+febr!C47</f>
        <v>48079.21</v>
      </c>
      <c r="E50" s="11">
        <f>+mart!C48</f>
        <v>87928.06</v>
      </c>
      <c r="F50" s="11">
        <f>+april!C47</f>
        <v>51584.76</v>
      </c>
      <c r="G50" s="11">
        <f>+mai!C46</f>
        <v>53410.24</v>
      </c>
      <c r="H50" s="11">
        <f>+iunie!C45</f>
        <v>53857.54</v>
      </c>
      <c r="I50" s="11">
        <f>+iulie!C44</f>
        <v>49750.82</v>
      </c>
      <c r="J50" s="11">
        <f>+august!C44</f>
        <v>48251.16</v>
      </c>
      <c r="K50" s="11">
        <f>+septembrie!C44</f>
        <v>51176.16</v>
      </c>
      <c r="L50" s="11">
        <f>+octombrie!C44</f>
        <v>48207.24</v>
      </c>
      <c r="M50" s="11">
        <f>+noiembrie!C44</f>
        <v>47734.24</v>
      </c>
      <c r="N50" s="10"/>
      <c r="O50" s="13">
        <f t="shared" si="0"/>
        <v>580294.83</v>
      </c>
    </row>
    <row r="51" spans="1:15" ht="12.75">
      <c r="A51" s="12">
        <v>43</v>
      </c>
      <c r="B51" s="10" t="s">
        <v>85</v>
      </c>
      <c r="C51" s="11">
        <v>21121.05</v>
      </c>
      <c r="D51" s="11">
        <f>+febr!C48</f>
        <v>20112.95</v>
      </c>
      <c r="E51" s="11">
        <f>+mart!C49</f>
        <v>45983.58</v>
      </c>
      <c r="F51" s="11">
        <f>+april!C48</f>
        <v>32867.55</v>
      </c>
      <c r="G51" s="11">
        <f>+mai!C47</f>
        <v>26850.66</v>
      </c>
      <c r="H51" s="11">
        <f>+iunie!C46</f>
        <v>20391.27</v>
      </c>
      <c r="I51" s="11">
        <f>+iulie!C45</f>
        <v>19665.32</v>
      </c>
      <c r="J51" s="11">
        <f>+august!C45</f>
        <v>15286.03</v>
      </c>
      <c r="K51" s="11">
        <f>+septembrie!C45</f>
        <v>14987.78</v>
      </c>
      <c r="L51" s="11">
        <f>+octombrie!C45</f>
        <v>15279.72</v>
      </c>
      <c r="M51" s="11">
        <f>+noiembrie!C46</f>
        <v>27188.39</v>
      </c>
      <c r="N51" s="10"/>
      <c r="O51" s="13">
        <f t="shared" si="0"/>
        <v>259734.3</v>
      </c>
    </row>
    <row r="52" spans="1:15" ht="12.75">
      <c r="A52" s="12">
        <v>44</v>
      </c>
      <c r="B52" s="10" t="s">
        <v>102</v>
      </c>
      <c r="C52" s="11"/>
      <c r="D52" s="11"/>
      <c r="E52" s="11"/>
      <c r="F52" s="11"/>
      <c r="G52" s="11"/>
      <c r="H52" s="11"/>
      <c r="I52" s="11"/>
      <c r="J52" s="11"/>
      <c r="K52" s="11"/>
      <c r="L52" s="11">
        <f>+octombrie!C46</f>
        <v>894.07</v>
      </c>
      <c r="M52" s="11">
        <f>+noiembrie!C45</f>
        <v>7710.31</v>
      </c>
      <c r="N52" s="10"/>
      <c r="O52" s="13">
        <f t="shared" si="0"/>
        <v>8604.380000000001</v>
      </c>
    </row>
    <row r="53" spans="1:15" ht="12.75">
      <c r="A53" s="12">
        <v>45</v>
      </c>
      <c r="B53" s="10" t="s">
        <v>56</v>
      </c>
      <c r="C53" s="11">
        <v>11496.37</v>
      </c>
      <c r="D53" s="11">
        <f>+febr!C49</f>
        <v>8969.59</v>
      </c>
      <c r="E53" s="11">
        <f>+mart!C50</f>
        <v>16141.55</v>
      </c>
      <c r="F53" s="11">
        <f>+april!C49</f>
        <v>18364.29</v>
      </c>
      <c r="G53" s="11">
        <f>+mai!C48</f>
        <v>12442.83</v>
      </c>
      <c r="H53" s="11">
        <f>+iunie!C47</f>
        <v>10067.73</v>
      </c>
      <c r="I53" s="11">
        <f>+iulie!C46</f>
        <v>11155.2</v>
      </c>
      <c r="J53" s="11">
        <f>+august!C46</f>
        <v>9804.6</v>
      </c>
      <c r="K53" s="11">
        <f>+septembrie!C46</f>
        <v>9673.13</v>
      </c>
      <c r="L53" s="11">
        <f>+octombrie!C47</f>
        <v>9386.71</v>
      </c>
      <c r="M53" s="11">
        <f>+noiembrie!C47</f>
        <v>10034.96</v>
      </c>
      <c r="N53" s="10"/>
      <c r="O53" s="13">
        <f t="shared" si="0"/>
        <v>127536.95999999999</v>
      </c>
    </row>
    <row r="54" spans="1:15" ht="12.75">
      <c r="A54" s="12">
        <v>46</v>
      </c>
      <c r="B54" s="10" t="s">
        <v>57</v>
      </c>
      <c r="C54" s="11">
        <v>14149.31</v>
      </c>
      <c r="D54" s="11">
        <f>+febr!C50</f>
        <v>14217.15</v>
      </c>
      <c r="E54" s="11">
        <f>+mart!C51</f>
        <v>13675.46</v>
      </c>
      <c r="F54" s="10"/>
      <c r="G54" s="10"/>
      <c r="H54" s="10"/>
      <c r="I54" s="10"/>
      <c r="J54" s="10"/>
      <c r="K54" s="10"/>
      <c r="L54" s="10"/>
      <c r="M54" s="10"/>
      <c r="N54" s="10"/>
      <c r="O54" s="13">
        <f t="shared" si="0"/>
        <v>42041.92</v>
      </c>
    </row>
    <row r="55" spans="1:15" ht="12.75">
      <c r="A55" s="12">
        <v>47</v>
      </c>
      <c r="B55" s="10" t="s">
        <v>58</v>
      </c>
      <c r="C55" s="11">
        <v>9270.85</v>
      </c>
      <c r="D55" s="11">
        <f>+febr!C51</f>
        <v>583.49</v>
      </c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3">
        <f t="shared" si="0"/>
        <v>9854.34</v>
      </c>
    </row>
    <row r="56" spans="1:15" ht="12.75">
      <c r="A56" s="12">
        <v>48</v>
      </c>
      <c r="B56" s="10" t="s">
        <v>59</v>
      </c>
      <c r="C56" s="11">
        <v>18085.76</v>
      </c>
      <c r="D56" s="11">
        <f>+febr!C52</f>
        <v>21353.41</v>
      </c>
      <c r="E56" s="11">
        <f>+mart!C52</f>
        <v>35401.92</v>
      </c>
      <c r="F56" s="11">
        <f>+april!C50</f>
        <v>28888</v>
      </c>
      <c r="G56" s="11">
        <f>+mai!C49</f>
        <v>27672.24</v>
      </c>
      <c r="H56" s="11">
        <f>+iunie!C48</f>
        <v>23285.67</v>
      </c>
      <c r="I56" s="11">
        <f>+iulie!C47</f>
        <v>24186.97</v>
      </c>
      <c r="J56" s="11">
        <f>+august!C47</f>
        <v>20657.81</v>
      </c>
      <c r="K56" s="11">
        <f>+septembrie!C47</f>
        <v>21458.78</v>
      </c>
      <c r="L56" s="11">
        <f>+octombrie!C48</f>
        <v>24747.79</v>
      </c>
      <c r="M56" s="11">
        <f>+noiembrie!C48</f>
        <v>27776.85</v>
      </c>
      <c r="N56" s="10"/>
      <c r="O56" s="13">
        <f t="shared" si="0"/>
        <v>273515.2</v>
      </c>
    </row>
    <row r="57" spans="1:15" ht="12.75">
      <c r="A57" s="12">
        <v>49</v>
      </c>
      <c r="B57" s="10" t="s">
        <v>60</v>
      </c>
      <c r="C57" s="11">
        <v>58977.6</v>
      </c>
      <c r="D57" s="11">
        <f>+febr!C53</f>
        <v>68224.95</v>
      </c>
      <c r="E57" s="11">
        <f>+mart!C53</f>
        <v>132073.28</v>
      </c>
      <c r="F57" s="11">
        <f>+april!C51</f>
        <v>72154.43</v>
      </c>
      <c r="G57" s="11">
        <f>+mai!C50</f>
        <v>81068.53</v>
      </c>
      <c r="H57" s="11">
        <f>+iunie!C49</f>
        <v>67394.28</v>
      </c>
      <c r="I57" s="11">
        <f>+iulie!C48</f>
        <v>76575.25</v>
      </c>
      <c r="J57" s="11">
        <f>+august!C48</f>
        <v>68309.76</v>
      </c>
      <c r="K57" s="11">
        <f>+septembrie!C48</f>
        <v>68266.31</v>
      </c>
      <c r="L57" s="11">
        <f>+octombrie!C49</f>
        <v>64461.06</v>
      </c>
      <c r="M57" s="11">
        <f>+noiembrie!C49</f>
        <v>73113.07</v>
      </c>
      <c r="N57" s="10"/>
      <c r="O57" s="13">
        <f t="shared" si="0"/>
        <v>830618.5200000003</v>
      </c>
    </row>
    <row r="58" spans="1:15" ht="12.75">
      <c r="A58" s="12">
        <v>50</v>
      </c>
      <c r="B58" s="10" t="s">
        <v>61</v>
      </c>
      <c r="C58" s="11">
        <v>27249.63</v>
      </c>
      <c r="D58" s="11">
        <f>+febr!C54</f>
        <v>29940.9</v>
      </c>
      <c r="E58" s="11">
        <f>+mart!C54</f>
        <v>49552.99</v>
      </c>
      <c r="F58" s="11">
        <f>+april!C52</f>
        <v>31095.63</v>
      </c>
      <c r="G58" s="11">
        <f>+mai!C51</f>
        <v>30914.64</v>
      </c>
      <c r="H58" s="11">
        <f>+iunie!C50</f>
        <v>23744.16</v>
      </c>
      <c r="I58" s="11">
        <f>+iulie!C49</f>
        <v>24081.68</v>
      </c>
      <c r="J58" s="11">
        <f>+august!C49</f>
        <v>24913.32</v>
      </c>
      <c r="K58" s="11">
        <f>+septembrie!C49</f>
        <v>25732.46</v>
      </c>
      <c r="L58" s="11">
        <f>+octombrie!C50</f>
        <v>23663.49</v>
      </c>
      <c r="M58" s="11">
        <f>+noiembrie!C50</f>
        <v>25332.91</v>
      </c>
      <c r="N58" s="10"/>
      <c r="O58" s="13">
        <f t="shared" si="0"/>
        <v>316221.80999999994</v>
      </c>
    </row>
    <row r="59" spans="1:15" ht="12.75">
      <c r="A59" s="12">
        <v>51</v>
      </c>
      <c r="B59" s="10" t="s">
        <v>62</v>
      </c>
      <c r="C59" s="11">
        <v>23823.86</v>
      </c>
      <c r="D59" s="11">
        <f>+febr!C55</f>
        <v>26411.96</v>
      </c>
      <c r="E59" s="11">
        <f>+mart!C55</f>
        <v>55043.12</v>
      </c>
      <c r="F59" s="11">
        <f>+april!C53</f>
        <v>28886.06</v>
      </c>
      <c r="G59" s="11">
        <f>+mai!C52</f>
        <v>29491.36</v>
      </c>
      <c r="H59" s="11">
        <f>+iunie!C51</f>
        <v>25416.72</v>
      </c>
      <c r="I59" s="11">
        <f>+iulie!C50</f>
        <v>27708.91</v>
      </c>
      <c r="J59" s="11">
        <f>+august!C50</f>
        <v>26776.76</v>
      </c>
      <c r="K59" s="11">
        <f>+septembrie!C50</f>
        <v>26061.18</v>
      </c>
      <c r="L59" s="11">
        <f>+octombrie!C51</f>
        <v>23207.91</v>
      </c>
      <c r="M59" s="11">
        <f>+noiembrie!C51</f>
        <v>25900.12</v>
      </c>
      <c r="N59" s="10"/>
      <c r="O59" s="13">
        <f t="shared" si="0"/>
        <v>318727.95999999996</v>
      </c>
    </row>
    <row r="60" spans="1:15" ht="12.75">
      <c r="A60" s="12">
        <v>52</v>
      </c>
      <c r="B60" s="10" t="s">
        <v>63</v>
      </c>
      <c r="C60" s="11">
        <v>4391.95</v>
      </c>
      <c r="D60" s="11">
        <f>+febr!C56</f>
        <v>2147.72</v>
      </c>
      <c r="E60" s="11">
        <f>+mart!C56</f>
        <v>2933.36</v>
      </c>
      <c r="F60" s="11">
        <f>+april!C54</f>
        <v>3058.89</v>
      </c>
      <c r="G60" s="11">
        <f>+mai!C53</f>
        <v>2139.18</v>
      </c>
      <c r="H60" s="11">
        <f>+iunie!C52</f>
        <v>678.35</v>
      </c>
      <c r="I60" s="11"/>
      <c r="J60" s="10"/>
      <c r="K60" s="10"/>
      <c r="L60" s="10"/>
      <c r="M60" s="10"/>
      <c r="N60" s="10"/>
      <c r="O60" s="13">
        <f t="shared" si="0"/>
        <v>15349.45</v>
      </c>
    </row>
    <row r="61" spans="1:15" ht="12.75">
      <c r="A61" s="12">
        <v>53</v>
      </c>
      <c r="B61" s="10" t="s">
        <v>64</v>
      </c>
      <c r="C61" s="11">
        <v>28002.66</v>
      </c>
      <c r="D61" s="11">
        <f>+febr!C57</f>
        <v>28556.16</v>
      </c>
      <c r="E61" s="11">
        <f>+mart!C57</f>
        <v>40491.62</v>
      </c>
      <c r="F61" s="11">
        <f>+april!C55</f>
        <v>46260.42</v>
      </c>
      <c r="G61" s="11">
        <f>+mai!C54</f>
        <v>36851.02</v>
      </c>
      <c r="H61" s="11">
        <f>+iunie!C53</f>
        <v>26144.45</v>
      </c>
      <c r="I61" s="11">
        <f>+iulie!C51</f>
        <v>32105.03</v>
      </c>
      <c r="J61" s="11">
        <f>+august!C51</f>
        <v>26102.69</v>
      </c>
      <c r="K61" s="11">
        <f>+septembrie!C51</f>
        <v>29043.21</v>
      </c>
      <c r="L61" s="11">
        <f>+octombrie!C52</f>
        <v>24687.8</v>
      </c>
      <c r="M61" s="11">
        <f>+noiembrie!C52</f>
        <v>17319.11</v>
      </c>
      <c r="N61" s="10"/>
      <c r="O61" s="13">
        <f t="shared" si="0"/>
        <v>335564.17</v>
      </c>
    </row>
    <row r="62" spans="1:15" ht="12.75">
      <c r="A62" s="12">
        <v>54</v>
      </c>
      <c r="B62" s="10" t="s">
        <v>65</v>
      </c>
      <c r="C62" s="11">
        <v>50720.48</v>
      </c>
      <c r="D62" s="11">
        <f>+febr!C58</f>
        <v>60942.7</v>
      </c>
      <c r="E62" s="11">
        <f>+mart!C58</f>
        <v>108083.4</v>
      </c>
      <c r="F62" s="11">
        <f>+april!C56</f>
        <v>64041.6</v>
      </c>
      <c r="G62" s="11">
        <f>+mai!C55</f>
        <v>57910.54</v>
      </c>
      <c r="H62" s="11">
        <f>+iunie!C54</f>
        <v>49981.96</v>
      </c>
      <c r="I62" s="11">
        <f>+iulie!C52</f>
        <v>57015.09</v>
      </c>
      <c r="J62" s="11">
        <f>+august!C52</f>
        <v>55249.04</v>
      </c>
      <c r="K62" s="11">
        <f>+septembrie!C52</f>
        <v>49120.6</v>
      </c>
      <c r="L62" s="11">
        <f>+octombrie!C53</f>
        <v>52240.53</v>
      </c>
      <c r="M62" s="11">
        <f>+noiembrie!C53</f>
        <v>46653.99</v>
      </c>
      <c r="N62" s="10"/>
      <c r="O62" s="13">
        <f t="shared" si="0"/>
        <v>651959.93</v>
      </c>
    </row>
    <row r="63" spans="1:15" ht="12.75">
      <c r="A63" s="12">
        <v>55</v>
      </c>
      <c r="B63" s="10" t="s">
        <v>66</v>
      </c>
      <c r="C63" s="11">
        <v>6137.25</v>
      </c>
      <c r="D63" s="11">
        <f>+febr!C59</f>
        <v>4568.2</v>
      </c>
      <c r="E63" s="11">
        <f>+mart!C59</f>
        <v>11359.07</v>
      </c>
      <c r="F63" s="11">
        <f>+april!C57</f>
        <v>5765.5</v>
      </c>
      <c r="G63" s="11">
        <f>+mai!C56</f>
        <v>5988.05</v>
      </c>
      <c r="H63" s="11">
        <f>+iunie!C55</f>
        <v>5626.46</v>
      </c>
      <c r="I63" s="11">
        <f>+iulie!C53</f>
        <v>5439.82</v>
      </c>
      <c r="J63" s="11">
        <f>+august!C53</f>
        <v>4906.55</v>
      </c>
      <c r="K63" s="11">
        <f>+septembrie!C53</f>
        <v>5137.14</v>
      </c>
      <c r="L63" s="11">
        <f>+octombrie!C54</f>
        <v>5641.55</v>
      </c>
      <c r="M63" s="11">
        <f>+noiembrie!C54</f>
        <v>4575.87</v>
      </c>
      <c r="N63" s="10"/>
      <c r="O63" s="13">
        <f t="shared" si="0"/>
        <v>65145.46000000001</v>
      </c>
    </row>
    <row r="64" spans="1:15" ht="12.75">
      <c r="A64" s="12">
        <v>56</v>
      </c>
      <c r="B64" s="10" t="s">
        <v>67</v>
      </c>
      <c r="C64" s="11">
        <v>228385.55</v>
      </c>
      <c r="D64" s="11">
        <f>+febr!C60</f>
        <v>233640.36</v>
      </c>
      <c r="E64" s="11">
        <f>+mart!C60</f>
        <v>345523.08</v>
      </c>
      <c r="F64" s="11">
        <f>+april!C58</f>
        <v>377568.79</v>
      </c>
      <c r="G64" s="11">
        <f>+mai!C57</f>
        <v>272267.08</v>
      </c>
      <c r="H64" s="11">
        <f>+iunie!C56</f>
        <v>267602.61</v>
      </c>
      <c r="I64" s="11">
        <f>+iulie!C54</f>
        <v>277871.78</v>
      </c>
      <c r="J64" s="11">
        <f>+august!C54</f>
        <v>270370.16</v>
      </c>
      <c r="K64" s="11">
        <f>+septembrie!C54</f>
        <v>263822.12</v>
      </c>
      <c r="L64" s="11">
        <f>+octombrie!C55</f>
        <v>275744.39</v>
      </c>
      <c r="M64" s="11">
        <f>+noiembrie!C55</f>
        <v>309557.48</v>
      </c>
      <c r="N64" s="10"/>
      <c r="O64" s="13">
        <f t="shared" si="0"/>
        <v>3122353.4000000004</v>
      </c>
    </row>
    <row r="65" spans="1:15" ht="12.75">
      <c r="A65" s="12">
        <v>57</v>
      </c>
      <c r="B65" s="10" t="s">
        <v>68</v>
      </c>
      <c r="C65" s="11">
        <v>19673.84</v>
      </c>
      <c r="D65" s="11">
        <f>+febr!C61</f>
        <v>18390.81</v>
      </c>
      <c r="E65" s="11">
        <f>+mart!C61</f>
        <v>27057.44</v>
      </c>
      <c r="F65" s="11">
        <f>+april!C59</f>
        <v>27059.23</v>
      </c>
      <c r="G65" s="11">
        <f>+mai!C58</f>
        <v>14866</v>
      </c>
      <c r="H65" s="11">
        <f>+iunie!C57</f>
        <v>15614.04</v>
      </c>
      <c r="I65" s="11">
        <f>+iulie!C55</f>
        <v>17791.68</v>
      </c>
      <c r="J65" s="11">
        <f>+august!C55</f>
        <v>13845.4</v>
      </c>
      <c r="K65" s="11">
        <f>+septembrie!C55</f>
        <v>15249.54</v>
      </c>
      <c r="L65" s="11">
        <f>+octombrie!C56</f>
        <v>19521.25</v>
      </c>
      <c r="M65" s="11">
        <f>+noiembrie!C56</f>
        <v>16606.48</v>
      </c>
      <c r="N65" s="10"/>
      <c r="O65" s="13">
        <f t="shared" si="0"/>
        <v>205675.71</v>
      </c>
    </row>
    <row r="66" spans="1:15" ht="12.75">
      <c r="A66" s="12">
        <v>58</v>
      </c>
      <c r="B66" s="10" t="s">
        <v>69</v>
      </c>
      <c r="C66" s="11">
        <v>4809.65</v>
      </c>
      <c r="D66" s="11">
        <f>+febr!C62</f>
        <v>4728.72</v>
      </c>
      <c r="E66" s="11">
        <f>+mart!C62</f>
        <v>13716.29</v>
      </c>
      <c r="F66" s="11">
        <f>+april!C60</f>
        <v>6992.92</v>
      </c>
      <c r="G66" s="11">
        <f>+mai!C59</f>
        <v>7055.8</v>
      </c>
      <c r="H66" s="11">
        <f>+iunie!C58</f>
        <v>4770.43</v>
      </c>
      <c r="I66" s="11">
        <f>+iulie!C57</f>
        <v>5629.11</v>
      </c>
      <c r="J66" s="11">
        <f>+august!C56</f>
        <v>6953.33</v>
      </c>
      <c r="K66" s="11">
        <f>+septembrie!C56</f>
        <v>4717.8</v>
      </c>
      <c r="L66" s="11">
        <f>+octombrie!C57</f>
        <v>6331.75</v>
      </c>
      <c r="M66" s="11">
        <f>+noiembrie!C57</f>
        <v>5106.88</v>
      </c>
      <c r="N66" s="10"/>
      <c r="O66" s="13">
        <f t="shared" si="0"/>
        <v>70812.68000000002</v>
      </c>
    </row>
    <row r="67" spans="1:15" ht="12.75">
      <c r="A67" s="12">
        <v>59</v>
      </c>
      <c r="B67" s="10" t="s">
        <v>88</v>
      </c>
      <c r="C67" s="11">
        <v>9119.28</v>
      </c>
      <c r="D67" s="11">
        <f>+febr!C63</f>
        <v>10055.53</v>
      </c>
      <c r="E67" s="11">
        <f>+mart!C63</f>
        <v>17237.54</v>
      </c>
      <c r="F67" s="11">
        <f>+april!C61</f>
        <v>13246.92</v>
      </c>
      <c r="G67" s="11">
        <f>+mai!C60</f>
        <v>3.62</v>
      </c>
      <c r="H67" s="10"/>
      <c r="I67" s="10"/>
      <c r="J67" s="10"/>
      <c r="K67" s="10"/>
      <c r="L67" s="10"/>
      <c r="M67" s="10"/>
      <c r="N67" s="10"/>
      <c r="O67" s="13">
        <f t="shared" si="0"/>
        <v>49662.89000000001</v>
      </c>
    </row>
    <row r="68" spans="1:15" ht="12.75">
      <c r="A68" s="12">
        <v>60</v>
      </c>
      <c r="B68" s="10" t="s">
        <v>70</v>
      </c>
      <c r="C68" s="11">
        <v>18855.13</v>
      </c>
      <c r="D68" s="11">
        <f>+febr!C64</f>
        <v>21213.9</v>
      </c>
      <c r="E68" s="11">
        <f>+mart!C64</f>
        <v>27424.98</v>
      </c>
      <c r="F68" s="11">
        <f>+april!C62</f>
        <v>13270.82</v>
      </c>
      <c r="G68" s="11">
        <f>+mai!C61</f>
        <v>22903.5</v>
      </c>
      <c r="H68" s="11">
        <f>+iunie!C59</f>
        <v>18879.39</v>
      </c>
      <c r="I68" s="11">
        <f>+iulie!C58</f>
        <v>16366.79</v>
      </c>
      <c r="J68" s="11">
        <f>+august!C57</f>
        <v>13701.55</v>
      </c>
      <c r="K68" s="11">
        <f>+septembrie!C57</f>
        <v>12777.31</v>
      </c>
      <c r="L68" s="11">
        <f>+octombrie!C58</f>
        <v>6864.96</v>
      </c>
      <c r="M68" s="11">
        <f>+noiembrie!C58</f>
        <v>8560.5</v>
      </c>
      <c r="N68" s="10"/>
      <c r="O68" s="13">
        <f t="shared" si="0"/>
        <v>180818.82999999996</v>
      </c>
    </row>
    <row r="69" spans="1:15" ht="12.75">
      <c r="A69" s="12">
        <v>61</v>
      </c>
      <c r="B69" s="10" t="s">
        <v>71</v>
      </c>
      <c r="C69" s="11">
        <v>12685.83</v>
      </c>
      <c r="D69" s="11">
        <f>+febr!C65</f>
        <v>12475.9</v>
      </c>
      <c r="E69" s="11">
        <f>+mart!C65</f>
        <v>24461.47</v>
      </c>
      <c r="F69" s="11">
        <f>+april!C63</f>
        <v>13174.59</v>
      </c>
      <c r="G69" s="11">
        <f>+mai!C62</f>
        <v>13799.85</v>
      </c>
      <c r="H69" s="11">
        <f>+iunie!C60</f>
        <v>13253.64</v>
      </c>
      <c r="I69" s="11">
        <f>+iulie!C59</f>
        <v>12407.43</v>
      </c>
      <c r="J69" s="11">
        <f>+august!C58</f>
        <v>10858.63</v>
      </c>
      <c r="K69" s="11">
        <f>+septembrie!C58</f>
        <v>10596.47</v>
      </c>
      <c r="L69" s="11">
        <f>+octombrie!C59</f>
        <v>10858.22</v>
      </c>
      <c r="M69" s="11">
        <f>+noiembrie!C59</f>
        <v>13011.74</v>
      </c>
      <c r="N69" s="10"/>
      <c r="O69" s="13">
        <f t="shared" si="0"/>
        <v>147583.77</v>
      </c>
    </row>
    <row r="70" spans="1:15" ht="12.75">
      <c r="A70" s="12">
        <v>62</v>
      </c>
      <c r="B70" s="10" t="s">
        <v>72</v>
      </c>
      <c r="C70" s="11">
        <v>237747.87</v>
      </c>
      <c r="D70" s="11">
        <f>+febr!C66</f>
        <v>261818.24</v>
      </c>
      <c r="E70" s="11">
        <f>+mart!C66</f>
        <v>462144.16</v>
      </c>
      <c r="F70" s="11">
        <f>+april!C64</f>
        <v>299055.39</v>
      </c>
      <c r="G70" s="11">
        <f>+mai!C63</f>
        <v>250250.82</v>
      </c>
      <c r="H70" s="11">
        <f>+iunie!C61</f>
        <v>252238.58</v>
      </c>
      <c r="I70" s="11">
        <f>+iulie!C60</f>
        <v>278714.08</v>
      </c>
      <c r="J70" s="11">
        <f>+august!C59</f>
        <v>241412.2</v>
      </c>
      <c r="K70" s="11">
        <f>+septembrie!C59</f>
        <v>253033.23</v>
      </c>
      <c r="L70" s="11">
        <f>+octombrie!C60</f>
        <v>299026.56</v>
      </c>
      <c r="M70" s="11">
        <f>+noiembrie!C60</f>
        <v>209423.12</v>
      </c>
      <c r="N70" s="10"/>
      <c r="O70" s="13">
        <f t="shared" si="0"/>
        <v>3044864.2500000005</v>
      </c>
    </row>
    <row r="71" spans="1:15" ht="12.75">
      <c r="A71" s="12">
        <v>63</v>
      </c>
      <c r="B71" s="10" t="s">
        <v>73</v>
      </c>
      <c r="C71" s="11">
        <v>21562.44</v>
      </c>
      <c r="D71" s="11">
        <f>+febr!C67</f>
        <v>20037.26</v>
      </c>
      <c r="E71" s="11">
        <f>+mart!C67</f>
        <v>29478.23</v>
      </c>
      <c r="F71" s="11">
        <f>+april!C65</f>
        <v>31180.06</v>
      </c>
      <c r="G71" s="11">
        <f>+mai!C64</f>
        <v>23699.7</v>
      </c>
      <c r="H71" s="11">
        <f>+iunie!C62</f>
        <v>20894.85</v>
      </c>
      <c r="I71" s="11">
        <f>+iulie!C56</f>
        <v>19103.41</v>
      </c>
      <c r="J71" s="11">
        <f>+august!C60</f>
        <v>17438.15</v>
      </c>
      <c r="K71" s="11">
        <f>+septembrie!C60</f>
        <v>10409.96</v>
      </c>
      <c r="L71" s="11">
        <f>+octombrie!C61</f>
        <v>6647.32</v>
      </c>
      <c r="M71" s="11">
        <f>+noiembrie!C61</f>
        <v>3431.18</v>
      </c>
      <c r="N71" s="10"/>
      <c r="O71" s="13">
        <f t="shared" si="0"/>
        <v>203882.55999999997</v>
      </c>
    </row>
    <row r="72" spans="1:15" ht="12.75">
      <c r="A72" s="12">
        <v>64</v>
      </c>
      <c r="B72" s="10" t="s">
        <v>74</v>
      </c>
      <c r="C72" s="11">
        <v>5275</v>
      </c>
      <c r="D72" s="11">
        <f>+febr!C68</f>
        <v>5409.55</v>
      </c>
      <c r="E72" s="11">
        <f>+mart!C68</f>
        <v>9595.22</v>
      </c>
      <c r="F72" s="11">
        <f>+april!C66</f>
        <v>6924.89</v>
      </c>
      <c r="G72" s="11">
        <f>+mai!C65</f>
        <v>7572.42</v>
      </c>
      <c r="H72" s="11">
        <f>+iunie!C63</f>
        <v>6010.8</v>
      </c>
      <c r="I72" s="11">
        <f>+iulie!C61</f>
        <v>5481.99</v>
      </c>
      <c r="J72" s="11">
        <f>+august!C61</f>
        <v>5633.61</v>
      </c>
      <c r="K72" s="11">
        <f>+septembrie!C61</f>
        <v>5552.82</v>
      </c>
      <c r="L72" s="11">
        <f>+octombrie!C62</f>
        <v>4964.53</v>
      </c>
      <c r="M72" s="11">
        <f>+noiembrie!C62</f>
        <v>5132.46</v>
      </c>
      <c r="N72" s="10"/>
      <c r="O72" s="13">
        <f t="shared" si="0"/>
        <v>67553.29</v>
      </c>
    </row>
    <row r="73" spans="1:15" ht="12.75">
      <c r="A73" s="12">
        <v>65</v>
      </c>
      <c r="B73" s="10" t="s">
        <v>87</v>
      </c>
      <c r="C73" s="11">
        <v>9642.76</v>
      </c>
      <c r="D73" s="11">
        <f>+febr!C69</f>
        <v>8116.05</v>
      </c>
      <c r="E73" s="11">
        <f>+mart!C69</f>
        <v>17940.06</v>
      </c>
      <c r="F73" s="11">
        <f>+april!C67</f>
        <v>12745.82</v>
      </c>
      <c r="G73" s="11">
        <f>+mai!C66</f>
        <v>11127.14</v>
      </c>
      <c r="H73" s="11">
        <f>+iunie!C64</f>
        <v>10677.54</v>
      </c>
      <c r="I73" s="11">
        <f>+iulie!C62</f>
        <v>8968.9</v>
      </c>
      <c r="J73" s="11">
        <f>+august!C62</f>
        <v>9086.72</v>
      </c>
      <c r="K73" s="11">
        <f>+septembrie!C62</f>
        <v>8187.26</v>
      </c>
      <c r="L73" s="11">
        <f>+octombrie!C63</f>
        <v>7301.87</v>
      </c>
      <c r="M73" s="11">
        <f>+noiembrie!C63</f>
        <v>10812.63</v>
      </c>
      <c r="N73" s="10"/>
      <c r="O73" s="13">
        <f t="shared" si="0"/>
        <v>114606.74999999999</v>
      </c>
    </row>
    <row r="74" spans="1:15" ht="12.75">
      <c r="A74" s="12">
        <v>66</v>
      </c>
      <c r="B74" s="10" t="s">
        <v>86</v>
      </c>
      <c r="C74" s="11">
        <v>15979.37</v>
      </c>
      <c r="D74" s="11">
        <f>+febr!C70</f>
        <v>12966.3</v>
      </c>
      <c r="E74" s="11">
        <f>+mart!C70</f>
        <v>20808.98</v>
      </c>
      <c r="F74" s="11">
        <f>+april!C68</f>
        <v>23759.25</v>
      </c>
      <c r="G74" s="11">
        <f>+mai!C67</f>
        <v>17353.52</v>
      </c>
      <c r="H74" s="11">
        <f>+iunie!C65</f>
        <v>12143.630000000001</v>
      </c>
      <c r="I74" s="11">
        <f>+iulie!C63</f>
        <v>14007.35</v>
      </c>
      <c r="J74" s="11">
        <f>+august!C63</f>
        <v>5527.62</v>
      </c>
      <c r="K74" s="11">
        <f>+septembrie!C63</f>
        <v>18948</v>
      </c>
      <c r="L74" s="11">
        <f>+octombrie!C64</f>
        <v>14240.34</v>
      </c>
      <c r="M74" s="11">
        <f>+noiembrie!C64</f>
        <v>10329.15</v>
      </c>
      <c r="N74" s="10"/>
      <c r="O74" s="13">
        <f>SUM(C74:N74)</f>
        <v>166063.51</v>
      </c>
    </row>
    <row r="75" spans="1:15" ht="12.75">
      <c r="A75" s="12">
        <v>67</v>
      </c>
      <c r="B75" s="10" t="s">
        <v>75</v>
      </c>
      <c r="C75" s="11">
        <v>54239.06</v>
      </c>
      <c r="D75" s="11">
        <f>+febr!C71</f>
        <v>46746.58</v>
      </c>
      <c r="E75" s="11">
        <f>+mart!C71</f>
        <v>144977.34</v>
      </c>
      <c r="F75" s="11">
        <f>+april!C69</f>
        <v>121309.34</v>
      </c>
      <c r="G75" s="11">
        <f>+mai!C68</f>
        <v>137816.06</v>
      </c>
      <c r="H75" s="11">
        <f>+iunie!C66</f>
        <v>151222.64</v>
      </c>
      <c r="I75" s="11">
        <f>+iulie!C64</f>
        <v>163357.88</v>
      </c>
      <c r="J75" s="11">
        <f>+august!C64</f>
        <v>138122.99</v>
      </c>
      <c r="K75" s="11">
        <f>+septembrie!C64</f>
        <v>141802.9</v>
      </c>
      <c r="L75" s="11">
        <f>+octombrie!C65</f>
        <v>134694.66</v>
      </c>
      <c r="M75" s="11">
        <f>+noiembrie!C65</f>
        <v>128430.49</v>
      </c>
      <c r="N75" s="10"/>
      <c r="O75" s="13">
        <f>SUM(C75:N75)</f>
        <v>1362719.94</v>
      </c>
    </row>
    <row r="76" spans="1:15" ht="12.75">
      <c r="A76" s="12">
        <v>68</v>
      </c>
      <c r="B76" s="10" t="s">
        <v>76</v>
      </c>
      <c r="C76" s="11">
        <v>19979.18</v>
      </c>
      <c r="D76" s="11">
        <f>+febr!C72</f>
        <v>22920.03</v>
      </c>
      <c r="E76" s="11">
        <f>+mart!C72</f>
        <v>29910.03</v>
      </c>
      <c r="F76" s="11">
        <f>+april!C70</f>
        <v>27463.67</v>
      </c>
      <c r="G76" s="11">
        <f>+mai!C69</f>
        <v>24522.15</v>
      </c>
      <c r="H76" s="11">
        <f>+iunie!C67</f>
        <v>22728.36</v>
      </c>
      <c r="I76" s="11">
        <f>+iulie!C65</f>
        <v>19874.68</v>
      </c>
      <c r="J76" s="11">
        <f>+august!C65</f>
        <v>22109.68</v>
      </c>
      <c r="K76" s="11">
        <f>+septembrie!C65</f>
        <v>20507.86</v>
      </c>
      <c r="L76" s="11">
        <f>+octombrie!C66</f>
        <v>18479.58</v>
      </c>
      <c r="M76" s="11">
        <f>+noiembrie!C66</f>
        <v>19950.56</v>
      </c>
      <c r="N76" s="10"/>
      <c r="O76" s="13">
        <f>SUM(C76:N76)</f>
        <v>248445.77999999997</v>
      </c>
    </row>
    <row r="77" spans="1:15" ht="12.75">
      <c r="A77" s="12">
        <v>69</v>
      </c>
      <c r="B77" s="10" t="s">
        <v>77</v>
      </c>
      <c r="C77" s="11">
        <v>60438.68</v>
      </c>
      <c r="D77" s="11">
        <f>+febr!C73</f>
        <v>66399.07</v>
      </c>
      <c r="E77" s="11">
        <f>+mart!C73</f>
        <v>113333.05</v>
      </c>
      <c r="F77" s="11">
        <f>+april!C71</f>
        <v>71047.66</v>
      </c>
      <c r="G77" s="11">
        <f>+mai!C70</f>
        <v>71022.61</v>
      </c>
      <c r="H77" s="11">
        <f>+iunie!C68</f>
        <v>65477.93</v>
      </c>
      <c r="I77" s="11">
        <f>+iulie!C66</f>
        <v>65453.34</v>
      </c>
      <c r="J77" s="11">
        <f>+august!C66</f>
        <v>74049.9</v>
      </c>
      <c r="K77" s="11">
        <f>+septembrie!C66</f>
        <v>64469.85</v>
      </c>
      <c r="L77" s="11">
        <f>+octombrie!C67</f>
        <v>67755.3</v>
      </c>
      <c r="M77" s="11">
        <f>+noiembrie!C67</f>
        <v>67988.61</v>
      </c>
      <c r="N77" s="10"/>
      <c r="O77" s="13">
        <f>SUM(C77:N77)</f>
        <v>787436</v>
      </c>
    </row>
    <row r="78" spans="1:15" ht="12.75">
      <c r="A78" s="12">
        <v>70</v>
      </c>
      <c r="B78" s="10" t="s">
        <v>78</v>
      </c>
      <c r="C78" s="11">
        <v>144001.13</v>
      </c>
      <c r="D78" s="11">
        <f>+febr!C74</f>
        <v>151955.35</v>
      </c>
      <c r="E78" s="11">
        <f>+mart!C74</f>
        <v>238190.32</v>
      </c>
      <c r="F78" s="11">
        <f>+april!C72</f>
        <v>230684.37</v>
      </c>
      <c r="G78" s="11">
        <f>+mai!C71</f>
        <v>172974.44</v>
      </c>
      <c r="H78" s="11">
        <f>+iunie!C69</f>
        <v>162764.22</v>
      </c>
      <c r="I78" s="11">
        <f>+iulie!C67</f>
        <v>164817.07</v>
      </c>
      <c r="J78" s="11">
        <f>+august!C67</f>
        <v>153361.5</v>
      </c>
      <c r="K78" s="11">
        <f>+septembrie!C67</f>
        <v>161334.56</v>
      </c>
      <c r="L78" s="11">
        <f>+octombrie!C68</f>
        <v>154065.14</v>
      </c>
      <c r="M78" s="11">
        <f>+noiembrie!C68</f>
        <v>144023.19</v>
      </c>
      <c r="N78" s="10"/>
      <c r="O78" s="13">
        <f>SUM(C78:N78)</f>
        <v>1878171.29</v>
      </c>
    </row>
    <row r="79" spans="1:15" ht="12.75">
      <c r="A79" s="10"/>
      <c r="B79" s="10"/>
      <c r="C79" s="13">
        <f>SUM(C9:C78)</f>
        <v>4779039.999999998</v>
      </c>
      <c r="D79" s="13">
        <f aca="true" t="shared" si="1" ref="D79:O79">SUM(D9:D78)</f>
        <v>5083958.340000002</v>
      </c>
      <c r="E79" s="13">
        <f t="shared" si="1"/>
        <v>8906820.310000002</v>
      </c>
      <c r="F79" s="13">
        <f t="shared" si="1"/>
        <v>6654729.469999998</v>
      </c>
      <c r="G79" s="13">
        <f t="shared" si="1"/>
        <v>5676184.32</v>
      </c>
      <c r="H79" s="13">
        <f t="shared" si="1"/>
        <v>5317606.819999998</v>
      </c>
      <c r="I79" s="13">
        <f t="shared" si="1"/>
        <v>5228024.979999999</v>
      </c>
      <c r="J79" s="13">
        <f t="shared" si="1"/>
        <v>5126990.940000001</v>
      </c>
      <c r="K79" s="13">
        <f t="shared" si="1"/>
        <v>5179684.95</v>
      </c>
      <c r="L79" s="13">
        <f t="shared" si="1"/>
        <v>5132523.6899999995</v>
      </c>
      <c r="M79" s="13">
        <f t="shared" si="1"/>
        <v>5057513.630000002</v>
      </c>
      <c r="N79" s="13">
        <f t="shared" si="1"/>
        <v>0</v>
      </c>
      <c r="O79" s="13">
        <f t="shared" si="1"/>
        <v>62143077.45000002</v>
      </c>
    </row>
    <row r="81" spans="4:13" ht="12.75">
      <c r="D81" s="3">
        <f>4924740+159218.34-D79</f>
        <v>0</v>
      </c>
      <c r="G81" s="3">
        <f>+G79-mai!C72</f>
        <v>0</v>
      </c>
      <c r="I81" s="3">
        <f>+I79-iulie!C68</f>
        <v>0</v>
      </c>
      <c r="L81" s="3">
        <f>140050.15+4992473.54-L79</f>
        <v>0</v>
      </c>
      <c r="M81" s="25">
        <f>138502.82+4919010.81-M79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77"/>
  <sheetViews>
    <sheetView workbookViewId="0" topLeftCell="A24">
      <selection activeCell="A24" sqref="A1:E16384"/>
    </sheetView>
  </sheetViews>
  <sheetFormatPr defaultColWidth="9.140625" defaultRowHeight="12.75"/>
  <cols>
    <col min="1" max="1" width="50.00390625" style="0" bestFit="1" customWidth="1"/>
    <col min="2" max="5" width="14.421875" style="0" customWidth="1"/>
  </cols>
  <sheetData>
    <row r="1" ht="12.75">
      <c r="B1" s="3"/>
    </row>
    <row r="2" ht="12.75">
      <c r="B2" s="3"/>
    </row>
    <row r="3" ht="12.75">
      <c r="B3" s="3"/>
    </row>
    <row r="4" ht="12.75">
      <c r="B4" s="3"/>
    </row>
    <row r="5" ht="12.75">
      <c r="B5" s="3"/>
    </row>
    <row r="6" spans="1:2" ht="12.75">
      <c r="A6" s="19"/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spans="1:2" ht="12.75">
      <c r="A21" s="19"/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2" ht="12.75">
      <c r="B62" s="17"/>
    </row>
    <row r="177" ht="12.75">
      <c r="A177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1" sqref="A1:C16384"/>
    </sheetView>
  </sheetViews>
  <sheetFormatPr defaultColWidth="9.140625" defaultRowHeight="12.75"/>
  <cols>
    <col min="2" max="2" width="35.57421875" style="0" customWidth="1"/>
    <col min="3" max="3" width="17.851562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90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6">
        <v>1</v>
      </c>
      <c r="B9" s="14" t="s">
        <v>21</v>
      </c>
      <c r="C9" s="15">
        <v>38574.3</v>
      </c>
    </row>
    <row r="10" spans="1:3" ht="12.75">
      <c r="A10" s="16">
        <v>2</v>
      </c>
      <c r="B10" s="14" t="s">
        <v>22</v>
      </c>
      <c r="C10" s="15">
        <v>240558.53</v>
      </c>
    </row>
    <row r="11" spans="1:3" ht="12.75">
      <c r="A11" s="16">
        <v>3</v>
      </c>
      <c r="B11" s="14" t="s">
        <v>23</v>
      </c>
      <c r="C11" s="15">
        <v>1005.67</v>
      </c>
    </row>
    <row r="12" spans="1:3" ht="12.75">
      <c r="A12" s="16">
        <v>4</v>
      </c>
      <c r="B12" s="14" t="s">
        <v>24</v>
      </c>
      <c r="C12" s="15">
        <v>103078.48</v>
      </c>
    </row>
    <row r="13" spans="1:3" ht="12.75">
      <c r="A13" s="16">
        <v>5</v>
      </c>
      <c r="B13" s="14" t="s">
        <v>25</v>
      </c>
      <c r="C13" s="15">
        <v>26368.41</v>
      </c>
    </row>
    <row r="14" spans="1:3" ht="12.75">
      <c r="A14" s="16">
        <v>6</v>
      </c>
      <c r="B14" s="14" t="s">
        <v>26</v>
      </c>
      <c r="C14" s="15">
        <v>9516.76</v>
      </c>
    </row>
    <row r="15" spans="1:3" ht="12.75">
      <c r="A15" s="16">
        <v>7</v>
      </c>
      <c r="B15" s="14" t="s">
        <v>79</v>
      </c>
      <c r="C15" s="15">
        <v>80033.57</v>
      </c>
    </row>
    <row r="16" spans="1:3" ht="12.75">
      <c r="A16" s="16">
        <v>8</v>
      </c>
      <c r="B16" s="14" t="s">
        <v>27</v>
      </c>
      <c r="C16" s="15">
        <v>110888.98</v>
      </c>
    </row>
    <row r="17" spans="1:3" ht="12.75">
      <c r="A17" s="16">
        <v>9</v>
      </c>
      <c r="B17" s="14" t="s">
        <v>28</v>
      </c>
      <c r="C17" s="15">
        <v>64368.09</v>
      </c>
    </row>
    <row r="18" spans="1:3" ht="12.75">
      <c r="A18" s="16">
        <v>10</v>
      </c>
      <c r="B18" s="14" t="s">
        <v>29</v>
      </c>
      <c r="C18" s="15">
        <v>5862.3</v>
      </c>
    </row>
    <row r="19" spans="1:3" ht="12.75">
      <c r="A19" s="16">
        <v>11</v>
      </c>
      <c r="B19" s="14" t="s">
        <v>30</v>
      </c>
      <c r="C19" s="15">
        <v>290033.75</v>
      </c>
    </row>
    <row r="20" spans="1:3" ht="12.75">
      <c r="A20" s="16">
        <v>12</v>
      </c>
      <c r="B20" s="14" t="s">
        <v>32</v>
      </c>
      <c r="C20" s="15">
        <v>13215.23</v>
      </c>
    </row>
    <row r="21" spans="1:3" ht="12.75">
      <c r="A21" s="16">
        <v>13</v>
      </c>
      <c r="B21" s="14" t="s">
        <v>33</v>
      </c>
      <c r="C21" s="15">
        <v>33237.05</v>
      </c>
    </row>
    <row r="22" spans="1:3" ht="12.75">
      <c r="A22" s="16">
        <v>14</v>
      </c>
      <c r="B22" s="14" t="s">
        <v>80</v>
      </c>
      <c r="C22" s="15">
        <v>102179.88</v>
      </c>
    </row>
    <row r="23" spans="1:3" ht="12.75">
      <c r="A23" s="16">
        <v>15</v>
      </c>
      <c r="B23" s="14" t="s">
        <v>34</v>
      </c>
      <c r="C23" s="15">
        <v>10747.81</v>
      </c>
    </row>
    <row r="24" spans="1:3" ht="12.75">
      <c r="A24" s="16">
        <v>16</v>
      </c>
      <c r="B24" s="14" t="s">
        <v>35</v>
      </c>
      <c r="C24" s="15">
        <v>595769.01</v>
      </c>
    </row>
    <row r="25" spans="1:3" ht="12.75">
      <c r="A25" s="16">
        <v>17</v>
      </c>
      <c r="B25" s="14" t="s">
        <v>36</v>
      </c>
      <c r="C25" s="15">
        <v>59324.95</v>
      </c>
    </row>
    <row r="26" spans="1:3" ht="12.75">
      <c r="A26" s="16">
        <v>18</v>
      </c>
      <c r="B26" s="14" t="s">
        <v>37</v>
      </c>
      <c r="C26" s="15">
        <v>43623.67</v>
      </c>
    </row>
    <row r="27" spans="1:3" ht="12.75">
      <c r="A27" s="16">
        <v>19</v>
      </c>
      <c r="B27" s="14" t="s">
        <v>38</v>
      </c>
      <c r="C27" s="15">
        <v>7115.25</v>
      </c>
    </row>
    <row r="28" spans="1:3" ht="12.75">
      <c r="A28" s="16">
        <v>20</v>
      </c>
      <c r="B28" s="14" t="s">
        <v>39</v>
      </c>
      <c r="C28" s="15">
        <v>6032.67</v>
      </c>
    </row>
    <row r="29" spans="1:3" ht="12.75">
      <c r="A29" s="16">
        <v>21</v>
      </c>
      <c r="B29" s="14" t="s">
        <v>40</v>
      </c>
      <c r="C29" s="15">
        <v>12619.34</v>
      </c>
    </row>
    <row r="30" spans="1:3" ht="12.75">
      <c r="A30" s="16">
        <v>22</v>
      </c>
      <c r="B30" s="14" t="s">
        <v>41</v>
      </c>
      <c r="C30" s="15">
        <v>47310.13</v>
      </c>
    </row>
    <row r="31" spans="1:3" ht="12.75">
      <c r="A31" s="16">
        <v>23</v>
      </c>
      <c r="B31" s="14" t="s">
        <v>42</v>
      </c>
      <c r="C31" s="15">
        <v>40872.71</v>
      </c>
    </row>
    <row r="32" spans="1:3" ht="12.75">
      <c r="A32" s="16">
        <v>24</v>
      </c>
      <c r="B32" s="14" t="s">
        <v>43</v>
      </c>
      <c r="C32" s="15">
        <v>113101.44</v>
      </c>
    </row>
    <row r="33" spans="1:3" ht="12.75">
      <c r="A33" s="16">
        <v>25</v>
      </c>
      <c r="B33" s="14" t="s">
        <v>44</v>
      </c>
      <c r="C33" s="15">
        <v>1210399.07</v>
      </c>
    </row>
    <row r="34" spans="1:3" ht="12.75">
      <c r="A34" s="16">
        <v>26</v>
      </c>
      <c r="B34" s="14" t="s">
        <v>45</v>
      </c>
      <c r="C34" s="15">
        <v>86186.18</v>
      </c>
    </row>
    <row r="35" spans="1:3" ht="12.75">
      <c r="A35" s="16">
        <v>27</v>
      </c>
      <c r="B35" s="14" t="s">
        <v>81</v>
      </c>
      <c r="C35" s="15">
        <v>15219.95</v>
      </c>
    </row>
    <row r="36" spans="1:3" ht="12.75">
      <c r="A36" s="16">
        <v>28</v>
      </c>
      <c r="B36" s="14" t="s">
        <v>82</v>
      </c>
      <c r="C36" s="15">
        <v>19288.43</v>
      </c>
    </row>
    <row r="37" spans="1:3" ht="12.75">
      <c r="A37" s="16">
        <v>29</v>
      </c>
      <c r="B37" s="14" t="s">
        <v>47</v>
      </c>
      <c r="C37" s="15">
        <v>75458.55</v>
      </c>
    </row>
    <row r="38" spans="1:3" ht="12.75">
      <c r="A38" s="16">
        <v>30</v>
      </c>
      <c r="B38" s="14" t="s">
        <v>83</v>
      </c>
      <c r="C38" s="15">
        <v>47279.62</v>
      </c>
    </row>
    <row r="39" spans="1:3" ht="12.75">
      <c r="A39" s="16">
        <v>31</v>
      </c>
      <c r="B39" s="14" t="s">
        <v>48</v>
      </c>
      <c r="C39" s="15">
        <v>25143.88</v>
      </c>
    </row>
    <row r="40" spans="1:3" ht="12.75">
      <c r="A40" s="16">
        <v>32</v>
      </c>
      <c r="B40" s="14" t="s">
        <v>49</v>
      </c>
      <c r="C40" s="15">
        <v>15214.94</v>
      </c>
    </row>
    <row r="41" spans="1:3" ht="12.75">
      <c r="A41" s="16">
        <v>33</v>
      </c>
      <c r="B41" s="14" t="s">
        <v>50</v>
      </c>
      <c r="C41" s="15">
        <v>19209.45</v>
      </c>
    </row>
    <row r="42" spans="1:3" ht="12.75">
      <c r="A42" s="16">
        <v>34</v>
      </c>
      <c r="B42" s="14" t="s">
        <v>51</v>
      </c>
      <c r="C42" s="15">
        <v>147993.89</v>
      </c>
    </row>
    <row r="43" spans="1:3" ht="12.75">
      <c r="A43" s="16">
        <v>35</v>
      </c>
      <c r="B43" s="14" t="s">
        <v>52</v>
      </c>
      <c r="C43" s="15">
        <v>210.93</v>
      </c>
    </row>
    <row r="44" spans="1:3" ht="12.75">
      <c r="A44" s="16">
        <v>36</v>
      </c>
      <c r="B44" s="14" t="s">
        <v>53</v>
      </c>
      <c r="C44" s="15">
        <v>76544.3</v>
      </c>
    </row>
    <row r="45" spans="1:3" ht="12.75">
      <c r="A45" s="16">
        <v>37</v>
      </c>
      <c r="B45" s="14" t="s">
        <v>84</v>
      </c>
      <c r="C45" s="15">
        <v>32895.64</v>
      </c>
    </row>
    <row r="46" spans="1:3" ht="12.75">
      <c r="A46" s="16">
        <v>38</v>
      </c>
      <c r="B46" s="14" t="s">
        <v>54</v>
      </c>
      <c r="C46" s="15">
        <v>26493.49</v>
      </c>
    </row>
    <row r="47" spans="1:3" ht="12.75">
      <c r="A47" s="16">
        <v>39</v>
      </c>
      <c r="B47" s="14" t="s">
        <v>55</v>
      </c>
      <c r="C47" s="15">
        <v>48079.21</v>
      </c>
    </row>
    <row r="48" spans="1:3" ht="12.75">
      <c r="A48" s="16">
        <v>40</v>
      </c>
      <c r="B48" s="14" t="s">
        <v>85</v>
      </c>
      <c r="C48" s="15">
        <v>20112.95</v>
      </c>
    </row>
    <row r="49" spans="1:3" ht="12.75">
      <c r="A49" s="16">
        <v>41</v>
      </c>
      <c r="B49" s="14" t="s">
        <v>56</v>
      </c>
      <c r="C49" s="15">
        <v>8969.59</v>
      </c>
    </row>
    <row r="50" spans="1:3" ht="12.75">
      <c r="A50" s="16">
        <v>42</v>
      </c>
      <c r="B50" s="14" t="s">
        <v>57</v>
      </c>
      <c r="C50" s="15">
        <v>14217.15</v>
      </c>
    </row>
    <row r="51" spans="1:3" ht="12.75">
      <c r="A51" s="16">
        <v>43</v>
      </c>
      <c r="B51" s="14" t="s">
        <v>58</v>
      </c>
      <c r="C51" s="15">
        <v>583.49</v>
      </c>
    </row>
    <row r="52" spans="1:3" ht="12.75">
      <c r="A52" s="16">
        <v>44</v>
      </c>
      <c r="B52" s="14" t="s">
        <v>59</v>
      </c>
      <c r="C52" s="15">
        <v>21353.41</v>
      </c>
    </row>
    <row r="53" spans="1:3" ht="12.75">
      <c r="A53" s="16">
        <v>45</v>
      </c>
      <c r="B53" s="14" t="s">
        <v>60</v>
      </c>
      <c r="C53" s="15">
        <v>68224.95</v>
      </c>
    </row>
    <row r="54" spans="1:3" ht="12.75">
      <c r="A54" s="16">
        <v>46</v>
      </c>
      <c r="B54" s="14" t="s">
        <v>61</v>
      </c>
      <c r="C54" s="15">
        <v>29940.9</v>
      </c>
    </row>
    <row r="55" spans="1:3" ht="12.75">
      <c r="A55" s="16">
        <v>47</v>
      </c>
      <c r="B55" s="14" t="s">
        <v>62</v>
      </c>
      <c r="C55" s="15">
        <v>26411.96</v>
      </c>
    </row>
    <row r="56" spans="1:3" ht="12.75">
      <c r="A56" s="16">
        <v>48</v>
      </c>
      <c r="B56" s="14" t="s">
        <v>63</v>
      </c>
      <c r="C56" s="15">
        <v>2147.72</v>
      </c>
    </row>
    <row r="57" spans="1:3" ht="12.75">
      <c r="A57" s="16">
        <v>49</v>
      </c>
      <c r="B57" s="14" t="s">
        <v>64</v>
      </c>
      <c r="C57" s="15">
        <v>28556.16</v>
      </c>
    </row>
    <row r="58" spans="1:3" ht="12.75">
      <c r="A58" s="16">
        <v>50</v>
      </c>
      <c r="B58" s="14" t="s">
        <v>65</v>
      </c>
      <c r="C58" s="15">
        <v>60942.7</v>
      </c>
    </row>
    <row r="59" spans="1:3" ht="12.75">
      <c r="A59" s="16">
        <v>51</v>
      </c>
      <c r="B59" s="14" t="s">
        <v>66</v>
      </c>
      <c r="C59" s="15">
        <v>4568.2</v>
      </c>
    </row>
    <row r="60" spans="1:3" ht="12.75">
      <c r="A60" s="16">
        <v>52</v>
      </c>
      <c r="B60" s="14" t="s">
        <v>91</v>
      </c>
      <c r="C60" s="15">
        <v>233640.36</v>
      </c>
    </row>
    <row r="61" spans="1:3" ht="12.75">
      <c r="A61" s="16">
        <v>53</v>
      </c>
      <c r="B61" s="14" t="s">
        <v>68</v>
      </c>
      <c r="C61" s="15">
        <v>18390.81</v>
      </c>
    </row>
    <row r="62" spans="1:3" ht="12.75">
      <c r="A62" s="16">
        <v>54</v>
      </c>
      <c r="B62" s="14" t="s">
        <v>69</v>
      </c>
      <c r="C62" s="15">
        <v>4728.72</v>
      </c>
    </row>
    <row r="63" spans="1:3" ht="12.75">
      <c r="A63" s="16">
        <v>55</v>
      </c>
      <c r="B63" s="14" t="s">
        <v>93</v>
      </c>
      <c r="C63" s="15">
        <v>10055.53</v>
      </c>
    </row>
    <row r="64" spans="1:3" ht="12.75">
      <c r="A64" s="16">
        <v>56</v>
      </c>
      <c r="B64" s="14" t="s">
        <v>70</v>
      </c>
      <c r="C64" s="15">
        <v>21213.9</v>
      </c>
    </row>
    <row r="65" spans="1:3" ht="12.75">
      <c r="A65" s="16">
        <v>57</v>
      </c>
      <c r="B65" s="14" t="s">
        <v>71</v>
      </c>
      <c r="C65" s="15">
        <v>12475.9</v>
      </c>
    </row>
    <row r="66" spans="1:3" ht="12.75">
      <c r="A66" s="16">
        <v>58</v>
      </c>
      <c r="B66" s="14" t="s">
        <v>72</v>
      </c>
      <c r="C66" s="15">
        <v>261818.24</v>
      </c>
    </row>
    <row r="67" spans="1:3" ht="12.75">
      <c r="A67" s="16">
        <v>59</v>
      </c>
      <c r="B67" s="14" t="s">
        <v>92</v>
      </c>
      <c r="C67" s="15">
        <v>20037.26</v>
      </c>
    </row>
    <row r="68" spans="1:3" ht="12.75">
      <c r="A68" s="16">
        <v>60</v>
      </c>
      <c r="B68" s="14" t="s">
        <v>74</v>
      </c>
      <c r="C68" s="15">
        <v>5409.55</v>
      </c>
    </row>
    <row r="69" spans="1:3" ht="12.75">
      <c r="A69" s="16">
        <v>61</v>
      </c>
      <c r="B69" s="14" t="s">
        <v>87</v>
      </c>
      <c r="C69" s="15">
        <v>8116.05</v>
      </c>
    </row>
    <row r="70" spans="1:3" ht="12.75">
      <c r="A70" s="16">
        <v>62</v>
      </c>
      <c r="B70" s="14" t="s">
        <v>86</v>
      </c>
      <c r="C70" s="15">
        <v>12966.3</v>
      </c>
    </row>
    <row r="71" spans="1:3" ht="12.75">
      <c r="A71" s="16">
        <v>63</v>
      </c>
      <c r="B71" s="14" t="s">
        <v>75</v>
      </c>
      <c r="C71" s="15">
        <v>46746.58</v>
      </c>
    </row>
    <row r="72" spans="1:3" ht="12.75">
      <c r="A72" s="16">
        <v>64</v>
      </c>
      <c r="B72" s="14" t="s">
        <v>76</v>
      </c>
      <c r="C72" s="15">
        <v>22920.03</v>
      </c>
    </row>
    <row r="73" spans="1:3" ht="12.75">
      <c r="A73" s="16">
        <v>65</v>
      </c>
      <c r="B73" s="14" t="s">
        <v>77</v>
      </c>
      <c r="C73" s="15">
        <v>66399.07</v>
      </c>
    </row>
    <row r="74" spans="1:3" ht="12.75">
      <c r="A74" s="16">
        <v>66</v>
      </c>
      <c r="B74" s="14" t="s">
        <v>78</v>
      </c>
      <c r="C74" s="15">
        <v>151955.35</v>
      </c>
    </row>
    <row r="75" spans="1:3" ht="12.75">
      <c r="A75" s="14"/>
      <c r="B75" s="14"/>
      <c r="C75" s="13">
        <f>SUM(C9:C74)</f>
        <v>5083958.340000002</v>
      </c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43">
      <selection activeCell="A43" sqref="A1:D16384"/>
    </sheetView>
  </sheetViews>
  <sheetFormatPr defaultColWidth="9.140625" defaultRowHeight="12.75"/>
  <cols>
    <col min="2" max="2" width="35.57421875" style="0" customWidth="1"/>
    <col min="3" max="3" width="17.851562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94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6">
        <v>1</v>
      </c>
      <c r="B9" s="10" t="s">
        <v>21</v>
      </c>
      <c r="C9" s="15">
        <v>70782.31</v>
      </c>
    </row>
    <row r="10" spans="1:3" ht="12.75">
      <c r="A10" s="16">
        <v>2</v>
      </c>
      <c r="B10" s="10" t="s">
        <v>22</v>
      </c>
      <c r="C10" s="11">
        <v>435846.12</v>
      </c>
    </row>
    <row r="11" spans="1:3" ht="12.75">
      <c r="A11" s="16">
        <v>3</v>
      </c>
      <c r="B11" s="10" t="s">
        <v>23</v>
      </c>
      <c r="C11" s="11">
        <v>433.95</v>
      </c>
    </row>
    <row r="12" spans="1:3" ht="12.75">
      <c r="A12" s="16">
        <v>4</v>
      </c>
      <c r="B12" s="10" t="s">
        <v>24</v>
      </c>
      <c r="C12" s="11">
        <v>208163.9</v>
      </c>
    </row>
    <row r="13" spans="1:3" ht="12.75">
      <c r="A13" s="16">
        <v>5</v>
      </c>
      <c r="B13" s="10" t="s">
        <v>25</v>
      </c>
      <c r="C13" s="11">
        <v>54077.65</v>
      </c>
    </row>
    <row r="14" spans="1:3" ht="12.75">
      <c r="A14" s="16">
        <v>6</v>
      </c>
      <c r="B14" s="10" t="s">
        <v>26</v>
      </c>
      <c r="C14" s="11">
        <v>10344.9</v>
      </c>
    </row>
    <row r="15" spans="1:3" ht="12.75">
      <c r="A15" s="16">
        <v>7</v>
      </c>
      <c r="B15" s="10" t="s">
        <v>79</v>
      </c>
      <c r="C15" s="11">
        <v>133227.38</v>
      </c>
    </row>
    <row r="16" spans="1:3" ht="12.75">
      <c r="A16" s="16">
        <v>8</v>
      </c>
      <c r="B16" s="10" t="s">
        <v>27</v>
      </c>
      <c r="C16" s="11">
        <v>237031.15</v>
      </c>
    </row>
    <row r="17" spans="1:3" ht="12.75">
      <c r="A17" s="16">
        <v>9</v>
      </c>
      <c r="B17" s="10" t="s">
        <v>28</v>
      </c>
      <c r="C17" s="11">
        <v>94174.82</v>
      </c>
    </row>
    <row r="18" spans="1:3" ht="12.75">
      <c r="A18" s="16">
        <v>10</v>
      </c>
      <c r="B18" s="10" t="s">
        <v>29</v>
      </c>
      <c r="C18" s="11">
        <v>10951.5</v>
      </c>
    </row>
    <row r="19" spans="1:3" ht="12.75">
      <c r="A19" s="16">
        <v>11</v>
      </c>
      <c r="B19" s="10" t="s">
        <v>30</v>
      </c>
      <c r="C19" s="11">
        <v>520638.31</v>
      </c>
    </row>
    <row r="20" spans="1:3" ht="12.75">
      <c r="A20" s="16">
        <v>12</v>
      </c>
      <c r="B20" s="10" t="s">
        <v>32</v>
      </c>
      <c r="C20" s="11">
        <v>22188.47</v>
      </c>
    </row>
    <row r="21" spans="1:3" ht="12.75">
      <c r="A21" s="16">
        <v>13</v>
      </c>
      <c r="B21" s="10" t="s">
        <v>33</v>
      </c>
      <c r="C21" s="11">
        <v>64106.09</v>
      </c>
    </row>
    <row r="22" spans="1:3" ht="12.75">
      <c r="A22" s="16">
        <v>14</v>
      </c>
      <c r="B22" s="10" t="s">
        <v>80</v>
      </c>
      <c r="C22" s="11">
        <v>177199.81</v>
      </c>
    </row>
    <row r="23" spans="1:3" ht="12.75">
      <c r="A23" s="16">
        <v>15</v>
      </c>
      <c r="B23" s="10" t="s">
        <v>34</v>
      </c>
      <c r="C23" s="11">
        <v>14875.25</v>
      </c>
    </row>
    <row r="24" spans="1:3" ht="12.75">
      <c r="A24" s="16">
        <v>16</v>
      </c>
      <c r="B24" s="10" t="s">
        <v>35</v>
      </c>
      <c r="C24" s="11">
        <v>1070827.33</v>
      </c>
    </row>
    <row r="25" spans="1:3" ht="12.75">
      <c r="A25" s="16">
        <v>17</v>
      </c>
      <c r="B25" s="10" t="s">
        <v>36</v>
      </c>
      <c r="C25" s="11">
        <v>93964.11</v>
      </c>
    </row>
    <row r="26" spans="1:3" ht="12.75">
      <c r="A26" s="16">
        <v>18</v>
      </c>
      <c r="B26" s="10" t="s">
        <v>37</v>
      </c>
      <c r="C26" s="11">
        <v>61237.73</v>
      </c>
    </row>
    <row r="27" spans="1:3" ht="12.75">
      <c r="A27" s="16">
        <v>19</v>
      </c>
      <c r="B27" s="10" t="s">
        <v>38</v>
      </c>
      <c r="C27" s="11">
        <v>16514.49</v>
      </c>
    </row>
    <row r="28" spans="1:3" ht="12.75">
      <c r="A28" s="16">
        <v>20</v>
      </c>
      <c r="B28" s="10" t="s">
        <v>39</v>
      </c>
      <c r="C28" s="11">
        <v>10927.54</v>
      </c>
    </row>
    <row r="29" spans="1:3" ht="12.75">
      <c r="A29" s="16">
        <v>21</v>
      </c>
      <c r="B29" s="10" t="s">
        <v>40</v>
      </c>
      <c r="C29" s="11">
        <v>20169.55</v>
      </c>
    </row>
    <row r="30" spans="1:3" ht="12.75">
      <c r="A30" s="16">
        <v>22</v>
      </c>
      <c r="B30" s="10" t="s">
        <v>41</v>
      </c>
      <c r="C30" s="11">
        <v>61533.61</v>
      </c>
    </row>
    <row r="31" spans="1:3" ht="12.75">
      <c r="A31" s="16">
        <v>23</v>
      </c>
      <c r="B31" s="10" t="s">
        <v>42</v>
      </c>
      <c r="C31" s="11">
        <v>98997.51</v>
      </c>
    </row>
    <row r="32" spans="1:3" ht="12.75">
      <c r="A32" s="16">
        <v>24</v>
      </c>
      <c r="B32" s="10" t="s">
        <v>43</v>
      </c>
      <c r="C32" s="11">
        <v>188435.23</v>
      </c>
    </row>
    <row r="33" spans="1:3" ht="12.75">
      <c r="A33" s="16">
        <v>25</v>
      </c>
      <c r="B33" s="10" t="s">
        <v>44</v>
      </c>
      <c r="C33" s="11">
        <v>2171983.02</v>
      </c>
    </row>
    <row r="34" spans="1:3" ht="12.75">
      <c r="A34" s="16">
        <v>26</v>
      </c>
      <c r="B34" s="10" t="s">
        <v>45</v>
      </c>
      <c r="C34" s="11">
        <v>162368.68</v>
      </c>
    </row>
    <row r="35" spans="1:3" ht="12.75">
      <c r="A35" s="16">
        <v>27</v>
      </c>
      <c r="B35" s="10" t="s">
        <v>46</v>
      </c>
      <c r="C35" s="11">
        <v>851.01</v>
      </c>
    </row>
    <row r="36" spans="1:3" ht="12.75">
      <c r="A36" s="16">
        <v>28</v>
      </c>
      <c r="B36" s="10" t="s">
        <v>81</v>
      </c>
      <c r="C36" s="11">
        <v>25748.35</v>
      </c>
    </row>
    <row r="37" spans="1:3" ht="12.75">
      <c r="A37" s="16">
        <v>29</v>
      </c>
      <c r="B37" s="10" t="s">
        <v>82</v>
      </c>
      <c r="C37" s="11">
        <v>33795.86</v>
      </c>
    </row>
    <row r="38" spans="1:3" ht="12.75">
      <c r="A38" s="16">
        <v>30</v>
      </c>
      <c r="B38" s="10" t="s">
        <v>47</v>
      </c>
      <c r="C38" s="11">
        <v>109205.58</v>
      </c>
    </row>
    <row r="39" spans="1:3" ht="12.75">
      <c r="A39" s="16">
        <v>31</v>
      </c>
      <c r="B39" s="10" t="s">
        <v>83</v>
      </c>
      <c r="C39" s="11">
        <v>54788.03</v>
      </c>
    </row>
    <row r="40" spans="1:3" ht="12.75">
      <c r="A40" s="16">
        <v>32</v>
      </c>
      <c r="B40" s="10" t="s">
        <v>48</v>
      </c>
      <c r="C40" s="11">
        <v>41449.44</v>
      </c>
    </row>
    <row r="41" spans="1:3" ht="12.75">
      <c r="A41" s="16">
        <v>33</v>
      </c>
      <c r="B41" s="10" t="s">
        <v>49</v>
      </c>
      <c r="C41" s="11">
        <v>21548.3</v>
      </c>
    </row>
    <row r="42" spans="1:3" ht="12.75">
      <c r="A42" s="16">
        <v>34</v>
      </c>
      <c r="B42" s="10" t="s">
        <v>50</v>
      </c>
      <c r="C42" s="11">
        <v>27154.33</v>
      </c>
    </row>
    <row r="43" spans="1:3" ht="12.75">
      <c r="A43" s="16">
        <v>35</v>
      </c>
      <c r="B43" s="10" t="s">
        <v>51</v>
      </c>
      <c r="C43" s="11">
        <v>231255.39</v>
      </c>
    </row>
    <row r="44" spans="1:3" ht="12.75">
      <c r="A44" s="16">
        <v>36</v>
      </c>
      <c r="B44" s="10" t="s">
        <v>52</v>
      </c>
      <c r="C44" s="11">
        <v>2857.27</v>
      </c>
    </row>
    <row r="45" spans="1:3" ht="12.75">
      <c r="A45" s="16">
        <v>37</v>
      </c>
      <c r="B45" s="10" t="s">
        <v>53</v>
      </c>
      <c r="C45" s="11">
        <v>126149.16</v>
      </c>
    </row>
    <row r="46" spans="1:3" ht="12.75">
      <c r="A46" s="16">
        <v>38</v>
      </c>
      <c r="B46" s="10" t="s">
        <v>84</v>
      </c>
      <c r="C46" s="15">
        <v>57367.24</v>
      </c>
    </row>
    <row r="47" spans="1:3" ht="12.75">
      <c r="A47" s="16">
        <v>39</v>
      </c>
      <c r="B47" s="10" t="s">
        <v>54</v>
      </c>
      <c r="C47" s="11">
        <v>43184.34</v>
      </c>
    </row>
    <row r="48" spans="1:3" ht="12.75">
      <c r="A48" s="16">
        <v>40</v>
      </c>
      <c r="B48" s="10" t="s">
        <v>55</v>
      </c>
      <c r="C48" s="11">
        <v>87928.06</v>
      </c>
    </row>
    <row r="49" spans="1:3" ht="12.75">
      <c r="A49" s="16">
        <v>41</v>
      </c>
      <c r="B49" s="10" t="s">
        <v>85</v>
      </c>
      <c r="C49" s="11">
        <v>45983.58</v>
      </c>
    </row>
    <row r="50" spans="1:3" ht="12.75">
      <c r="A50" s="16">
        <v>42</v>
      </c>
      <c r="B50" s="10" t="s">
        <v>56</v>
      </c>
      <c r="C50" s="11">
        <v>16141.55</v>
      </c>
    </row>
    <row r="51" spans="1:3" ht="12.75">
      <c r="A51" s="16">
        <v>43</v>
      </c>
      <c r="B51" s="10" t="s">
        <v>57</v>
      </c>
      <c r="C51" s="11">
        <v>13675.46</v>
      </c>
    </row>
    <row r="52" spans="1:3" ht="12.75">
      <c r="A52" s="16">
        <v>44</v>
      </c>
      <c r="B52" s="10" t="s">
        <v>59</v>
      </c>
      <c r="C52" s="11">
        <v>35401.92</v>
      </c>
    </row>
    <row r="53" spans="1:3" ht="12.75">
      <c r="A53" s="16">
        <v>45</v>
      </c>
      <c r="B53" s="10" t="s">
        <v>60</v>
      </c>
      <c r="C53" s="11">
        <v>132073.28</v>
      </c>
    </row>
    <row r="54" spans="1:3" ht="12.75">
      <c r="A54" s="16">
        <v>46</v>
      </c>
      <c r="B54" s="10" t="s">
        <v>61</v>
      </c>
      <c r="C54" s="11">
        <v>49552.99</v>
      </c>
    </row>
    <row r="55" spans="1:3" ht="12.75">
      <c r="A55" s="16">
        <v>47</v>
      </c>
      <c r="B55" s="10" t="s">
        <v>62</v>
      </c>
      <c r="C55" s="11">
        <v>55043.12</v>
      </c>
    </row>
    <row r="56" spans="1:3" ht="12.75">
      <c r="A56" s="16">
        <v>48</v>
      </c>
      <c r="B56" s="10" t="s">
        <v>63</v>
      </c>
      <c r="C56" s="11">
        <v>2933.36</v>
      </c>
    </row>
    <row r="57" spans="1:3" ht="12.75">
      <c r="A57" s="16">
        <v>49</v>
      </c>
      <c r="B57" s="10" t="s">
        <v>64</v>
      </c>
      <c r="C57" s="11">
        <v>40491.62</v>
      </c>
    </row>
    <row r="58" spans="1:3" ht="12.75">
      <c r="A58" s="16">
        <v>50</v>
      </c>
      <c r="B58" s="10" t="s">
        <v>65</v>
      </c>
      <c r="C58" s="11">
        <v>108083.4</v>
      </c>
    </row>
    <row r="59" spans="1:3" ht="12.75">
      <c r="A59" s="16">
        <v>51</v>
      </c>
      <c r="B59" s="10" t="s">
        <v>66</v>
      </c>
      <c r="C59" s="11">
        <v>11359.07</v>
      </c>
    </row>
    <row r="60" spans="1:3" ht="12.75">
      <c r="A60" s="16">
        <v>52</v>
      </c>
      <c r="B60" s="10" t="s">
        <v>91</v>
      </c>
      <c r="C60" s="11">
        <v>345523.08</v>
      </c>
    </row>
    <row r="61" spans="1:3" ht="12.75">
      <c r="A61" s="16">
        <v>53</v>
      </c>
      <c r="B61" s="10" t="s">
        <v>68</v>
      </c>
      <c r="C61" s="11">
        <v>27057.44</v>
      </c>
    </row>
    <row r="62" spans="1:3" ht="12.75">
      <c r="A62" s="16">
        <v>54</v>
      </c>
      <c r="B62" s="10" t="s">
        <v>69</v>
      </c>
      <c r="C62" s="11">
        <v>13716.29</v>
      </c>
    </row>
    <row r="63" spans="1:3" ht="12.75">
      <c r="A63" s="16">
        <v>55</v>
      </c>
      <c r="B63" s="10" t="s">
        <v>88</v>
      </c>
      <c r="C63" s="11">
        <v>17237.54</v>
      </c>
    </row>
    <row r="64" spans="1:3" ht="12.75">
      <c r="A64" s="16">
        <v>56</v>
      </c>
      <c r="B64" s="10" t="s">
        <v>70</v>
      </c>
      <c r="C64" s="11">
        <v>27424.98</v>
      </c>
    </row>
    <row r="65" spans="1:3" ht="12.75">
      <c r="A65" s="16">
        <v>57</v>
      </c>
      <c r="B65" s="10" t="s">
        <v>71</v>
      </c>
      <c r="C65" s="11">
        <v>24461.47</v>
      </c>
    </row>
    <row r="66" spans="1:3" ht="12.75">
      <c r="A66" s="16">
        <v>58</v>
      </c>
      <c r="B66" s="10" t="s">
        <v>72</v>
      </c>
      <c r="C66" s="11">
        <v>462144.16</v>
      </c>
    </row>
    <row r="67" spans="1:3" ht="12.75">
      <c r="A67" s="16">
        <v>59</v>
      </c>
      <c r="B67" s="10" t="s">
        <v>92</v>
      </c>
      <c r="C67" s="11">
        <v>29478.23</v>
      </c>
    </row>
    <row r="68" spans="1:3" ht="12.75">
      <c r="A68" s="16">
        <v>60</v>
      </c>
      <c r="B68" s="10" t="s">
        <v>74</v>
      </c>
      <c r="C68" s="11">
        <v>9595.22</v>
      </c>
    </row>
    <row r="69" spans="1:3" ht="12.75">
      <c r="A69" s="16">
        <v>61</v>
      </c>
      <c r="B69" s="10" t="s">
        <v>87</v>
      </c>
      <c r="C69" s="11">
        <v>17940.06</v>
      </c>
    </row>
    <row r="70" spans="1:3" ht="12.75">
      <c r="A70" s="16">
        <v>62</v>
      </c>
      <c r="B70" s="10" t="s">
        <v>86</v>
      </c>
      <c r="C70" s="11">
        <v>20808.98</v>
      </c>
    </row>
    <row r="71" spans="1:3" ht="12.75">
      <c r="A71" s="16">
        <v>63</v>
      </c>
      <c r="B71" s="10" t="s">
        <v>75</v>
      </c>
      <c r="C71" s="11">
        <v>144977.34</v>
      </c>
    </row>
    <row r="72" spans="1:3" ht="12.75">
      <c r="A72" s="16">
        <v>64</v>
      </c>
      <c r="B72" s="10" t="s">
        <v>76</v>
      </c>
      <c r="C72" s="11">
        <v>29910.03</v>
      </c>
    </row>
    <row r="73" spans="1:3" ht="12.75">
      <c r="A73" s="16">
        <v>65</v>
      </c>
      <c r="B73" s="10" t="s">
        <v>77</v>
      </c>
      <c r="C73" s="11">
        <v>113333.05</v>
      </c>
    </row>
    <row r="74" spans="1:3" ht="12.75">
      <c r="A74" s="16">
        <v>66</v>
      </c>
      <c r="B74" s="10" t="s">
        <v>78</v>
      </c>
      <c r="C74" s="11">
        <v>238190.32</v>
      </c>
    </row>
    <row r="75" spans="1:3" ht="12.75">
      <c r="A75" s="14"/>
      <c r="B75" s="14"/>
      <c r="C75" s="13">
        <f>SUM(C9:C74)</f>
        <v>8906820.310000002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30">
      <selection activeCell="C43" sqref="C43"/>
    </sheetView>
  </sheetViews>
  <sheetFormatPr defaultColWidth="9.140625" defaultRowHeight="12.75"/>
  <cols>
    <col min="2" max="2" width="35.57421875" style="0" customWidth="1"/>
    <col min="3" max="3" width="17.851562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95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6">
        <v>1</v>
      </c>
      <c r="B9" s="10" t="s">
        <v>21</v>
      </c>
      <c r="C9" s="11">
        <v>37365.63</v>
      </c>
    </row>
    <row r="10" spans="1:3" ht="12.75">
      <c r="A10" s="16">
        <v>2</v>
      </c>
      <c r="B10" s="10" t="s">
        <v>22</v>
      </c>
      <c r="C10" s="11">
        <v>341702.41</v>
      </c>
    </row>
    <row r="11" spans="1:3" ht="12.75">
      <c r="A11" s="16">
        <v>3</v>
      </c>
      <c r="B11" s="10" t="s">
        <v>23</v>
      </c>
      <c r="C11" s="11">
        <v>983.39</v>
      </c>
    </row>
    <row r="12" spans="1:3" ht="12.75">
      <c r="A12" s="16">
        <v>4</v>
      </c>
      <c r="B12" s="10" t="s">
        <v>24</v>
      </c>
      <c r="C12" s="11">
        <v>109077.72</v>
      </c>
    </row>
    <row r="13" spans="1:3" ht="12.75">
      <c r="A13" s="16">
        <v>5</v>
      </c>
      <c r="B13" s="10" t="s">
        <v>25</v>
      </c>
      <c r="C13" s="11">
        <v>31284.14</v>
      </c>
    </row>
    <row r="14" spans="1:3" ht="12.75">
      <c r="A14" s="16">
        <v>6</v>
      </c>
      <c r="B14" s="10" t="s">
        <v>26</v>
      </c>
      <c r="C14" s="11">
        <v>14783.14</v>
      </c>
    </row>
    <row r="15" spans="1:3" ht="12.75">
      <c r="A15" s="16">
        <v>7</v>
      </c>
      <c r="B15" s="10" t="s">
        <v>79</v>
      </c>
      <c r="C15" s="11">
        <v>121839.67</v>
      </c>
    </row>
    <row r="16" spans="1:3" ht="12.75">
      <c r="A16" s="16">
        <v>8</v>
      </c>
      <c r="B16" s="10" t="s">
        <v>27</v>
      </c>
      <c r="C16" s="11">
        <v>134773.58</v>
      </c>
    </row>
    <row r="17" spans="1:3" ht="12.75">
      <c r="A17" s="16">
        <v>9</v>
      </c>
      <c r="B17" s="10" t="s">
        <v>28</v>
      </c>
      <c r="C17" s="11">
        <v>106483.11</v>
      </c>
    </row>
    <row r="18" spans="1:3" ht="12.75">
      <c r="A18" s="16">
        <v>10</v>
      </c>
      <c r="B18" s="10" t="s">
        <v>29</v>
      </c>
      <c r="C18" s="11">
        <v>8673.88</v>
      </c>
    </row>
    <row r="19" spans="1:3" ht="12.75">
      <c r="A19" s="16">
        <v>11</v>
      </c>
      <c r="B19" s="10" t="s">
        <v>30</v>
      </c>
      <c r="C19" s="11">
        <v>316824.22</v>
      </c>
    </row>
    <row r="20" spans="1:3" ht="12.75">
      <c r="A20" s="16">
        <v>12</v>
      </c>
      <c r="B20" s="10" t="s">
        <v>32</v>
      </c>
      <c r="C20" s="11">
        <v>19844.16</v>
      </c>
    </row>
    <row r="21" spans="1:3" ht="12.75">
      <c r="A21" s="16">
        <v>13</v>
      </c>
      <c r="B21" s="10" t="s">
        <v>33</v>
      </c>
      <c r="C21" s="11">
        <v>39667.53</v>
      </c>
    </row>
    <row r="22" spans="1:3" ht="12.75">
      <c r="A22" s="16">
        <v>14</v>
      </c>
      <c r="B22" s="10" t="s">
        <v>80</v>
      </c>
      <c r="C22" s="11">
        <v>117985.11</v>
      </c>
    </row>
    <row r="23" spans="1:3" ht="12.75">
      <c r="A23" s="16">
        <v>15</v>
      </c>
      <c r="B23" s="10" t="s">
        <v>34</v>
      </c>
      <c r="C23" s="11">
        <v>13974.65</v>
      </c>
    </row>
    <row r="24" spans="1:3" ht="12.75">
      <c r="A24" s="16">
        <v>16</v>
      </c>
      <c r="B24" s="10" t="s">
        <v>35</v>
      </c>
      <c r="C24" s="11">
        <v>688278.65</v>
      </c>
    </row>
    <row r="25" spans="1:3" ht="12.75">
      <c r="A25" s="16">
        <v>17</v>
      </c>
      <c r="B25" s="10" t="s">
        <v>36</v>
      </c>
      <c r="C25" s="11">
        <v>79307.37</v>
      </c>
    </row>
    <row r="26" spans="1:3" ht="12.75">
      <c r="A26" s="16">
        <v>18</v>
      </c>
      <c r="B26" s="10" t="s">
        <v>37</v>
      </c>
      <c r="C26" s="11">
        <v>63276.84</v>
      </c>
    </row>
    <row r="27" spans="1:3" ht="12.75">
      <c r="A27" s="16">
        <v>19</v>
      </c>
      <c r="B27" s="10" t="s">
        <v>38</v>
      </c>
      <c r="C27" s="11">
        <v>18189.44</v>
      </c>
    </row>
    <row r="28" spans="1:3" ht="12.75">
      <c r="A28" s="16">
        <v>20</v>
      </c>
      <c r="B28" s="10" t="s">
        <v>39</v>
      </c>
      <c r="C28" s="11">
        <v>10297.62</v>
      </c>
    </row>
    <row r="29" spans="1:3" ht="12.75">
      <c r="A29" s="16">
        <v>21</v>
      </c>
      <c r="B29" s="10" t="s">
        <v>40</v>
      </c>
      <c r="C29" s="11">
        <v>20997.41</v>
      </c>
    </row>
    <row r="30" spans="1:3" ht="12.75">
      <c r="A30" s="16">
        <v>22</v>
      </c>
      <c r="B30" s="10" t="s">
        <v>41</v>
      </c>
      <c r="C30" s="11">
        <v>73171.39</v>
      </c>
    </row>
    <row r="31" spans="1:3" ht="12.75">
      <c r="A31" s="16">
        <v>23</v>
      </c>
      <c r="B31" s="10" t="s">
        <v>42</v>
      </c>
      <c r="C31" s="11">
        <v>48034.64</v>
      </c>
    </row>
    <row r="32" spans="1:3" ht="12.75">
      <c r="A32" s="16">
        <v>24</v>
      </c>
      <c r="B32" s="10" t="s">
        <v>43</v>
      </c>
      <c r="C32" s="11">
        <v>140319.39</v>
      </c>
    </row>
    <row r="33" spans="1:3" ht="12.75">
      <c r="A33" s="16">
        <v>25</v>
      </c>
      <c r="B33" s="10" t="s">
        <v>44</v>
      </c>
      <c r="C33" s="11">
        <v>1657796.9</v>
      </c>
    </row>
    <row r="34" spans="1:3" ht="12.75">
      <c r="A34" s="16">
        <v>26</v>
      </c>
      <c r="B34" s="10" t="s">
        <v>45</v>
      </c>
      <c r="C34" s="11">
        <v>127242.62</v>
      </c>
    </row>
    <row r="35" spans="1:3" ht="12.75">
      <c r="A35" s="16">
        <v>27</v>
      </c>
      <c r="B35" s="10" t="s">
        <v>46</v>
      </c>
      <c r="C35" s="11">
        <v>4228.11</v>
      </c>
    </row>
    <row r="36" spans="1:3" ht="12.75">
      <c r="A36" s="16">
        <v>28</v>
      </c>
      <c r="B36" s="10" t="s">
        <v>81</v>
      </c>
      <c r="C36" s="11">
        <v>23246.04</v>
      </c>
    </row>
    <row r="37" spans="1:3" ht="12.75">
      <c r="A37" s="16">
        <v>29</v>
      </c>
      <c r="B37" s="10" t="s">
        <v>82</v>
      </c>
      <c r="C37" s="11">
        <v>22807.6</v>
      </c>
    </row>
    <row r="38" spans="1:3" ht="12.75">
      <c r="A38" s="16">
        <v>30</v>
      </c>
      <c r="B38" s="10" t="s">
        <v>47</v>
      </c>
      <c r="C38" s="11">
        <v>107025.76</v>
      </c>
    </row>
    <row r="39" spans="1:3" ht="12.75">
      <c r="A39" s="16">
        <v>31</v>
      </c>
      <c r="B39" s="10" t="s">
        <v>83</v>
      </c>
      <c r="C39" s="11">
        <v>47583.98</v>
      </c>
    </row>
    <row r="40" spans="1:3" ht="12.75">
      <c r="A40" s="16">
        <v>32</v>
      </c>
      <c r="B40" s="10" t="s">
        <v>48</v>
      </c>
      <c r="C40" s="11">
        <v>40096.4</v>
      </c>
    </row>
    <row r="41" spans="1:3" ht="12.75">
      <c r="A41" s="16">
        <v>33</v>
      </c>
      <c r="B41" s="10" t="s">
        <v>49</v>
      </c>
      <c r="C41" s="11">
        <v>22875.22</v>
      </c>
    </row>
    <row r="42" spans="1:3" ht="12.75">
      <c r="A42" s="16">
        <v>34</v>
      </c>
      <c r="B42" s="10" t="s">
        <v>50</v>
      </c>
      <c r="C42" s="11">
        <v>30266.8</v>
      </c>
    </row>
    <row r="43" spans="1:3" ht="12.75">
      <c r="A43" s="16">
        <v>35</v>
      </c>
      <c r="B43" s="10" t="s">
        <v>51</v>
      </c>
      <c r="C43" s="11">
        <v>205580.42</v>
      </c>
    </row>
    <row r="44" spans="1:3" ht="12.75">
      <c r="A44" s="16">
        <v>36</v>
      </c>
      <c r="B44" s="10" t="s">
        <v>53</v>
      </c>
      <c r="C44" s="11">
        <v>74257.42</v>
      </c>
    </row>
    <row r="45" spans="1:3" ht="12.75">
      <c r="A45" s="16">
        <v>37</v>
      </c>
      <c r="B45" s="10" t="s">
        <v>84</v>
      </c>
      <c r="C45" s="11">
        <v>39243.33</v>
      </c>
    </row>
    <row r="46" spans="1:3" ht="12.75">
      <c r="A46" s="16">
        <v>38</v>
      </c>
      <c r="B46" s="10" t="s">
        <v>54</v>
      </c>
      <c r="C46" s="11">
        <v>36892.93</v>
      </c>
    </row>
    <row r="47" spans="1:3" ht="12.75">
      <c r="A47" s="16">
        <v>39</v>
      </c>
      <c r="B47" s="10" t="s">
        <v>55</v>
      </c>
      <c r="C47" s="11">
        <v>51584.76</v>
      </c>
    </row>
    <row r="48" spans="1:3" ht="12.75">
      <c r="A48" s="16">
        <v>40</v>
      </c>
      <c r="B48" s="10" t="s">
        <v>85</v>
      </c>
      <c r="C48" s="11">
        <v>32867.55</v>
      </c>
    </row>
    <row r="49" spans="1:3" ht="12.75">
      <c r="A49" s="16">
        <v>41</v>
      </c>
      <c r="B49" s="10" t="s">
        <v>56</v>
      </c>
      <c r="C49" s="11">
        <v>18364.29</v>
      </c>
    </row>
    <row r="50" spans="1:3" ht="12.75">
      <c r="A50" s="16">
        <v>42</v>
      </c>
      <c r="B50" s="10" t="s">
        <v>59</v>
      </c>
      <c r="C50" s="11">
        <v>28888</v>
      </c>
    </row>
    <row r="51" spans="1:3" ht="12.75">
      <c r="A51" s="16">
        <v>43</v>
      </c>
      <c r="B51" s="10" t="s">
        <v>60</v>
      </c>
      <c r="C51" s="11">
        <v>72154.43</v>
      </c>
    </row>
    <row r="52" spans="1:3" ht="12.75">
      <c r="A52" s="16">
        <v>44</v>
      </c>
      <c r="B52" s="10" t="s">
        <v>61</v>
      </c>
      <c r="C52" s="11">
        <v>31095.63</v>
      </c>
    </row>
    <row r="53" spans="1:3" ht="12.75">
      <c r="A53" s="16">
        <v>45</v>
      </c>
      <c r="B53" s="10" t="s">
        <v>62</v>
      </c>
      <c r="C53" s="11">
        <v>28886.06</v>
      </c>
    </row>
    <row r="54" spans="1:3" ht="12.75">
      <c r="A54" s="16">
        <v>46</v>
      </c>
      <c r="B54" s="10" t="s">
        <v>63</v>
      </c>
      <c r="C54" s="11">
        <v>3058.89</v>
      </c>
    </row>
    <row r="55" spans="1:3" ht="12.75">
      <c r="A55" s="16">
        <v>47</v>
      </c>
      <c r="B55" s="10" t="s">
        <v>64</v>
      </c>
      <c r="C55" s="11">
        <v>46260.42</v>
      </c>
    </row>
    <row r="56" spans="1:3" ht="12.75">
      <c r="A56" s="16">
        <v>48</v>
      </c>
      <c r="B56" s="10" t="s">
        <v>65</v>
      </c>
      <c r="C56" s="11">
        <v>64041.6</v>
      </c>
    </row>
    <row r="57" spans="1:3" ht="12.75">
      <c r="A57" s="16">
        <v>49</v>
      </c>
      <c r="B57" s="10" t="s">
        <v>66</v>
      </c>
      <c r="C57" s="11">
        <v>5765.5</v>
      </c>
    </row>
    <row r="58" spans="1:3" ht="12.75">
      <c r="A58" s="16">
        <v>50</v>
      </c>
      <c r="B58" s="10" t="s">
        <v>91</v>
      </c>
      <c r="C58" s="11">
        <v>377568.79</v>
      </c>
    </row>
    <row r="59" spans="1:3" ht="12.75">
      <c r="A59" s="16">
        <v>51</v>
      </c>
      <c r="B59" s="10" t="s">
        <v>68</v>
      </c>
      <c r="C59" s="11">
        <v>27059.23</v>
      </c>
    </row>
    <row r="60" spans="1:3" ht="12.75">
      <c r="A60" s="16">
        <v>52</v>
      </c>
      <c r="B60" s="10" t="s">
        <v>69</v>
      </c>
      <c r="C60" s="11">
        <v>6992.92</v>
      </c>
    </row>
    <row r="61" spans="1:3" ht="12.75">
      <c r="A61" s="16">
        <v>53</v>
      </c>
      <c r="B61" s="10" t="s">
        <v>88</v>
      </c>
      <c r="C61" s="11">
        <v>13246.92</v>
      </c>
    </row>
    <row r="62" spans="1:3" ht="12.75">
      <c r="A62" s="16">
        <v>54</v>
      </c>
      <c r="B62" s="10" t="s">
        <v>70</v>
      </c>
      <c r="C62" s="11">
        <v>13270.82</v>
      </c>
    </row>
    <row r="63" spans="1:3" ht="12.75">
      <c r="A63" s="16">
        <v>55</v>
      </c>
      <c r="B63" s="10" t="s">
        <v>71</v>
      </c>
      <c r="C63" s="11">
        <v>13174.59</v>
      </c>
    </row>
    <row r="64" spans="1:3" ht="12.75">
      <c r="A64" s="16">
        <v>56</v>
      </c>
      <c r="B64" s="10" t="s">
        <v>72</v>
      </c>
      <c r="C64" s="11">
        <v>299055.39</v>
      </c>
    </row>
    <row r="65" spans="1:3" ht="12.75">
      <c r="A65" s="16">
        <v>57</v>
      </c>
      <c r="B65" s="10" t="s">
        <v>92</v>
      </c>
      <c r="C65" s="11">
        <v>31180.06</v>
      </c>
    </row>
    <row r="66" spans="1:3" ht="12.75">
      <c r="A66" s="16">
        <v>58</v>
      </c>
      <c r="B66" s="10" t="s">
        <v>74</v>
      </c>
      <c r="C66" s="11">
        <v>6924.89</v>
      </c>
    </row>
    <row r="67" spans="1:3" ht="12.75">
      <c r="A67" s="16">
        <v>59</v>
      </c>
      <c r="B67" s="10" t="s">
        <v>87</v>
      </c>
      <c r="C67" s="11">
        <v>12745.82</v>
      </c>
    </row>
    <row r="68" spans="1:3" ht="12.75">
      <c r="A68" s="16">
        <v>60</v>
      </c>
      <c r="B68" s="10" t="s">
        <v>86</v>
      </c>
      <c r="C68" s="11">
        <v>23759.25</v>
      </c>
    </row>
    <row r="69" spans="1:3" ht="12.75">
      <c r="A69" s="16">
        <v>61</v>
      </c>
      <c r="B69" s="10" t="s">
        <v>75</v>
      </c>
      <c r="C69" s="11">
        <v>121309.34</v>
      </c>
    </row>
    <row r="70" spans="1:3" ht="12.75">
      <c r="A70" s="16">
        <v>62</v>
      </c>
      <c r="B70" s="10" t="s">
        <v>76</v>
      </c>
      <c r="C70" s="11">
        <v>27463.67</v>
      </c>
    </row>
    <row r="71" spans="1:3" ht="12.75">
      <c r="A71" s="16">
        <v>63</v>
      </c>
      <c r="B71" s="10" t="s">
        <v>77</v>
      </c>
      <c r="C71" s="11">
        <v>71047.66</v>
      </c>
    </row>
    <row r="72" spans="1:3" ht="12.75">
      <c r="A72" s="16">
        <v>64</v>
      </c>
      <c r="B72" s="10" t="s">
        <v>78</v>
      </c>
      <c r="C72" s="11">
        <v>230684.37</v>
      </c>
    </row>
    <row r="73" spans="1:3" ht="12.75">
      <c r="A73" s="14"/>
      <c r="B73" s="14"/>
      <c r="C73" s="13">
        <f>SUM(C9:C72)</f>
        <v>6654729.469999998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A1" sqref="A1:C8"/>
    </sheetView>
  </sheetViews>
  <sheetFormatPr defaultColWidth="9.140625" defaultRowHeight="12.75"/>
  <cols>
    <col min="2" max="2" width="35.57421875" style="0" customWidth="1"/>
    <col min="3" max="3" width="17.851562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97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6">
        <v>1</v>
      </c>
      <c r="B9" s="10" t="s">
        <v>21</v>
      </c>
      <c r="C9" s="11">
        <v>48813.77</v>
      </c>
    </row>
    <row r="10" spans="1:3" ht="12.75">
      <c r="A10" s="16">
        <v>2</v>
      </c>
      <c r="B10" s="10" t="s">
        <v>22</v>
      </c>
      <c r="C10" s="11">
        <v>278738.61</v>
      </c>
    </row>
    <row r="11" spans="1:3" ht="12.75">
      <c r="A11" s="16">
        <v>3</v>
      </c>
      <c r="B11" s="10" t="s">
        <v>24</v>
      </c>
      <c r="C11" s="11">
        <v>128525.11</v>
      </c>
    </row>
    <row r="12" spans="1:3" ht="12.75">
      <c r="A12" s="16">
        <v>4</v>
      </c>
      <c r="B12" s="10" t="s">
        <v>25</v>
      </c>
      <c r="C12" s="11">
        <v>27226.9</v>
      </c>
    </row>
    <row r="13" spans="1:3" ht="12.75">
      <c r="A13" s="16">
        <v>5</v>
      </c>
      <c r="B13" s="10" t="s">
        <v>26</v>
      </c>
      <c r="C13" s="11">
        <v>10935.13</v>
      </c>
    </row>
    <row r="14" spans="1:3" ht="12.75">
      <c r="A14" s="16">
        <v>6</v>
      </c>
      <c r="B14" s="10" t="s">
        <v>79</v>
      </c>
      <c r="C14" s="11">
        <v>94245.07</v>
      </c>
    </row>
    <row r="15" spans="1:3" ht="12.75">
      <c r="A15" s="16">
        <v>7</v>
      </c>
      <c r="B15" s="10" t="s">
        <v>27</v>
      </c>
      <c r="C15" s="11">
        <v>143948.25</v>
      </c>
    </row>
    <row r="16" spans="1:3" ht="12.75">
      <c r="A16" s="16">
        <v>8</v>
      </c>
      <c r="B16" s="10" t="s">
        <v>28</v>
      </c>
      <c r="C16" s="11">
        <v>73190.81</v>
      </c>
    </row>
    <row r="17" spans="1:3" ht="12.75">
      <c r="A17" s="16">
        <v>9</v>
      </c>
      <c r="B17" s="10" t="s">
        <v>29</v>
      </c>
      <c r="C17" s="11">
        <v>7477.91</v>
      </c>
    </row>
    <row r="18" spans="1:3" ht="12.75">
      <c r="A18" s="16">
        <v>10</v>
      </c>
      <c r="B18" s="10" t="s">
        <v>30</v>
      </c>
      <c r="C18" s="11">
        <v>306452.39</v>
      </c>
    </row>
    <row r="19" spans="1:3" ht="12.75">
      <c r="A19" s="16">
        <v>11</v>
      </c>
      <c r="B19" s="10" t="s">
        <v>32</v>
      </c>
      <c r="C19" s="11">
        <v>19729.22</v>
      </c>
    </row>
    <row r="20" spans="1:3" ht="12.75">
      <c r="A20" s="16">
        <v>12</v>
      </c>
      <c r="B20" s="10" t="s">
        <v>33</v>
      </c>
      <c r="C20" s="11">
        <v>35603.57</v>
      </c>
    </row>
    <row r="21" spans="1:3" ht="12.75">
      <c r="A21" s="16">
        <v>13</v>
      </c>
      <c r="B21" s="10" t="s">
        <v>80</v>
      </c>
      <c r="C21" s="11">
        <v>114653.98</v>
      </c>
    </row>
    <row r="22" spans="1:3" ht="12.75">
      <c r="A22" s="16">
        <v>14</v>
      </c>
      <c r="B22" s="10" t="s">
        <v>34</v>
      </c>
      <c r="C22" s="11">
        <v>15929.03</v>
      </c>
    </row>
    <row r="23" spans="1:3" ht="12.75">
      <c r="A23" s="16">
        <v>15</v>
      </c>
      <c r="B23" s="10" t="s">
        <v>35</v>
      </c>
      <c r="C23" s="11">
        <v>648071.87</v>
      </c>
    </row>
    <row r="24" spans="1:3" ht="12.75">
      <c r="A24" s="16">
        <v>16</v>
      </c>
      <c r="B24" s="10" t="s">
        <v>96</v>
      </c>
      <c r="C24" s="11">
        <v>55369.32</v>
      </c>
    </row>
    <row r="25" spans="1:3" ht="12.75">
      <c r="A25" s="16">
        <v>17</v>
      </c>
      <c r="B25" s="10" t="s">
        <v>38</v>
      </c>
      <c r="C25" s="11">
        <v>15763.7</v>
      </c>
    </row>
    <row r="26" spans="1:3" ht="12.75">
      <c r="A26" s="16">
        <v>18</v>
      </c>
      <c r="B26" s="10" t="s">
        <v>39</v>
      </c>
      <c r="C26" s="11">
        <v>9950.3</v>
      </c>
    </row>
    <row r="27" spans="1:3" ht="12.75">
      <c r="A27" s="16">
        <v>19</v>
      </c>
      <c r="B27" s="10" t="s">
        <v>40</v>
      </c>
      <c r="C27" s="11">
        <v>15838</v>
      </c>
    </row>
    <row r="28" spans="1:3" ht="12.75">
      <c r="A28" s="16">
        <v>20</v>
      </c>
      <c r="B28" s="10" t="s">
        <v>41</v>
      </c>
      <c r="C28" s="11">
        <v>44903.02</v>
      </c>
    </row>
    <row r="29" spans="1:3" ht="12.75">
      <c r="A29" s="16">
        <v>21</v>
      </c>
      <c r="B29" s="10" t="s">
        <v>42</v>
      </c>
      <c r="C29" s="11">
        <v>56616.65</v>
      </c>
    </row>
    <row r="30" spans="1:3" ht="12.75">
      <c r="A30" s="16">
        <v>22</v>
      </c>
      <c r="B30" s="10" t="s">
        <v>43</v>
      </c>
      <c r="C30" s="11">
        <v>124470.88</v>
      </c>
    </row>
    <row r="31" spans="1:3" ht="12.75">
      <c r="A31" s="16">
        <v>23</v>
      </c>
      <c r="B31" s="10" t="s">
        <v>44</v>
      </c>
      <c r="C31" s="11">
        <v>1271710.63</v>
      </c>
    </row>
    <row r="32" spans="1:3" ht="12.75">
      <c r="A32" s="16">
        <v>24</v>
      </c>
      <c r="B32" s="10" t="s">
        <v>45</v>
      </c>
      <c r="C32" s="11">
        <v>126472.52</v>
      </c>
    </row>
    <row r="33" spans="1:3" ht="12.75">
      <c r="A33" s="16">
        <v>25</v>
      </c>
      <c r="B33" s="10" t="s">
        <v>46</v>
      </c>
      <c r="C33" s="11">
        <v>3363.96</v>
      </c>
    </row>
    <row r="34" spans="1:3" ht="12.75">
      <c r="A34" s="16">
        <v>26</v>
      </c>
      <c r="B34" s="10" t="s">
        <v>81</v>
      </c>
      <c r="C34" s="11">
        <v>21279.32</v>
      </c>
    </row>
    <row r="35" spans="1:3" ht="12.75">
      <c r="A35" s="16">
        <v>27</v>
      </c>
      <c r="B35" s="10" t="s">
        <v>82</v>
      </c>
      <c r="C35" s="11">
        <v>25595.48</v>
      </c>
    </row>
    <row r="36" spans="1:3" ht="12.75">
      <c r="A36" s="16">
        <v>28</v>
      </c>
      <c r="B36" s="10" t="s">
        <v>47</v>
      </c>
      <c r="C36" s="11">
        <v>95437.46</v>
      </c>
    </row>
    <row r="37" spans="1:3" ht="12.75">
      <c r="A37" s="16">
        <v>29</v>
      </c>
      <c r="B37" s="10" t="s">
        <v>83</v>
      </c>
      <c r="C37" s="11">
        <v>42661.1</v>
      </c>
    </row>
    <row r="38" spans="1:3" ht="12.75">
      <c r="A38" s="16">
        <v>30</v>
      </c>
      <c r="B38" s="10" t="s">
        <v>48</v>
      </c>
      <c r="C38" s="11">
        <v>35786.43</v>
      </c>
    </row>
    <row r="39" spans="1:3" ht="12.75">
      <c r="A39" s="16">
        <v>31</v>
      </c>
      <c r="B39" s="10" t="s">
        <v>49</v>
      </c>
      <c r="C39" s="11">
        <v>23413.86</v>
      </c>
    </row>
    <row r="40" spans="1:3" ht="12.75">
      <c r="A40" s="16">
        <v>32</v>
      </c>
      <c r="B40" s="10" t="s">
        <v>50</v>
      </c>
      <c r="C40" s="11">
        <v>22847.74</v>
      </c>
    </row>
    <row r="41" spans="1:3" ht="12.75">
      <c r="A41" s="16">
        <v>33</v>
      </c>
      <c r="B41" s="10" t="s">
        <v>51</v>
      </c>
      <c r="C41" s="11">
        <v>177325.59</v>
      </c>
    </row>
    <row r="42" spans="1:3" ht="12.75">
      <c r="A42" s="16">
        <v>34</v>
      </c>
      <c r="B42" s="10" t="s">
        <v>52</v>
      </c>
      <c r="C42" s="11">
        <v>8893.93</v>
      </c>
    </row>
    <row r="43" spans="1:3" ht="12.75">
      <c r="A43" s="16">
        <v>35</v>
      </c>
      <c r="B43" s="10" t="s">
        <v>53</v>
      </c>
      <c r="C43" s="11">
        <v>70573.4</v>
      </c>
    </row>
    <row r="44" spans="1:3" ht="12.75">
      <c r="A44" s="16">
        <v>36</v>
      </c>
      <c r="B44" s="10" t="s">
        <v>84</v>
      </c>
      <c r="C44" s="11">
        <v>30081.03</v>
      </c>
    </row>
    <row r="45" spans="1:3" ht="12.75">
      <c r="A45" s="16">
        <v>37</v>
      </c>
      <c r="B45" s="10" t="s">
        <v>54</v>
      </c>
      <c r="C45" s="11">
        <v>32314.38</v>
      </c>
    </row>
    <row r="46" spans="1:3" ht="12.75">
      <c r="A46" s="16">
        <v>38</v>
      </c>
      <c r="B46" s="10" t="s">
        <v>55</v>
      </c>
      <c r="C46" s="11">
        <v>53410.24</v>
      </c>
    </row>
    <row r="47" spans="1:3" ht="12.75">
      <c r="A47" s="16">
        <v>39</v>
      </c>
      <c r="B47" s="10" t="s">
        <v>85</v>
      </c>
      <c r="C47" s="11">
        <v>26850.66</v>
      </c>
    </row>
    <row r="48" spans="1:3" ht="12.75">
      <c r="A48" s="16">
        <v>40</v>
      </c>
      <c r="B48" s="10" t="s">
        <v>56</v>
      </c>
      <c r="C48" s="11">
        <v>12442.83</v>
      </c>
    </row>
    <row r="49" spans="1:3" ht="12.75">
      <c r="A49" s="16">
        <v>41</v>
      </c>
      <c r="B49" s="10" t="s">
        <v>59</v>
      </c>
      <c r="C49" s="11">
        <v>27672.24</v>
      </c>
    </row>
    <row r="50" spans="1:3" ht="12.75">
      <c r="A50" s="16">
        <v>42</v>
      </c>
      <c r="B50" s="10" t="s">
        <v>60</v>
      </c>
      <c r="C50" s="11">
        <v>81068.53</v>
      </c>
    </row>
    <row r="51" spans="1:3" ht="12.75">
      <c r="A51" s="16">
        <v>43</v>
      </c>
      <c r="B51" s="10" t="s">
        <v>61</v>
      </c>
      <c r="C51" s="11">
        <v>30914.64</v>
      </c>
    </row>
    <row r="52" spans="1:3" ht="12.75">
      <c r="A52" s="16">
        <v>44</v>
      </c>
      <c r="B52" s="10" t="s">
        <v>62</v>
      </c>
      <c r="C52" s="11">
        <v>29491.36</v>
      </c>
    </row>
    <row r="53" spans="1:3" ht="12.75">
      <c r="A53" s="16">
        <v>45</v>
      </c>
      <c r="B53" s="10" t="s">
        <v>63</v>
      </c>
      <c r="C53" s="11">
        <v>2139.18</v>
      </c>
    </row>
    <row r="54" spans="1:3" ht="12.75">
      <c r="A54" s="16">
        <v>46</v>
      </c>
      <c r="B54" s="10" t="s">
        <v>64</v>
      </c>
      <c r="C54" s="11">
        <v>36851.02</v>
      </c>
    </row>
    <row r="55" spans="1:3" ht="12.75">
      <c r="A55" s="16">
        <v>47</v>
      </c>
      <c r="B55" s="10" t="s">
        <v>65</v>
      </c>
      <c r="C55" s="11">
        <v>57910.54</v>
      </c>
    </row>
    <row r="56" spans="1:3" ht="12.75">
      <c r="A56" s="16">
        <v>48</v>
      </c>
      <c r="B56" s="10" t="s">
        <v>66</v>
      </c>
      <c r="C56" s="11">
        <v>5988.05</v>
      </c>
    </row>
    <row r="57" spans="1:3" ht="12.75">
      <c r="A57" s="16">
        <v>49</v>
      </c>
      <c r="B57" s="10" t="s">
        <v>91</v>
      </c>
      <c r="C57" s="11">
        <v>272267.08</v>
      </c>
    </row>
    <row r="58" spans="1:3" ht="12.75">
      <c r="A58" s="16">
        <v>50</v>
      </c>
      <c r="B58" s="10" t="s">
        <v>68</v>
      </c>
      <c r="C58" s="11">
        <v>14866</v>
      </c>
    </row>
    <row r="59" spans="1:3" ht="12.75">
      <c r="A59" s="16">
        <v>51</v>
      </c>
      <c r="B59" s="10" t="s">
        <v>69</v>
      </c>
      <c r="C59" s="11">
        <v>7055.8</v>
      </c>
    </row>
    <row r="60" spans="1:3" ht="12.75">
      <c r="A60" s="16">
        <v>52</v>
      </c>
      <c r="B60" s="10" t="s">
        <v>88</v>
      </c>
      <c r="C60" s="11">
        <v>3.62</v>
      </c>
    </row>
    <row r="61" spans="1:3" ht="12.75">
      <c r="A61" s="16">
        <v>53</v>
      </c>
      <c r="B61" s="10" t="s">
        <v>70</v>
      </c>
      <c r="C61" s="11">
        <v>22903.5</v>
      </c>
    </row>
    <row r="62" spans="1:3" ht="12.75">
      <c r="A62" s="16">
        <v>54</v>
      </c>
      <c r="B62" s="10" t="s">
        <v>71</v>
      </c>
      <c r="C62" s="11">
        <v>13799.85</v>
      </c>
    </row>
    <row r="63" spans="1:3" ht="12.75">
      <c r="A63" s="16">
        <v>55</v>
      </c>
      <c r="B63" s="10" t="s">
        <v>72</v>
      </c>
      <c r="C63" s="11">
        <v>250250.82</v>
      </c>
    </row>
    <row r="64" spans="1:3" ht="12.75">
      <c r="A64" s="16">
        <v>56</v>
      </c>
      <c r="B64" s="10" t="s">
        <v>92</v>
      </c>
      <c r="C64" s="11">
        <v>23699.7</v>
      </c>
    </row>
    <row r="65" spans="1:3" ht="12.75">
      <c r="A65" s="16">
        <v>57</v>
      </c>
      <c r="B65" s="10" t="s">
        <v>74</v>
      </c>
      <c r="C65" s="11">
        <v>7572.42</v>
      </c>
    </row>
    <row r="66" spans="1:3" ht="12.75">
      <c r="A66" s="16">
        <v>58</v>
      </c>
      <c r="B66" s="10" t="s">
        <v>87</v>
      </c>
      <c r="C66" s="11">
        <v>11127.14</v>
      </c>
    </row>
    <row r="67" spans="1:3" ht="12.75">
      <c r="A67" s="16">
        <v>59</v>
      </c>
      <c r="B67" s="10" t="s">
        <v>86</v>
      </c>
      <c r="C67" s="11">
        <v>17353.52</v>
      </c>
    </row>
    <row r="68" spans="1:3" ht="12.75">
      <c r="A68" s="16">
        <v>60</v>
      </c>
      <c r="B68" s="10" t="s">
        <v>75</v>
      </c>
      <c r="C68" s="11">
        <v>137816.06</v>
      </c>
    </row>
    <row r="69" spans="1:3" ht="12.75">
      <c r="A69" s="16">
        <v>61</v>
      </c>
      <c r="B69" s="10" t="s">
        <v>76</v>
      </c>
      <c r="C69" s="11">
        <v>24522.15</v>
      </c>
    </row>
    <row r="70" spans="1:3" ht="12.75">
      <c r="A70" s="16">
        <v>62</v>
      </c>
      <c r="B70" s="10" t="s">
        <v>77</v>
      </c>
      <c r="C70" s="11">
        <v>71022.61</v>
      </c>
    </row>
    <row r="71" spans="1:3" ht="12.75">
      <c r="A71" s="16">
        <v>63</v>
      </c>
      <c r="B71" s="10" t="s">
        <v>78</v>
      </c>
      <c r="C71" s="11">
        <v>172974.44</v>
      </c>
    </row>
    <row r="72" spans="1:3" ht="12.75">
      <c r="A72" s="14"/>
      <c r="B72" s="14"/>
      <c r="C72" s="13">
        <f>SUM(C9:C71)</f>
        <v>5676184.32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A1" sqref="A1:C16384"/>
    </sheetView>
  </sheetViews>
  <sheetFormatPr defaultColWidth="9.140625" defaultRowHeight="12.75"/>
  <cols>
    <col min="2" max="2" width="27.28125" style="0" customWidth="1"/>
    <col min="3" max="3" width="18.42187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98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2">
        <v>1</v>
      </c>
      <c r="B9" s="10" t="s">
        <v>21</v>
      </c>
      <c r="C9" s="11">
        <v>34355.72</v>
      </c>
    </row>
    <row r="10" spans="1:3" ht="12.75">
      <c r="A10" s="12">
        <v>2</v>
      </c>
      <c r="B10" s="10" t="s">
        <v>22</v>
      </c>
      <c r="C10" s="11">
        <v>258221.09</v>
      </c>
    </row>
    <row r="11" spans="1:3" ht="12.75">
      <c r="A11" s="12">
        <v>3</v>
      </c>
      <c r="B11" s="10" t="s">
        <v>24</v>
      </c>
      <c r="C11" s="11">
        <v>121390.11</v>
      </c>
    </row>
    <row r="12" spans="1:3" ht="12.75">
      <c r="A12" s="12">
        <v>4</v>
      </c>
      <c r="B12" s="10" t="s">
        <v>25</v>
      </c>
      <c r="C12" s="11">
        <v>26224.68</v>
      </c>
    </row>
    <row r="13" spans="1:3" ht="12.75">
      <c r="A13" s="12">
        <v>5</v>
      </c>
      <c r="B13" s="10" t="s">
        <v>26</v>
      </c>
      <c r="C13" s="11">
        <v>8720.99</v>
      </c>
    </row>
    <row r="14" spans="1:3" ht="12.75">
      <c r="A14" s="12">
        <v>6</v>
      </c>
      <c r="B14" s="10" t="s">
        <v>79</v>
      </c>
      <c r="C14" s="11">
        <f>1739.18+42000+38000</f>
        <v>81739.18</v>
      </c>
    </row>
    <row r="15" spans="1:3" ht="12.75">
      <c r="A15" s="12">
        <v>7</v>
      </c>
      <c r="B15" s="10" t="s">
        <v>27</v>
      </c>
      <c r="C15" s="11">
        <v>121255.25</v>
      </c>
    </row>
    <row r="16" spans="1:3" ht="12.75">
      <c r="A16" s="12">
        <v>8</v>
      </c>
      <c r="B16" s="10" t="s">
        <v>28</v>
      </c>
      <c r="C16" s="11">
        <v>64875.91</v>
      </c>
    </row>
    <row r="17" spans="1:3" ht="12.75">
      <c r="A17" s="12">
        <v>9</v>
      </c>
      <c r="B17" s="10" t="s">
        <v>29</v>
      </c>
      <c r="C17" s="11">
        <v>7019.81</v>
      </c>
    </row>
    <row r="18" spans="1:3" ht="12.75">
      <c r="A18" s="12">
        <v>10</v>
      </c>
      <c r="B18" s="10" t="s">
        <v>30</v>
      </c>
      <c r="C18" s="11">
        <v>269178.49</v>
      </c>
    </row>
    <row r="19" spans="1:3" ht="12.75">
      <c r="A19" s="12">
        <v>11</v>
      </c>
      <c r="B19" s="10" t="s">
        <v>32</v>
      </c>
      <c r="C19" s="11">
        <v>26305.42</v>
      </c>
    </row>
    <row r="20" spans="1:3" ht="12.75">
      <c r="A20" s="12">
        <v>12</v>
      </c>
      <c r="B20" s="10" t="s">
        <v>33</v>
      </c>
      <c r="C20" s="11">
        <v>30225.06</v>
      </c>
    </row>
    <row r="21" spans="1:3" ht="12.75">
      <c r="A21" s="12">
        <v>13</v>
      </c>
      <c r="B21" s="10" t="s">
        <v>80</v>
      </c>
      <c r="C21" s="11">
        <v>108373.58</v>
      </c>
    </row>
    <row r="22" spans="1:3" ht="12.75">
      <c r="A22" s="12">
        <v>14</v>
      </c>
      <c r="B22" s="10" t="s">
        <v>34</v>
      </c>
      <c r="C22" s="11">
        <v>10068.31</v>
      </c>
    </row>
    <row r="23" spans="1:3" ht="12.75">
      <c r="A23" s="12">
        <v>15</v>
      </c>
      <c r="B23" s="10" t="s">
        <v>35</v>
      </c>
      <c r="C23" s="11">
        <v>619856.65</v>
      </c>
    </row>
    <row r="24" spans="1:3" ht="12.75">
      <c r="A24" s="12">
        <v>16</v>
      </c>
      <c r="B24" s="10" t="s">
        <v>96</v>
      </c>
      <c r="C24" s="11">
        <v>55883.12</v>
      </c>
    </row>
    <row r="25" spans="1:3" ht="12.75">
      <c r="A25" s="12">
        <v>17</v>
      </c>
      <c r="B25" s="10" t="s">
        <v>38</v>
      </c>
      <c r="C25" s="11">
        <v>13863.91</v>
      </c>
    </row>
    <row r="26" spans="1:3" ht="12.75">
      <c r="A26" s="12">
        <v>18</v>
      </c>
      <c r="B26" s="10" t="s">
        <v>39</v>
      </c>
      <c r="C26" s="11">
        <v>5681.17</v>
      </c>
    </row>
    <row r="27" spans="1:3" ht="12.75">
      <c r="A27" s="12">
        <v>19</v>
      </c>
      <c r="B27" s="10" t="s">
        <v>40</v>
      </c>
      <c r="C27" s="11">
        <v>10248.82</v>
      </c>
    </row>
    <row r="28" spans="1:3" ht="12.75">
      <c r="A28" s="12">
        <v>20</v>
      </c>
      <c r="B28" s="10" t="s">
        <v>41</v>
      </c>
      <c r="C28" s="11">
        <v>39123</v>
      </c>
    </row>
    <row r="29" spans="1:3" ht="12.75">
      <c r="A29" s="12">
        <v>21</v>
      </c>
      <c r="B29" s="10" t="s">
        <v>42</v>
      </c>
      <c r="C29" s="11">
        <v>53550.59</v>
      </c>
    </row>
    <row r="30" spans="1:3" ht="12.75">
      <c r="A30" s="12">
        <v>22</v>
      </c>
      <c r="B30" s="10" t="s">
        <v>43</v>
      </c>
      <c r="C30" s="11">
        <f>51153.63+52000</f>
        <v>103153.63</v>
      </c>
    </row>
    <row r="31" spans="1:3" ht="12.75">
      <c r="A31" s="12">
        <v>23</v>
      </c>
      <c r="B31" s="10" t="s">
        <v>44</v>
      </c>
      <c r="C31" s="11">
        <v>1291630.78</v>
      </c>
    </row>
    <row r="32" spans="1:3" ht="12.75">
      <c r="A32" s="12">
        <v>24</v>
      </c>
      <c r="B32" s="10" t="s">
        <v>45</v>
      </c>
      <c r="C32" s="11">
        <v>112113.1</v>
      </c>
    </row>
    <row r="33" spans="1:3" ht="12.75">
      <c r="A33" s="12">
        <v>25</v>
      </c>
      <c r="B33" s="10" t="s">
        <v>46</v>
      </c>
      <c r="C33" s="11">
        <v>3367.52</v>
      </c>
    </row>
    <row r="34" spans="1:3" ht="12.75">
      <c r="A34" s="12">
        <v>26</v>
      </c>
      <c r="B34" s="10" t="s">
        <v>82</v>
      </c>
      <c r="C34" s="11">
        <f>1520.01+5899.29+9796.48</f>
        <v>17215.78</v>
      </c>
    </row>
    <row r="35" spans="1:3" ht="12.75">
      <c r="A35" s="12">
        <v>27</v>
      </c>
      <c r="B35" s="10" t="s">
        <v>47</v>
      </c>
      <c r="C35" s="11">
        <v>88349.54</v>
      </c>
    </row>
    <row r="36" spans="1:3" ht="12.75">
      <c r="A36" s="12">
        <v>28</v>
      </c>
      <c r="B36" s="10" t="s">
        <v>83</v>
      </c>
      <c r="C36" s="11">
        <f>16111.36+35000</f>
        <v>51111.36</v>
      </c>
    </row>
    <row r="37" spans="1:3" ht="12.75">
      <c r="A37" s="12">
        <v>29</v>
      </c>
      <c r="B37" s="10" t="s">
        <v>48</v>
      </c>
      <c r="C37" s="11">
        <v>25843.83</v>
      </c>
    </row>
    <row r="38" spans="1:3" ht="12.75">
      <c r="A38" s="12">
        <v>30</v>
      </c>
      <c r="B38" s="10" t="s">
        <v>49</v>
      </c>
      <c r="C38" s="11">
        <f>6091.79+8650.12</f>
        <v>14741.91</v>
      </c>
    </row>
    <row r="39" spans="1:3" ht="12.75">
      <c r="A39" s="12">
        <v>31</v>
      </c>
      <c r="B39" s="10" t="s">
        <v>50</v>
      </c>
      <c r="C39" s="11">
        <v>21135.66</v>
      </c>
    </row>
    <row r="40" spans="1:3" ht="12.75">
      <c r="A40" s="12">
        <v>32</v>
      </c>
      <c r="B40" s="10" t="s">
        <v>51</v>
      </c>
      <c r="C40" s="11">
        <v>161361.22</v>
      </c>
    </row>
    <row r="41" spans="1:3" ht="12.75">
      <c r="A41" s="12">
        <v>33</v>
      </c>
      <c r="B41" s="10" t="s">
        <v>52</v>
      </c>
      <c r="C41" s="11">
        <v>13750.81</v>
      </c>
    </row>
    <row r="42" spans="1:3" ht="12.75">
      <c r="A42" s="12">
        <v>34</v>
      </c>
      <c r="B42" s="10" t="s">
        <v>53</v>
      </c>
      <c r="C42" s="11">
        <v>65051.56</v>
      </c>
    </row>
    <row r="43" spans="1:3" ht="12.75">
      <c r="A43" s="12">
        <v>35</v>
      </c>
      <c r="B43" s="10" t="s">
        <v>84</v>
      </c>
      <c r="C43" s="11">
        <f>11941.44+10314.06</f>
        <v>22255.5</v>
      </c>
    </row>
    <row r="44" spans="1:3" ht="12.75">
      <c r="A44" s="12">
        <v>36</v>
      </c>
      <c r="B44" s="10" t="s">
        <v>54</v>
      </c>
      <c r="C44" s="11">
        <v>29496.51</v>
      </c>
    </row>
    <row r="45" spans="1:3" ht="12.75">
      <c r="A45" s="12">
        <v>37</v>
      </c>
      <c r="B45" s="10" t="s">
        <v>55</v>
      </c>
      <c r="C45" s="11">
        <v>53857.54</v>
      </c>
    </row>
    <row r="46" spans="1:3" ht="12.75">
      <c r="A46" s="12">
        <v>38</v>
      </c>
      <c r="B46" s="10" t="s">
        <v>85</v>
      </c>
      <c r="C46" s="11">
        <f>8792.35+11598.92</f>
        <v>20391.27</v>
      </c>
    </row>
    <row r="47" spans="1:3" ht="12.75">
      <c r="A47" s="12">
        <v>39</v>
      </c>
      <c r="B47" s="10" t="s">
        <v>56</v>
      </c>
      <c r="C47" s="11">
        <v>10067.73</v>
      </c>
    </row>
    <row r="48" spans="1:3" ht="12.75">
      <c r="A48" s="12">
        <v>40</v>
      </c>
      <c r="B48" s="10" t="s">
        <v>59</v>
      </c>
      <c r="C48" s="11">
        <v>23285.67</v>
      </c>
    </row>
    <row r="49" spans="1:3" ht="12.75">
      <c r="A49" s="12">
        <v>41</v>
      </c>
      <c r="B49" s="10" t="s">
        <v>60</v>
      </c>
      <c r="C49" s="11">
        <v>67394.28</v>
      </c>
    </row>
    <row r="50" spans="1:3" ht="12.75">
      <c r="A50" s="12">
        <v>42</v>
      </c>
      <c r="B50" s="10" t="s">
        <v>61</v>
      </c>
      <c r="C50" s="11">
        <f>16744.16+7000</f>
        <v>23744.16</v>
      </c>
    </row>
    <row r="51" spans="1:3" ht="12.75">
      <c r="A51" s="12">
        <v>43</v>
      </c>
      <c r="B51" s="10" t="s">
        <v>62</v>
      </c>
      <c r="C51" s="11">
        <v>25416.72</v>
      </c>
    </row>
    <row r="52" spans="1:3" ht="12.75">
      <c r="A52" s="12">
        <v>44</v>
      </c>
      <c r="B52" s="10" t="s">
        <v>63</v>
      </c>
      <c r="C52" s="11">
        <v>678.35</v>
      </c>
    </row>
    <row r="53" spans="1:3" ht="12.75">
      <c r="A53" s="12">
        <v>45</v>
      </c>
      <c r="B53" s="10" t="s">
        <v>64</v>
      </c>
      <c r="C53" s="11">
        <v>26144.45</v>
      </c>
    </row>
    <row r="54" spans="1:3" ht="12.75">
      <c r="A54" s="12">
        <v>46</v>
      </c>
      <c r="B54" s="10" t="s">
        <v>65</v>
      </c>
      <c r="C54" s="11">
        <v>49981.96</v>
      </c>
    </row>
    <row r="55" spans="1:3" ht="12.75">
      <c r="A55" s="12">
        <v>47</v>
      </c>
      <c r="B55" s="10" t="s">
        <v>66</v>
      </c>
      <c r="C55" s="11">
        <v>5626.46</v>
      </c>
    </row>
    <row r="56" spans="1:3" ht="12.75">
      <c r="A56" s="12">
        <v>48</v>
      </c>
      <c r="B56" s="10" t="s">
        <v>91</v>
      </c>
      <c r="C56" s="11">
        <v>267602.61</v>
      </c>
    </row>
    <row r="57" spans="1:3" ht="12.75">
      <c r="A57" s="12">
        <v>49</v>
      </c>
      <c r="B57" s="10" t="s">
        <v>68</v>
      </c>
      <c r="C57" s="11">
        <f>5614.04+10000</f>
        <v>15614.04</v>
      </c>
    </row>
    <row r="58" spans="1:3" ht="12.75">
      <c r="A58" s="12">
        <v>50</v>
      </c>
      <c r="B58" s="10" t="s">
        <v>69</v>
      </c>
      <c r="C58" s="11">
        <f>471.47+4298.96</f>
        <v>4770.43</v>
      </c>
    </row>
    <row r="59" spans="1:3" ht="12.75">
      <c r="A59" s="12">
        <v>51</v>
      </c>
      <c r="B59" s="10" t="s">
        <v>70</v>
      </c>
      <c r="C59" s="11">
        <v>18879.39</v>
      </c>
    </row>
    <row r="60" spans="1:3" ht="12.75">
      <c r="A60" s="12">
        <v>52</v>
      </c>
      <c r="B60" s="10" t="s">
        <v>71</v>
      </c>
      <c r="C60" s="11">
        <v>13253.64</v>
      </c>
    </row>
    <row r="61" spans="1:3" ht="12.75">
      <c r="A61" s="12">
        <v>53</v>
      </c>
      <c r="B61" s="10" t="s">
        <v>72</v>
      </c>
      <c r="C61" s="11">
        <v>252238.58</v>
      </c>
    </row>
    <row r="62" spans="1:3" ht="12.75">
      <c r="A62" s="12">
        <v>54</v>
      </c>
      <c r="B62" s="10" t="s">
        <v>92</v>
      </c>
      <c r="C62" s="11">
        <v>20894.85</v>
      </c>
    </row>
    <row r="63" spans="1:3" ht="12.75">
      <c r="A63" s="12">
        <v>55</v>
      </c>
      <c r="B63" s="10" t="s">
        <v>74</v>
      </c>
      <c r="C63" s="11">
        <v>6010.8</v>
      </c>
    </row>
    <row r="64" spans="1:3" ht="12.75">
      <c r="A64" s="12">
        <v>56</v>
      </c>
      <c r="B64" s="10" t="s">
        <v>87</v>
      </c>
      <c r="C64" s="11">
        <f>2091.12+8586.42</f>
        <v>10677.54</v>
      </c>
    </row>
    <row r="65" spans="1:3" ht="12.75">
      <c r="A65" s="12">
        <v>57</v>
      </c>
      <c r="B65" s="10" t="s">
        <v>86</v>
      </c>
      <c r="C65" s="11">
        <f>11383.12+760.51</f>
        <v>12143.630000000001</v>
      </c>
    </row>
    <row r="66" spans="1:3" ht="12.75">
      <c r="A66" s="12">
        <v>58</v>
      </c>
      <c r="B66" s="10" t="s">
        <v>75</v>
      </c>
      <c r="C66" s="11">
        <v>151222.64</v>
      </c>
    </row>
    <row r="67" spans="1:3" ht="12.75">
      <c r="A67" s="12">
        <v>59</v>
      </c>
      <c r="B67" s="10" t="s">
        <v>76</v>
      </c>
      <c r="C67" s="11">
        <v>22728.36</v>
      </c>
    </row>
    <row r="68" spans="1:3" ht="12.75">
      <c r="A68" s="12">
        <v>60</v>
      </c>
      <c r="B68" s="10" t="s">
        <v>77</v>
      </c>
      <c r="C68" s="11">
        <v>65477.93</v>
      </c>
    </row>
    <row r="69" spans="1:3" ht="12.75">
      <c r="A69" s="12">
        <v>61</v>
      </c>
      <c r="B69" s="10" t="s">
        <v>78</v>
      </c>
      <c r="C69" s="11">
        <v>162764.22</v>
      </c>
    </row>
    <row r="70" spans="1:3" ht="12.75">
      <c r="A70" s="10"/>
      <c r="B70" s="10"/>
      <c r="C70" s="13">
        <f>SUM(C9:C69)</f>
        <v>5317606.819999998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A1" sqref="A1:C16384"/>
    </sheetView>
  </sheetViews>
  <sheetFormatPr defaultColWidth="9.140625" defaultRowHeight="12.75"/>
  <cols>
    <col min="2" max="2" width="27.28125" style="0" customWidth="1"/>
    <col min="3" max="3" width="18.42187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99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2">
        <v>1</v>
      </c>
      <c r="B9" s="10" t="s">
        <v>21</v>
      </c>
      <c r="C9" s="11">
        <v>36894.15</v>
      </c>
    </row>
    <row r="10" spans="1:3" ht="12.75">
      <c r="A10" s="12">
        <v>2</v>
      </c>
      <c r="B10" s="10" t="s">
        <v>22</v>
      </c>
      <c r="C10" s="11">
        <v>237554.4</v>
      </c>
    </row>
    <row r="11" spans="1:3" ht="12.75">
      <c r="A11" s="12">
        <v>3</v>
      </c>
      <c r="B11" s="10" t="s">
        <v>24</v>
      </c>
      <c r="C11" s="11">
        <v>121043.03</v>
      </c>
    </row>
    <row r="12" spans="1:3" ht="12.75">
      <c r="A12" s="12">
        <v>4</v>
      </c>
      <c r="B12" s="10" t="s">
        <v>25</v>
      </c>
      <c r="C12" s="11">
        <v>32620.07</v>
      </c>
    </row>
    <row r="13" spans="1:3" ht="12.75">
      <c r="A13" s="12">
        <v>5</v>
      </c>
      <c r="B13" s="10" t="s">
        <v>26</v>
      </c>
      <c r="C13" s="11">
        <v>9291.97</v>
      </c>
    </row>
    <row r="14" spans="1:3" ht="12.75">
      <c r="A14" s="12">
        <v>6</v>
      </c>
      <c r="B14" s="10" t="s">
        <v>79</v>
      </c>
      <c r="C14" s="11">
        <v>86691.12</v>
      </c>
    </row>
    <row r="15" spans="1:3" ht="12.75">
      <c r="A15" s="12">
        <v>7</v>
      </c>
      <c r="B15" s="10" t="s">
        <v>27</v>
      </c>
      <c r="C15" s="11">
        <v>124286.02</v>
      </c>
    </row>
    <row r="16" spans="1:3" ht="12.75">
      <c r="A16" s="12">
        <v>8</v>
      </c>
      <c r="B16" s="10" t="s">
        <v>28</v>
      </c>
      <c r="C16" s="11">
        <v>72202.53</v>
      </c>
    </row>
    <row r="17" spans="1:3" ht="12.75">
      <c r="A17" s="12">
        <v>9</v>
      </c>
      <c r="B17" s="10" t="s">
        <v>29</v>
      </c>
      <c r="C17" s="11">
        <v>6750.79</v>
      </c>
    </row>
    <row r="18" spans="1:3" ht="12.75">
      <c r="A18" s="12">
        <v>10</v>
      </c>
      <c r="B18" s="10" t="s">
        <v>30</v>
      </c>
      <c r="C18" s="11">
        <v>277575.04</v>
      </c>
    </row>
    <row r="19" spans="1:3" ht="12.75">
      <c r="A19" s="12">
        <v>11</v>
      </c>
      <c r="B19" s="10" t="s">
        <v>32</v>
      </c>
      <c r="C19" s="11">
        <v>24763.19</v>
      </c>
    </row>
    <row r="20" spans="1:3" ht="12.75">
      <c r="A20" s="12">
        <v>12</v>
      </c>
      <c r="B20" s="10" t="s">
        <v>33</v>
      </c>
      <c r="C20" s="11">
        <v>21690.18</v>
      </c>
    </row>
    <row r="21" spans="1:3" ht="12.75">
      <c r="A21" s="12">
        <v>13</v>
      </c>
      <c r="B21" s="10" t="s">
        <v>80</v>
      </c>
      <c r="C21" s="11">
        <v>113641.15</v>
      </c>
    </row>
    <row r="22" spans="1:3" ht="12.75">
      <c r="A22" s="12">
        <v>14</v>
      </c>
      <c r="B22" s="10" t="s">
        <v>34</v>
      </c>
      <c r="C22" s="11">
        <v>10556.11</v>
      </c>
    </row>
    <row r="23" spans="1:3" ht="12.75">
      <c r="A23" s="12">
        <v>15</v>
      </c>
      <c r="B23" s="10" t="s">
        <v>35</v>
      </c>
      <c r="C23" s="11">
        <v>593409.37</v>
      </c>
    </row>
    <row r="24" spans="1:3" ht="12.75">
      <c r="A24" s="12">
        <v>16</v>
      </c>
      <c r="B24" s="10" t="s">
        <v>96</v>
      </c>
      <c r="C24" s="11">
        <v>49177.76</v>
      </c>
    </row>
    <row r="25" spans="1:3" ht="12.75">
      <c r="A25" s="12">
        <v>17</v>
      </c>
      <c r="B25" s="10" t="s">
        <v>38</v>
      </c>
      <c r="C25" s="11">
        <v>12148.89</v>
      </c>
    </row>
    <row r="26" spans="1:3" ht="12.75">
      <c r="A26" s="12">
        <v>18</v>
      </c>
      <c r="B26" s="10" t="s">
        <v>39</v>
      </c>
      <c r="C26" s="11">
        <v>6445.04</v>
      </c>
    </row>
    <row r="27" spans="1:3" ht="12.75">
      <c r="A27" s="12">
        <v>19</v>
      </c>
      <c r="B27" s="10" t="s">
        <v>41</v>
      </c>
      <c r="C27" s="11">
        <v>37573.66</v>
      </c>
    </row>
    <row r="28" spans="1:3" ht="12.75">
      <c r="A28" s="12">
        <v>20</v>
      </c>
      <c r="B28" s="10" t="s">
        <v>42</v>
      </c>
      <c r="C28" s="11">
        <v>57654.5</v>
      </c>
    </row>
    <row r="29" spans="1:3" ht="12.75">
      <c r="A29" s="12">
        <v>21</v>
      </c>
      <c r="B29" s="10" t="s">
        <v>43</v>
      </c>
      <c r="C29" s="11">
        <v>100113.94</v>
      </c>
    </row>
    <row r="30" spans="1:3" ht="12.75">
      <c r="A30" s="12">
        <v>22</v>
      </c>
      <c r="B30" s="10" t="s">
        <v>44</v>
      </c>
      <c r="C30" s="11">
        <v>1242849.86</v>
      </c>
    </row>
    <row r="31" spans="1:3" ht="12.75">
      <c r="A31" s="12">
        <v>23</v>
      </c>
      <c r="B31" s="10" t="s">
        <v>45</v>
      </c>
      <c r="C31" s="11">
        <v>103151.1</v>
      </c>
    </row>
    <row r="32" spans="1:3" ht="12.75">
      <c r="A32" s="12">
        <v>24</v>
      </c>
      <c r="B32" s="10" t="s">
        <v>46</v>
      </c>
      <c r="C32" s="11">
        <v>3075.98</v>
      </c>
    </row>
    <row r="33" spans="1:3" ht="12.75">
      <c r="A33" s="12">
        <v>25</v>
      </c>
      <c r="B33" s="10" t="s">
        <v>82</v>
      </c>
      <c r="C33" s="11">
        <v>16911.79</v>
      </c>
    </row>
    <row r="34" spans="1:3" ht="12.75">
      <c r="A34" s="12">
        <v>26</v>
      </c>
      <c r="B34" s="10" t="s">
        <v>47</v>
      </c>
      <c r="C34" s="11">
        <v>70011.26</v>
      </c>
    </row>
    <row r="35" spans="1:3" ht="12.75">
      <c r="A35" s="12">
        <v>27</v>
      </c>
      <c r="B35" s="10" t="s">
        <v>83</v>
      </c>
      <c r="C35" s="11">
        <v>26346.68</v>
      </c>
    </row>
    <row r="36" spans="1:3" ht="12.75">
      <c r="A36" s="12">
        <v>28</v>
      </c>
      <c r="B36" s="10" t="s">
        <v>48</v>
      </c>
      <c r="C36" s="11">
        <v>29200.41</v>
      </c>
    </row>
    <row r="37" spans="1:3" ht="12.75">
      <c r="A37" s="12">
        <v>29</v>
      </c>
      <c r="B37" s="10" t="s">
        <v>49</v>
      </c>
      <c r="C37" s="11">
        <v>16345.76</v>
      </c>
    </row>
    <row r="38" spans="1:3" ht="12.75">
      <c r="A38" s="12">
        <v>30</v>
      </c>
      <c r="B38" s="10" t="s">
        <v>50</v>
      </c>
      <c r="C38" s="11">
        <v>19931.84</v>
      </c>
    </row>
    <row r="39" spans="1:3" ht="12.75">
      <c r="A39" s="12">
        <v>31</v>
      </c>
      <c r="B39" s="10" t="s">
        <v>51</v>
      </c>
      <c r="C39" s="11">
        <v>132889.13</v>
      </c>
    </row>
    <row r="40" spans="1:3" ht="12.75">
      <c r="A40" s="12">
        <v>32</v>
      </c>
      <c r="B40" s="10" t="s">
        <v>52</v>
      </c>
      <c r="C40" s="11">
        <v>19403.07</v>
      </c>
    </row>
    <row r="41" spans="1:3" ht="12.75">
      <c r="A41" s="12">
        <v>33</v>
      </c>
      <c r="B41" s="10" t="s">
        <v>53</v>
      </c>
      <c r="C41" s="11">
        <v>61708.15</v>
      </c>
    </row>
    <row r="42" spans="1:3" ht="12.75">
      <c r="A42" s="12">
        <v>34</v>
      </c>
      <c r="B42" s="10" t="s">
        <v>84</v>
      </c>
      <c r="C42" s="11">
        <v>28935.46</v>
      </c>
    </row>
    <row r="43" spans="1:3" ht="12.75">
      <c r="A43" s="12">
        <v>35</v>
      </c>
      <c r="B43" s="10" t="s">
        <v>54</v>
      </c>
      <c r="C43" s="11">
        <v>27652</v>
      </c>
    </row>
    <row r="44" spans="1:3" ht="12.75">
      <c r="A44" s="12">
        <v>36</v>
      </c>
      <c r="B44" s="10" t="s">
        <v>55</v>
      </c>
      <c r="C44" s="11">
        <v>49750.82</v>
      </c>
    </row>
    <row r="45" spans="1:3" ht="12.75">
      <c r="A45" s="12">
        <v>37</v>
      </c>
      <c r="B45" s="10" t="s">
        <v>85</v>
      </c>
      <c r="C45" s="11">
        <v>19665.32</v>
      </c>
    </row>
    <row r="46" spans="1:3" ht="12.75">
      <c r="A46" s="12">
        <v>38</v>
      </c>
      <c r="B46" s="10" t="s">
        <v>56</v>
      </c>
      <c r="C46" s="11">
        <v>11155.2</v>
      </c>
    </row>
    <row r="47" spans="1:3" ht="12.75">
      <c r="A47" s="12">
        <v>39</v>
      </c>
      <c r="B47" s="10" t="s">
        <v>59</v>
      </c>
      <c r="C47" s="11">
        <v>24186.97</v>
      </c>
    </row>
    <row r="48" spans="1:3" ht="12.75">
      <c r="A48" s="12">
        <v>40</v>
      </c>
      <c r="B48" s="10" t="s">
        <v>60</v>
      </c>
      <c r="C48" s="11">
        <v>76575.25</v>
      </c>
    </row>
    <row r="49" spans="1:3" ht="12.75">
      <c r="A49" s="12">
        <v>41</v>
      </c>
      <c r="B49" s="10" t="s">
        <v>61</v>
      </c>
      <c r="C49" s="11">
        <v>24081.68</v>
      </c>
    </row>
    <row r="50" spans="1:3" ht="12.75">
      <c r="A50" s="12">
        <v>42</v>
      </c>
      <c r="B50" s="10" t="s">
        <v>62</v>
      </c>
      <c r="C50" s="11">
        <v>27708.91</v>
      </c>
    </row>
    <row r="51" spans="1:3" ht="12.75">
      <c r="A51" s="12">
        <v>43</v>
      </c>
      <c r="B51" s="10" t="s">
        <v>64</v>
      </c>
      <c r="C51" s="11">
        <v>32105.03</v>
      </c>
    </row>
    <row r="52" spans="1:3" ht="12.75">
      <c r="A52" s="12">
        <v>44</v>
      </c>
      <c r="B52" s="10" t="s">
        <v>65</v>
      </c>
      <c r="C52" s="11">
        <v>57015.09</v>
      </c>
    </row>
    <row r="53" spans="1:3" ht="12.75">
      <c r="A53" s="12">
        <v>45</v>
      </c>
      <c r="B53" s="10" t="s">
        <v>66</v>
      </c>
      <c r="C53" s="11">
        <v>5439.82</v>
      </c>
    </row>
    <row r="54" spans="1:3" ht="12.75">
      <c r="A54" s="12">
        <v>46</v>
      </c>
      <c r="B54" s="10" t="s">
        <v>91</v>
      </c>
      <c r="C54" s="11">
        <v>277871.78</v>
      </c>
    </row>
    <row r="55" spans="1:3" ht="12.75">
      <c r="A55" s="12">
        <v>47</v>
      </c>
      <c r="B55" s="10" t="s">
        <v>68</v>
      </c>
      <c r="C55" s="11">
        <v>17791.68</v>
      </c>
    </row>
    <row r="56" spans="1:3" ht="12.75">
      <c r="A56" s="12">
        <v>48</v>
      </c>
      <c r="B56" s="10" t="s">
        <v>92</v>
      </c>
      <c r="C56" s="11">
        <v>19103.41</v>
      </c>
    </row>
    <row r="57" spans="1:3" ht="12.75">
      <c r="A57" s="12">
        <v>49</v>
      </c>
      <c r="B57" s="10" t="s">
        <v>69</v>
      </c>
      <c r="C57" s="11">
        <v>5629.11</v>
      </c>
    </row>
    <row r="58" spans="1:3" ht="12.75">
      <c r="A58" s="12">
        <v>50</v>
      </c>
      <c r="B58" s="10" t="s">
        <v>70</v>
      </c>
      <c r="C58" s="11">
        <v>16366.79</v>
      </c>
    </row>
    <row r="59" spans="1:3" ht="12.75">
      <c r="A59" s="12">
        <v>51</v>
      </c>
      <c r="B59" s="10" t="s">
        <v>71</v>
      </c>
      <c r="C59" s="11">
        <v>12407.43</v>
      </c>
    </row>
    <row r="60" spans="1:3" ht="12.75">
      <c r="A60" s="12">
        <v>52</v>
      </c>
      <c r="B60" s="10" t="s">
        <v>72</v>
      </c>
      <c r="C60" s="11">
        <v>278714.08</v>
      </c>
    </row>
    <row r="61" spans="1:3" ht="12.75">
      <c r="A61" s="12">
        <v>53</v>
      </c>
      <c r="B61" s="10" t="s">
        <v>74</v>
      </c>
      <c r="C61" s="11">
        <v>5481.99</v>
      </c>
    </row>
    <row r="62" spans="1:3" ht="12.75">
      <c r="A62" s="12">
        <v>54</v>
      </c>
      <c r="B62" s="10" t="s">
        <v>87</v>
      </c>
      <c r="C62" s="11">
        <v>8968.9</v>
      </c>
    </row>
    <row r="63" spans="1:3" ht="12.75">
      <c r="A63" s="12">
        <v>55</v>
      </c>
      <c r="B63" s="10" t="s">
        <v>86</v>
      </c>
      <c r="C63" s="11">
        <v>14007.35</v>
      </c>
    </row>
    <row r="64" spans="1:3" ht="12.75">
      <c r="A64" s="12">
        <v>56</v>
      </c>
      <c r="B64" s="10" t="s">
        <v>75</v>
      </c>
      <c r="C64" s="11">
        <v>163357.88</v>
      </c>
    </row>
    <row r="65" spans="1:3" ht="12.75">
      <c r="A65" s="12">
        <v>57</v>
      </c>
      <c r="B65" s="10" t="s">
        <v>76</v>
      </c>
      <c r="C65" s="11">
        <v>19874.68</v>
      </c>
    </row>
    <row r="66" spans="1:3" ht="12.75">
      <c r="A66" s="12">
        <v>58</v>
      </c>
      <c r="B66" s="10" t="s">
        <v>77</v>
      </c>
      <c r="C66" s="11">
        <v>65453.34</v>
      </c>
    </row>
    <row r="67" spans="1:3" ht="12.75">
      <c r="A67" s="12">
        <v>59</v>
      </c>
      <c r="B67" s="10" t="s">
        <v>78</v>
      </c>
      <c r="C67" s="11">
        <v>164817.07</v>
      </c>
    </row>
    <row r="68" spans="1:3" ht="12.75">
      <c r="A68" s="10"/>
      <c r="B68" s="10"/>
      <c r="C68" s="13">
        <f>SUM(C9:C67)</f>
        <v>5228024.979999999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26">
      <selection activeCell="A1" sqref="A1:C16384"/>
    </sheetView>
  </sheetViews>
  <sheetFormatPr defaultColWidth="9.140625" defaultRowHeight="12.75"/>
  <cols>
    <col min="2" max="2" width="27.28125" style="0" customWidth="1"/>
    <col min="3" max="3" width="18.42187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100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2">
        <v>1</v>
      </c>
      <c r="B9" s="10" t="s">
        <v>21</v>
      </c>
      <c r="C9" s="11">
        <v>36844.9</v>
      </c>
    </row>
    <row r="10" spans="1:3" ht="12.75">
      <c r="A10" s="12">
        <v>2</v>
      </c>
      <c r="B10" s="10" t="s">
        <v>22</v>
      </c>
      <c r="C10" s="11">
        <v>241681.22</v>
      </c>
    </row>
    <row r="11" spans="1:3" ht="12.75">
      <c r="A11" s="12">
        <v>3</v>
      </c>
      <c r="B11" s="10" t="s">
        <v>24</v>
      </c>
      <c r="C11" s="11">
        <v>149764.12</v>
      </c>
    </row>
    <row r="12" spans="1:3" ht="12.75">
      <c r="A12" s="12">
        <v>4</v>
      </c>
      <c r="B12" s="10" t="s">
        <v>25</v>
      </c>
      <c r="C12" s="11">
        <v>30221.84</v>
      </c>
    </row>
    <row r="13" spans="1:3" ht="12.75">
      <c r="A13" s="12">
        <v>5</v>
      </c>
      <c r="B13" s="10" t="s">
        <v>26</v>
      </c>
      <c r="C13" s="11">
        <v>6831.28</v>
      </c>
    </row>
    <row r="14" spans="1:3" ht="12.75">
      <c r="A14" s="12">
        <v>6</v>
      </c>
      <c r="B14" s="10" t="s">
        <v>79</v>
      </c>
      <c r="C14" s="11">
        <v>74539.43</v>
      </c>
    </row>
    <row r="15" spans="1:3" ht="12.75">
      <c r="A15" s="12">
        <v>7</v>
      </c>
      <c r="B15" s="10" t="s">
        <v>27</v>
      </c>
      <c r="C15" s="11">
        <v>126125.27</v>
      </c>
    </row>
    <row r="16" spans="1:3" ht="12.75">
      <c r="A16" s="12">
        <v>8</v>
      </c>
      <c r="B16" s="10" t="s">
        <v>28</v>
      </c>
      <c r="C16" s="11">
        <v>66290.04</v>
      </c>
    </row>
    <row r="17" spans="1:3" ht="12.75">
      <c r="A17" s="12">
        <v>9</v>
      </c>
      <c r="B17" s="10" t="s">
        <v>29</v>
      </c>
      <c r="C17" s="11">
        <v>7379.55</v>
      </c>
    </row>
    <row r="18" spans="1:3" ht="12.75">
      <c r="A18" s="12">
        <v>10</v>
      </c>
      <c r="B18" s="10" t="s">
        <v>30</v>
      </c>
      <c r="C18" s="11">
        <v>273266.47</v>
      </c>
    </row>
    <row r="19" spans="1:3" ht="12.75">
      <c r="A19" s="12">
        <v>11</v>
      </c>
      <c r="B19" s="10" t="s">
        <v>32</v>
      </c>
      <c r="C19" s="11">
        <v>20873.54</v>
      </c>
    </row>
    <row r="20" spans="1:3" ht="12.75">
      <c r="A20" s="12">
        <v>12</v>
      </c>
      <c r="B20" s="10" t="s">
        <v>33</v>
      </c>
      <c r="C20" s="11">
        <v>26295.35</v>
      </c>
    </row>
    <row r="21" spans="1:3" ht="12.75">
      <c r="A21" s="12">
        <v>13</v>
      </c>
      <c r="B21" s="10" t="s">
        <v>80</v>
      </c>
      <c r="C21" s="11">
        <v>112884.39</v>
      </c>
    </row>
    <row r="22" spans="1:3" ht="12.75">
      <c r="A22" s="12">
        <v>14</v>
      </c>
      <c r="B22" s="10" t="s">
        <v>34</v>
      </c>
      <c r="C22" s="11">
        <v>10668.08</v>
      </c>
    </row>
    <row r="23" spans="1:3" ht="12.75">
      <c r="A23" s="12">
        <v>15</v>
      </c>
      <c r="B23" s="10" t="s">
        <v>35</v>
      </c>
      <c r="C23" s="11">
        <v>584897.13</v>
      </c>
    </row>
    <row r="24" spans="1:3" ht="12.75">
      <c r="A24" s="12">
        <v>16</v>
      </c>
      <c r="B24" s="10" t="s">
        <v>96</v>
      </c>
      <c r="C24" s="11">
        <v>61073.42</v>
      </c>
    </row>
    <row r="25" spans="1:3" ht="12.75">
      <c r="A25" s="12">
        <v>17</v>
      </c>
      <c r="B25" s="10" t="s">
        <v>38</v>
      </c>
      <c r="C25" s="11">
        <v>10894.79</v>
      </c>
    </row>
    <row r="26" spans="1:3" ht="12.75">
      <c r="A26" s="12">
        <v>18</v>
      </c>
      <c r="B26" s="10" t="s">
        <v>39</v>
      </c>
      <c r="C26" s="11">
        <v>6412.39</v>
      </c>
    </row>
    <row r="27" spans="1:3" ht="12.75">
      <c r="A27" s="12">
        <v>19</v>
      </c>
      <c r="B27" s="10" t="s">
        <v>41</v>
      </c>
      <c r="C27" s="11">
        <v>42391.12</v>
      </c>
    </row>
    <row r="28" spans="1:3" ht="12.75">
      <c r="A28" s="12">
        <v>20</v>
      </c>
      <c r="B28" s="10" t="s">
        <v>42</v>
      </c>
      <c r="C28" s="11">
        <v>58890.95</v>
      </c>
    </row>
    <row r="29" spans="1:3" ht="12.75">
      <c r="A29" s="12">
        <v>21</v>
      </c>
      <c r="B29" s="10" t="s">
        <v>43</v>
      </c>
      <c r="C29" s="11">
        <v>106978.15</v>
      </c>
    </row>
    <row r="30" spans="1:3" ht="12.75">
      <c r="A30" s="12">
        <v>22</v>
      </c>
      <c r="B30" s="10" t="s">
        <v>44</v>
      </c>
      <c r="C30" s="11">
        <v>1226386.96</v>
      </c>
    </row>
    <row r="31" spans="1:3" ht="12.75">
      <c r="A31" s="12">
        <v>23</v>
      </c>
      <c r="B31" s="10" t="s">
        <v>45</v>
      </c>
      <c r="C31" s="11">
        <v>104538.24</v>
      </c>
    </row>
    <row r="32" spans="1:3" ht="12.75">
      <c r="A32" s="12">
        <v>24</v>
      </c>
      <c r="B32" s="10" t="s">
        <v>46</v>
      </c>
      <c r="C32" s="11">
        <v>3327.02</v>
      </c>
    </row>
    <row r="33" spans="1:3" ht="12.75">
      <c r="A33" s="12">
        <v>25</v>
      </c>
      <c r="B33" s="10" t="s">
        <v>82</v>
      </c>
      <c r="C33" s="11">
        <v>15287.02</v>
      </c>
    </row>
    <row r="34" spans="1:3" ht="12.75">
      <c r="A34" s="12">
        <v>26</v>
      </c>
      <c r="B34" s="10" t="s">
        <v>47</v>
      </c>
      <c r="C34" s="11">
        <v>81263.84</v>
      </c>
    </row>
    <row r="35" spans="1:3" ht="12.75">
      <c r="A35" s="12">
        <v>27</v>
      </c>
      <c r="B35" s="10" t="s">
        <v>83</v>
      </c>
      <c r="C35" s="11">
        <v>33098.91</v>
      </c>
    </row>
    <row r="36" spans="1:3" ht="12.75">
      <c r="A36" s="12">
        <v>28</v>
      </c>
      <c r="B36" s="10" t="s">
        <v>48</v>
      </c>
      <c r="C36" s="11">
        <v>23832.92</v>
      </c>
    </row>
    <row r="37" spans="1:3" ht="12.75">
      <c r="A37" s="12">
        <v>29</v>
      </c>
      <c r="B37" s="10" t="s">
        <v>49</v>
      </c>
      <c r="C37" s="11">
        <v>9449.08</v>
      </c>
    </row>
    <row r="38" spans="1:3" ht="12.75">
      <c r="A38" s="12">
        <v>30</v>
      </c>
      <c r="B38" s="10" t="s">
        <v>50</v>
      </c>
      <c r="C38" s="11">
        <v>16818.81</v>
      </c>
    </row>
    <row r="39" spans="1:3" ht="12.75">
      <c r="A39" s="12">
        <v>31</v>
      </c>
      <c r="B39" s="10" t="s">
        <v>51</v>
      </c>
      <c r="C39" s="11">
        <v>152777.58</v>
      </c>
    </row>
    <row r="40" spans="1:3" ht="12.75">
      <c r="A40" s="12">
        <v>32</v>
      </c>
      <c r="B40" s="10" t="s">
        <v>52</v>
      </c>
      <c r="C40" s="11">
        <v>18970.61</v>
      </c>
    </row>
    <row r="41" spans="1:3" ht="12.75">
      <c r="A41" s="12">
        <v>33</v>
      </c>
      <c r="B41" s="10" t="s">
        <v>53</v>
      </c>
      <c r="C41" s="11">
        <v>51912.69</v>
      </c>
    </row>
    <row r="42" spans="1:3" ht="12.75">
      <c r="A42" s="12">
        <v>34</v>
      </c>
      <c r="B42" s="10" t="s">
        <v>84</v>
      </c>
      <c r="C42" s="11">
        <v>25328.43</v>
      </c>
    </row>
    <row r="43" spans="1:3" ht="12.75">
      <c r="A43" s="12">
        <v>35</v>
      </c>
      <c r="B43" s="10" t="s">
        <v>54</v>
      </c>
      <c r="C43" s="11">
        <v>26066.24</v>
      </c>
    </row>
    <row r="44" spans="1:3" ht="12.75">
      <c r="A44" s="12">
        <v>36</v>
      </c>
      <c r="B44" s="10" t="s">
        <v>55</v>
      </c>
      <c r="C44" s="11">
        <v>48251.16</v>
      </c>
    </row>
    <row r="45" spans="1:3" ht="12.75">
      <c r="A45" s="12">
        <v>37</v>
      </c>
      <c r="B45" s="10" t="s">
        <v>85</v>
      </c>
      <c r="C45" s="11">
        <v>15286.03</v>
      </c>
    </row>
    <row r="46" spans="1:3" ht="12.75">
      <c r="A46" s="12">
        <v>38</v>
      </c>
      <c r="B46" s="10" t="s">
        <v>56</v>
      </c>
      <c r="C46" s="11">
        <v>9804.6</v>
      </c>
    </row>
    <row r="47" spans="1:3" ht="12.75">
      <c r="A47" s="12">
        <v>39</v>
      </c>
      <c r="B47" s="10" t="s">
        <v>59</v>
      </c>
      <c r="C47" s="11">
        <v>20657.81</v>
      </c>
    </row>
    <row r="48" spans="1:3" ht="12.75">
      <c r="A48" s="12">
        <v>40</v>
      </c>
      <c r="B48" s="10" t="s">
        <v>60</v>
      </c>
      <c r="C48" s="11">
        <v>68309.76</v>
      </c>
    </row>
    <row r="49" spans="1:3" ht="12.75">
      <c r="A49" s="12">
        <v>41</v>
      </c>
      <c r="B49" s="10" t="s">
        <v>61</v>
      </c>
      <c r="C49" s="11">
        <v>24913.32</v>
      </c>
    </row>
    <row r="50" spans="1:3" ht="12.75">
      <c r="A50" s="12">
        <v>42</v>
      </c>
      <c r="B50" s="10" t="s">
        <v>62</v>
      </c>
      <c r="C50" s="11">
        <v>26776.76</v>
      </c>
    </row>
    <row r="51" spans="1:3" ht="12.75">
      <c r="A51" s="12">
        <v>43</v>
      </c>
      <c r="B51" s="10" t="s">
        <v>64</v>
      </c>
      <c r="C51" s="11">
        <v>26102.69</v>
      </c>
    </row>
    <row r="52" spans="1:3" ht="12.75">
      <c r="A52" s="12">
        <v>44</v>
      </c>
      <c r="B52" s="10" t="s">
        <v>65</v>
      </c>
      <c r="C52" s="11">
        <v>55249.04</v>
      </c>
    </row>
    <row r="53" spans="1:3" ht="12.75">
      <c r="A53" s="12">
        <v>45</v>
      </c>
      <c r="B53" s="10" t="s">
        <v>66</v>
      </c>
      <c r="C53" s="11">
        <v>4906.55</v>
      </c>
    </row>
    <row r="54" spans="1:3" ht="12.75">
      <c r="A54" s="12">
        <v>46</v>
      </c>
      <c r="B54" s="10" t="s">
        <v>91</v>
      </c>
      <c r="C54" s="11">
        <v>270370.16</v>
      </c>
    </row>
    <row r="55" spans="1:3" ht="12.75">
      <c r="A55" s="12">
        <v>47</v>
      </c>
      <c r="B55" s="10" t="s">
        <v>68</v>
      </c>
      <c r="C55" s="11">
        <v>13845.4</v>
      </c>
    </row>
    <row r="56" spans="1:3" ht="12.75">
      <c r="A56" s="12">
        <v>48</v>
      </c>
      <c r="B56" s="10" t="s">
        <v>69</v>
      </c>
      <c r="C56" s="11">
        <v>6953.33</v>
      </c>
    </row>
    <row r="57" spans="1:3" ht="12.75">
      <c r="A57" s="12">
        <v>49</v>
      </c>
      <c r="B57" s="10" t="s">
        <v>70</v>
      </c>
      <c r="C57" s="11">
        <v>13701.55</v>
      </c>
    </row>
    <row r="58" spans="1:3" ht="12.75">
      <c r="A58" s="12">
        <v>50</v>
      </c>
      <c r="B58" s="10" t="s">
        <v>71</v>
      </c>
      <c r="C58" s="11">
        <v>10858.63</v>
      </c>
    </row>
    <row r="59" spans="1:3" ht="12.75">
      <c r="A59" s="12">
        <v>51</v>
      </c>
      <c r="B59" s="10" t="s">
        <v>72</v>
      </c>
      <c r="C59" s="11">
        <v>241412.2</v>
      </c>
    </row>
    <row r="60" spans="1:3" ht="12.75">
      <c r="A60" s="12">
        <v>52</v>
      </c>
      <c r="B60" s="10" t="s">
        <v>92</v>
      </c>
      <c r="C60" s="11">
        <v>17438.15</v>
      </c>
    </row>
    <row r="61" spans="1:3" ht="12.75">
      <c r="A61" s="12">
        <v>53</v>
      </c>
      <c r="B61" s="10" t="s">
        <v>74</v>
      </c>
      <c r="C61" s="11">
        <v>5633.61</v>
      </c>
    </row>
    <row r="62" spans="1:3" ht="12.75">
      <c r="A62" s="12">
        <v>54</v>
      </c>
      <c r="B62" s="10" t="s">
        <v>87</v>
      </c>
      <c r="C62" s="11">
        <v>9086.72</v>
      </c>
    </row>
    <row r="63" spans="1:3" ht="12.75">
      <c r="A63" s="12">
        <v>55</v>
      </c>
      <c r="B63" s="10" t="s">
        <v>86</v>
      </c>
      <c r="C63" s="11">
        <v>5527.62</v>
      </c>
    </row>
    <row r="64" spans="1:3" ht="12.75">
      <c r="A64" s="12">
        <v>56</v>
      </c>
      <c r="B64" s="10" t="s">
        <v>75</v>
      </c>
      <c r="C64" s="11">
        <v>138122.99</v>
      </c>
    </row>
    <row r="65" spans="1:3" ht="12.75">
      <c r="A65" s="12">
        <v>57</v>
      </c>
      <c r="B65" s="10" t="s">
        <v>76</v>
      </c>
      <c r="C65" s="11">
        <v>22109.68</v>
      </c>
    </row>
    <row r="66" spans="1:3" ht="12.75">
      <c r="A66" s="12">
        <v>58</v>
      </c>
      <c r="B66" s="10" t="s">
        <v>77</v>
      </c>
      <c r="C66" s="11">
        <v>74049.9</v>
      </c>
    </row>
    <row r="67" spans="1:3" ht="12.75">
      <c r="A67" s="12">
        <v>59</v>
      </c>
      <c r="B67" s="10" t="s">
        <v>78</v>
      </c>
      <c r="C67" s="11">
        <v>153361.5</v>
      </c>
    </row>
    <row r="68" spans="1:3" ht="12.75">
      <c r="A68" s="10"/>
      <c r="B68" s="10"/>
      <c r="C68" s="13">
        <f>SUM(C9:C67)</f>
        <v>5126990.940000001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A1" sqref="A1:C16384"/>
    </sheetView>
  </sheetViews>
  <sheetFormatPr defaultColWidth="9.140625" defaultRowHeight="12.75"/>
  <cols>
    <col min="2" max="2" width="27.28125" style="0" customWidth="1"/>
    <col min="3" max="3" width="18.421875" style="0" customWidth="1"/>
  </cols>
  <sheetData>
    <row r="1" spans="1:3" ht="12.75">
      <c r="A1" s="1" t="s">
        <v>0</v>
      </c>
      <c r="B1" s="2"/>
      <c r="C1" s="3"/>
    </row>
    <row r="2" spans="1:3" ht="12.75">
      <c r="A2" s="4"/>
      <c r="C2" s="3"/>
    </row>
    <row r="3" spans="1:3" ht="12.75">
      <c r="A3" s="4"/>
      <c r="C3" s="3"/>
    </row>
    <row r="4" spans="1:3" ht="12.75">
      <c r="A4" s="4"/>
      <c r="B4" s="2" t="s">
        <v>1</v>
      </c>
      <c r="C4" s="3"/>
    </row>
    <row r="5" spans="1:3" ht="12.75">
      <c r="A5" s="4"/>
      <c r="B5" s="2" t="s">
        <v>101</v>
      </c>
      <c r="C5" s="3"/>
    </row>
    <row r="6" ht="12.75">
      <c r="C6" s="3"/>
    </row>
    <row r="7" ht="12.75">
      <c r="C7" s="3"/>
    </row>
    <row r="8" spans="1:3" ht="12.75">
      <c r="A8" s="5" t="s">
        <v>2</v>
      </c>
      <c r="B8" s="6" t="s">
        <v>3</v>
      </c>
      <c r="C8" s="7" t="s">
        <v>4</v>
      </c>
    </row>
    <row r="9" spans="1:3" ht="12.75">
      <c r="A9" s="12">
        <v>1</v>
      </c>
      <c r="B9" s="10" t="s">
        <v>21</v>
      </c>
      <c r="C9" s="11">
        <v>31524.88</v>
      </c>
    </row>
    <row r="10" spans="1:3" ht="12.75">
      <c r="A10" s="12">
        <v>2</v>
      </c>
      <c r="B10" s="10" t="s">
        <v>22</v>
      </c>
      <c r="C10" s="11">
        <v>210865.24</v>
      </c>
    </row>
    <row r="11" spans="1:3" ht="12.75">
      <c r="A11" s="12">
        <v>3</v>
      </c>
      <c r="B11" s="10" t="s">
        <v>24</v>
      </c>
      <c r="C11" s="11">
        <v>161422.32</v>
      </c>
    </row>
    <row r="12" spans="1:3" ht="12.75">
      <c r="A12" s="12">
        <v>4</v>
      </c>
      <c r="B12" s="10" t="s">
        <v>25</v>
      </c>
      <c r="C12" s="11">
        <v>31616.1</v>
      </c>
    </row>
    <row r="13" spans="1:3" ht="12.75">
      <c r="A13" s="12">
        <v>5</v>
      </c>
      <c r="B13" s="10" t="s">
        <v>26</v>
      </c>
      <c r="C13" s="11">
        <v>7069.36</v>
      </c>
    </row>
    <row r="14" spans="1:3" ht="12.75">
      <c r="A14" s="12">
        <v>6</v>
      </c>
      <c r="B14" s="10" t="s">
        <v>79</v>
      </c>
      <c r="C14" s="11">
        <v>85669.22</v>
      </c>
    </row>
    <row r="15" spans="1:3" ht="12.75">
      <c r="A15" s="12">
        <v>7</v>
      </c>
      <c r="B15" s="10" t="s">
        <v>27</v>
      </c>
      <c r="C15" s="11">
        <v>132929.37</v>
      </c>
    </row>
    <row r="16" spans="1:3" ht="12.75">
      <c r="A16" s="12">
        <v>8</v>
      </c>
      <c r="B16" s="10" t="s">
        <v>28</v>
      </c>
      <c r="C16" s="11">
        <v>60403.55</v>
      </c>
    </row>
    <row r="17" spans="1:3" ht="12.75">
      <c r="A17" s="12">
        <v>9</v>
      </c>
      <c r="B17" s="10" t="s">
        <v>29</v>
      </c>
      <c r="C17" s="11">
        <v>6657.15</v>
      </c>
    </row>
    <row r="18" spans="1:3" ht="12.75">
      <c r="A18" s="12">
        <v>10</v>
      </c>
      <c r="B18" s="10" t="s">
        <v>30</v>
      </c>
      <c r="C18" s="11">
        <v>266732.38</v>
      </c>
    </row>
    <row r="19" spans="1:3" ht="12.75">
      <c r="A19" s="12">
        <v>11</v>
      </c>
      <c r="B19" s="10" t="s">
        <v>32</v>
      </c>
      <c r="C19" s="11">
        <v>18289.93</v>
      </c>
    </row>
    <row r="20" spans="1:3" ht="12.75">
      <c r="A20" s="12">
        <v>12</v>
      </c>
      <c r="B20" s="10" t="s">
        <v>33</v>
      </c>
      <c r="C20" s="11">
        <v>25127.28</v>
      </c>
    </row>
    <row r="21" spans="1:3" ht="12.75">
      <c r="A21" s="12">
        <v>13</v>
      </c>
      <c r="B21" s="10" t="s">
        <v>80</v>
      </c>
      <c r="C21" s="11">
        <v>111677.74</v>
      </c>
    </row>
    <row r="22" spans="1:3" ht="12.75">
      <c r="A22" s="12">
        <v>14</v>
      </c>
      <c r="B22" s="10" t="s">
        <v>34</v>
      </c>
      <c r="C22" s="11">
        <v>12567.93</v>
      </c>
    </row>
    <row r="23" spans="1:3" ht="12.75">
      <c r="A23" s="12">
        <v>15</v>
      </c>
      <c r="B23" s="10" t="s">
        <v>35</v>
      </c>
      <c r="C23" s="11">
        <v>615992.38</v>
      </c>
    </row>
    <row r="24" spans="1:3" ht="12.75">
      <c r="A24" s="12">
        <v>16</v>
      </c>
      <c r="B24" s="10" t="s">
        <v>96</v>
      </c>
      <c r="C24" s="11">
        <v>48257.02</v>
      </c>
    </row>
    <row r="25" spans="1:3" ht="12.75">
      <c r="A25" s="12">
        <v>17</v>
      </c>
      <c r="B25" s="10" t="s">
        <v>38</v>
      </c>
      <c r="C25" s="11">
        <v>11058.65</v>
      </c>
    </row>
    <row r="26" spans="1:3" ht="12.75">
      <c r="A26" s="12">
        <v>18</v>
      </c>
      <c r="B26" s="10" t="s">
        <v>39</v>
      </c>
      <c r="C26" s="11">
        <v>6879.76</v>
      </c>
    </row>
    <row r="27" spans="1:3" ht="12.75">
      <c r="A27" s="12">
        <v>19</v>
      </c>
      <c r="B27" s="10" t="s">
        <v>41</v>
      </c>
      <c r="C27" s="11">
        <v>52021.37</v>
      </c>
    </row>
    <row r="28" spans="1:3" ht="12.75">
      <c r="A28" s="12">
        <v>20</v>
      </c>
      <c r="B28" s="10" t="s">
        <v>42</v>
      </c>
      <c r="C28" s="11">
        <v>56257.12</v>
      </c>
    </row>
    <row r="29" spans="1:3" ht="12.75">
      <c r="A29" s="12">
        <v>21</v>
      </c>
      <c r="B29" s="10" t="s">
        <v>43</v>
      </c>
      <c r="C29" s="11">
        <v>144417.56</v>
      </c>
    </row>
    <row r="30" spans="1:3" ht="12.75">
      <c r="A30" s="12">
        <v>22</v>
      </c>
      <c r="B30" s="10" t="s">
        <v>44</v>
      </c>
      <c r="C30" s="11">
        <v>1266021.47</v>
      </c>
    </row>
    <row r="31" spans="1:3" ht="12.75">
      <c r="A31" s="12">
        <v>23</v>
      </c>
      <c r="B31" s="10" t="s">
        <v>45</v>
      </c>
      <c r="C31" s="11">
        <v>91281.4</v>
      </c>
    </row>
    <row r="32" spans="1:3" ht="12.75">
      <c r="A32" s="12">
        <v>24</v>
      </c>
      <c r="B32" s="10" t="s">
        <v>46</v>
      </c>
      <c r="C32" s="11">
        <v>2417.63</v>
      </c>
    </row>
    <row r="33" spans="1:3" ht="12.75">
      <c r="A33" s="12">
        <v>25</v>
      </c>
      <c r="B33" s="10" t="s">
        <v>82</v>
      </c>
      <c r="C33" s="11">
        <v>17182.87</v>
      </c>
    </row>
    <row r="34" spans="1:3" ht="12.75">
      <c r="A34" s="12">
        <v>26</v>
      </c>
      <c r="B34" s="10" t="s">
        <v>47</v>
      </c>
      <c r="C34" s="11">
        <v>88621.74</v>
      </c>
    </row>
    <row r="35" spans="1:3" ht="12.75">
      <c r="A35" s="12">
        <v>27</v>
      </c>
      <c r="B35" s="10" t="s">
        <v>83</v>
      </c>
      <c r="C35" s="11">
        <v>26649.55</v>
      </c>
    </row>
    <row r="36" spans="1:3" ht="12.75">
      <c r="A36" s="12">
        <v>28</v>
      </c>
      <c r="B36" s="10" t="s">
        <v>48</v>
      </c>
      <c r="C36" s="11">
        <v>23672.08</v>
      </c>
    </row>
    <row r="37" spans="1:3" ht="12.75">
      <c r="A37" s="12">
        <v>29</v>
      </c>
      <c r="B37" s="10" t="s">
        <v>49</v>
      </c>
      <c r="C37" s="11">
        <v>14158.34</v>
      </c>
    </row>
    <row r="38" spans="1:3" ht="12.75">
      <c r="A38" s="12">
        <v>30</v>
      </c>
      <c r="B38" s="10" t="s">
        <v>50</v>
      </c>
      <c r="C38" s="11">
        <v>13461.19</v>
      </c>
    </row>
    <row r="39" spans="1:3" ht="12.75">
      <c r="A39" s="12">
        <v>31</v>
      </c>
      <c r="B39" s="10" t="s">
        <v>51</v>
      </c>
      <c r="C39" s="11">
        <v>144999.56</v>
      </c>
    </row>
    <row r="40" spans="1:3" ht="12.75">
      <c r="A40" s="12">
        <v>32</v>
      </c>
      <c r="B40" s="10" t="s">
        <v>52</v>
      </c>
      <c r="C40" s="11">
        <v>14014.95</v>
      </c>
    </row>
    <row r="41" spans="1:3" ht="12.75">
      <c r="A41" s="12">
        <v>33</v>
      </c>
      <c r="B41" s="10" t="s">
        <v>53</v>
      </c>
      <c r="C41" s="11">
        <v>48378.58</v>
      </c>
    </row>
    <row r="42" spans="1:3" ht="12.75">
      <c r="A42" s="12">
        <v>34</v>
      </c>
      <c r="B42" s="10" t="s">
        <v>84</v>
      </c>
      <c r="C42" s="11">
        <v>11631.48</v>
      </c>
    </row>
    <row r="43" spans="1:3" ht="12.75">
      <c r="A43" s="12">
        <v>35</v>
      </c>
      <c r="B43" s="10" t="s">
        <v>54</v>
      </c>
      <c r="C43" s="11">
        <v>27691.37</v>
      </c>
    </row>
    <row r="44" spans="1:3" ht="12.75">
      <c r="A44" s="12">
        <v>36</v>
      </c>
      <c r="B44" s="10" t="s">
        <v>55</v>
      </c>
      <c r="C44" s="11">
        <v>51176.16</v>
      </c>
    </row>
    <row r="45" spans="1:3" ht="12.75">
      <c r="A45" s="12">
        <v>37</v>
      </c>
      <c r="B45" s="10" t="s">
        <v>85</v>
      </c>
      <c r="C45" s="11">
        <v>14987.78</v>
      </c>
    </row>
    <row r="46" spans="1:3" ht="12.75">
      <c r="A46" s="12">
        <v>38</v>
      </c>
      <c r="B46" s="10" t="s">
        <v>56</v>
      </c>
      <c r="C46" s="11">
        <v>9673.13</v>
      </c>
    </row>
    <row r="47" spans="1:3" ht="12.75">
      <c r="A47" s="12">
        <v>39</v>
      </c>
      <c r="B47" s="10" t="s">
        <v>59</v>
      </c>
      <c r="C47" s="11">
        <v>21458.78</v>
      </c>
    </row>
    <row r="48" spans="1:3" ht="12.75">
      <c r="A48" s="12">
        <v>40</v>
      </c>
      <c r="B48" s="10" t="s">
        <v>60</v>
      </c>
      <c r="C48" s="11">
        <v>68266.31</v>
      </c>
    </row>
    <row r="49" spans="1:3" ht="12.75">
      <c r="A49" s="12">
        <v>41</v>
      </c>
      <c r="B49" s="10" t="s">
        <v>61</v>
      </c>
      <c r="C49" s="11">
        <v>25732.46</v>
      </c>
    </row>
    <row r="50" spans="1:3" ht="12.75">
      <c r="A50" s="12">
        <v>42</v>
      </c>
      <c r="B50" s="10" t="s">
        <v>62</v>
      </c>
      <c r="C50" s="11">
        <v>26061.18</v>
      </c>
    </row>
    <row r="51" spans="1:3" ht="12.75">
      <c r="A51" s="12">
        <v>43</v>
      </c>
      <c r="B51" s="10" t="s">
        <v>64</v>
      </c>
      <c r="C51" s="11">
        <v>29043.21</v>
      </c>
    </row>
    <row r="52" spans="1:3" ht="12.75">
      <c r="A52" s="12">
        <v>44</v>
      </c>
      <c r="B52" s="10" t="s">
        <v>65</v>
      </c>
      <c r="C52" s="11">
        <v>49120.6</v>
      </c>
    </row>
    <row r="53" spans="1:3" ht="12.75">
      <c r="A53" s="12">
        <v>45</v>
      </c>
      <c r="B53" s="10" t="s">
        <v>66</v>
      </c>
      <c r="C53" s="11">
        <v>5137.14</v>
      </c>
    </row>
    <row r="54" spans="1:3" ht="12.75">
      <c r="A54" s="12">
        <v>46</v>
      </c>
      <c r="B54" s="10" t="s">
        <v>91</v>
      </c>
      <c r="C54" s="11">
        <v>263822.12</v>
      </c>
    </row>
    <row r="55" spans="1:3" ht="12.75">
      <c r="A55" s="12">
        <v>47</v>
      </c>
      <c r="B55" s="10" t="s">
        <v>68</v>
      </c>
      <c r="C55" s="11">
        <v>15249.54</v>
      </c>
    </row>
    <row r="56" spans="1:3" ht="12.75">
      <c r="A56" s="12">
        <v>48</v>
      </c>
      <c r="B56" s="10" t="s">
        <v>69</v>
      </c>
      <c r="C56" s="11">
        <v>4717.8</v>
      </c>
    </row>
    <row r="57" spans="1:3" ht="12.75">
      <c r="A57" s="12">
        <v>49</v>
      </c>
      <c r="B57" s="10" t="s">
        <v>70</v>
      </c>
      <c r="C57" s="11">
        <v>12777.31</v>
      </c>
    </row>
    <row r="58" spans="1:3" ht="12.75">
      <c r="A58" s="12">
        <v>50</v>
      </c>
      <c r="B58" s="10" t="s">
        <v>71</v>
      </c>
      <c r="C58" s="11">
        <v>10596.47</v>
      </c>
    </row>
    <row r="59" spans="1:3" ht="12.75">
      <c r="A59" s="12">
        <v>51</v>
      </c>
      <c r="B59" s="10" t="s">
        <v>72</v>
      </c>
      <c r="C59" s="11">
        <v>253033.23</v>
      </c>
    </row>
    <row r="60" spans="1:3" ht="12.75">
      <c r="A60" s="12">
        <v>52</v>
      </c>
      <c r="B60" s="10" t="s">
        <v>92</v>
      </c>
      <c r="C60" s="11">
        <v>10409.96</v>
      </c>
    </row>
    <row r="61" spans="1:3" ht="12.75">
      <c r="A61" s="12">
        <v>53</v>
      </c>
      <c r="B61" s="10" t="s">
        <v>74</v>
      </c>
      <c r="C61" s="11">
        <v>5552.82</v>
      </c>
    </row>
    <row r="62" spans="1:3" ht="12.75">
      <c r="A62" s="12">
        <v>54</v>
      </c>
      <c r="B62" s="10" t="s">
        <v>87</v>
      </c>
      <c r="C62" s="11">
        <v>8187.26</v>
      </c>
    </row>
    <row r="63" spans="1:3" ht="12.75">
      <c r="A63" s="12">
        <v>55</v>
      </c>
      <c r="B63" s="10" t="s">
        <v>86</v>
      </c>
      <c r="C63" s="11">
        <v>18948</v>
      </c>
    </row>
    <row r="64" spans="1:3" ht="12.75">
      <c r="A64" s="12">
        <v>56</v>
      </c>
      <c r="B64" s="10" t="s">
        <v>75</v>
      </c>
      <c r="C64" s="11">
        <v>141802.9</v>
      </c>
    </row>
    <row r="65" spans="1:3" ht="12.75">
      <c r="A65" s="12">
        <v>57</v>
      </c>
      <c r="B65" s="10" t="s">
        <v>76</v>
      </c>
      <c r="C65" s="11">
        <v>20507.86</v>
      </c>
    </row>
    <row r="66" spans="1:3" ht="12.75">
      <c r="A66" s="12">
        <v>58</v>
      </c>
      <c r="B66" s="10" t="s">
        <v>77</v>
      </c>
      <c r="C66" s="11">
        <v>64469.85</v>
      </c>
    </row>
    <row r="67" spans="1:3" ht="12.75">
      <c r="A67" s="12">
        <v>59</v>
      </c>
      <c r="B67" s="10" t="s">
        <v>78</v>
      </c>
      <c r="C67" s="11">
        <v>161334.56</v>
      </c>
    </row>
    <row r="68" spans="1:3" ht="12.75">
      <c r="A68" s="10"/>
      <c r="B68" s="10"/>
      <c r="C68" s="13">
        <f>SUM(C9:C67)</f>
        <v>5179684.95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hartopanu</cp:lastModifiedBy>
  <cp:lastPrinted>2016-10-25T08:08:37Z</cp:lastPrinted>
  <dcterms:created xsi:type="dcterms:W3CDTF">2016-02-01T09:14:41Z</dcterms:created>
  <dcterms:modified xsi:type="dcterms:W3CDTF">2016-11-28T08:53:35Z</dcterms:modified>
  <cp:category/>
  <cp:version/>
  <cp:contentType/>
  <cp:contentStatus/>
</cp:coreProperties>
</file>