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consum decembrie 2014" sheetId="1" r:id="rId1"/>
    <sheet name="cons DEC 2014 " sheetId="2" r:id="rId2"/>
  </sheets>
  <externalReferences>
    <externalReference r:id="rId5"/>
  </externalReferences>
  <definedNames>
    <definedName name="_xlnm.Print_Area" localSheetId="1">'cons DEC 2014 '!$A$2:$S$80</definedName>
  </definedNames>
  <calcPr fullCalcOnLoad="1"/>
</workbook>
</file>

<file path=xl/sharedStrings.xml><?xml version="1.0" encoding="utf-8"?>
<sst xmlns="http://schemas.openxmlformats.org/spreadsheetml/2006/main" count="190" uniqueCount="117">
  <si>
    <t>Nr.crt.</t>
  </si>
  <si>
    <t>Unitate farmaceutica</t>
  </si>
  <si>
    <t>c+g</t>
  </si>
  <si>
    <t>comp.50 CNAS</t>
  </si>
  <si>
    <t>comp.40 MS</t>
  </si>
  <si>
    <t>bco</t>
  </si>
  <si>
    <t>ado</t>
  </si>
  <si>
    <t>mixt</t>
  </si>
  <si>
    <t>insulina</t>
  </si>
  <si>
    <t>posttr</t>
  </si>
  <si>
    <t>oncolog</t>
  </si>
  <si>
    <t>teste adulti</t>
  </si>
  <si>
    <t>teste copii</t>
  </si>
  <si>
    <t>scleroza</t>
  </si>
  <si>
    <t>mucoviscidoza adult</t>
  </si>
  <si>
    <t>mucoviscidoza copil</t>
  </si>
  <si>
    <t>epidermoliza</t>
  </si>
  <si>
    <t>Total</t>
  </si>
  <si>
    <t>ADRYMAR</t>
  </si>
  <si>
    <t>ALPHA MED</t>
  </si>
  <si>
    <t>ARTEMISIA</t>
  </si>
  <si>
    <t>AVALUX STAR</t>
  </si>
  <si>
    <t>BALSAM</t>
  </si>
  <si>
    <t>BIOSFARM</t>
  </si>
  <si>
    <t>CAMPANULA FARM</t>
  </si>
  <si>
    <t>CARMYSYM FARM</t>
  </si>
  <si>
    <t>CATENA HYGEIA</t>
  </si>
  <si>
    <t>CHIMFARM</t>
  </si>
  <si>
    <t>CONDUR</t>
  </si>
  <si>
    <t>CORAGA</t>
  </si>
  <si>
    <t>CRATAEGUS PHARMA</t>
  </si>
  <si>
    <t>DALYA</t>
  </si>
  <si>
    <t>DAMIDAR</t>
  </si>
  <si>
    <t>DANIELOPOLU</t>
  </si>
  <si>
    <t>DAVILLA</t>
  </si>
  <si>
    <t>DONA(SiepcoFar)</t>
  </si>
  <si>
    <t>ELEFARM</t>
  </si>
  <si>
    <t>ELIXIR</t>
  </si>
  <si>
    <t>FARMAB</t>
  </si>
  <si>
    <t>FARMACO GAMA</t>
  </si>
  <si>
    <t>FARMNOVA</t>
  </si>
  <si>
    <t>FARMONI IMPEX</t>
  </si>
  <si>
    <t>GREEN VISION CONSULTING</t>
  </si>
  <si>
    <t>GRUPIRI FARM</t>
  </si>
  <si>
    <t>GHEDEON RICHTER</t>
  </si>
  <si>
    <t>HELIANTHI</t>
  </si>
  <si>
    <t>HERFARM HS</t>
  </si>
  <si>
    <t>HYPOCRATE</t>
  </si>
  <si>
    <t>INAFARM STAR</t>
  </si>
  <si>
    <t>LAVIRA TRANSPORT</t>
  </si>
  <si>
    <t xml:space="preserve"> (diferenta este de la Camelia)</t>
  </si>
  <si>
    <t>LEVENTICA</t>
  </si>
  <si>
    <t>MYRRHA FARM</t>
  </si>
  <si>
    <t>MEDFARM</t>
  </si>
  <si>
    <t>MEDIMFARM</t>
  </si>
  <si>
    <t>MENTOGELI</t>
  </si>
  <si>
    <t>MOLDOFARM</t>
  </si>
  <si>
    <t>NICOLINA FARM</t>
  </si>
  <si>
    <t>NIKI FARM</t>
  </si>
  <si>
    <t>ONIAGROFARM</t>
  </si>
  <si>
    <t>PARACELSUS</t>
  </si>
  <si>
    <t>PANROSE</t>
  </si>
  <si>
    <t>PLANTAGO TEHNOFARM</t>
  </si>
  <si>
    <t xml:space="preserve">PRIMULA </t>
  </si>
  <si>
    <t>PROFARM</t>
  </si>
  <si>
    <t>PROFILACT FARM</t>
  </si>
  <si>
    <t>PUNCT FARM</t>
  </si>
  <si>
    <t>RA</t>
  </si>
  <si>
    <t>ROMOLD</t>
  </si>
  <si>
    <t>ROPHARMA</t>
  </si>
  <si>
    <t>ROSIFARM</t>
  </si>
  <si>
    <t>RUBI-FARM</t>
  </si>
  <si>
    <t>SANIFARM</t>
  </si>
  <si>
    <t>SANTAC</t>
  </si>
  <si>
    <t>SANTAVIC</t>
  </si>
  <si>
    <t>SASVIRO</t>
  </si>
  <si>
    <t>SENSIBLU Buc</t>
  </si>
  <si>
    <t>SIBPHARMAMED</t>
  </si>
  <si>
    <t xml:space="preserve">SIRACO FARM </t>
  </si>
  <si>
    <t>SPATIFILIUS</t>
  </si>
  <si>
    <t>TEHNOFARM BAVARIA IMPEX</t>
  </si>
  <si>
    <t>TELKAPHARM</t>
  </si>
  <si>
    <t>TERAPIA</t>
  </si>
  <si>
    <t>TONIC LIFE</t>
  </si>
  <si>
    <t>VITAFARM</t>
  </si>
  <si>
    <t>VITALPHARM</t>
  </si>
  <si>
    <t>VIVIAN FARM</t>
  </si>
  <si>
    <t>VOIN "CATENA"</t>
  </si>
  <si>
    <t>VILAGE Postpharmacy</t>
  </si>
  <si>
    <t>(valoarea facturilor  de la Camelia)</t>
  </si>
  <si>
    <t>Total final general</t>
  </si>
  <si>
    <t>din care:</t>
  </si>
  <si>
    <t>c+g+50% CNAS+bco</t>
  </si>
  <si>
    <t>15,01,2015</t>
  </si>
  <si>
    <t>Intocmit,</t>
  </si>
  <si>
    <t>40%MS</t>
  </si>
  <si>
    <t>Cons. Meilie-Craciun Mihaela</t>
  </si>
  <si>
    <t>programe de sanatate</t>
  </si>
  <si>
    <t>TOTAL</t>
  </si>
  <si>
    <t>Consum lunar medicamente compensate + gratuite si programe nationale de sanatate, decembrie 2014,farmacii cu circuit deschis</t>
  </si>
  <si>
    <t>NOTA:</t>
  </si>
  <si>
    <t>c+g  - reprezinta valoarea medicamentelor compensate si gratuite;</t>
  </si>
  <si>
    <t>comp. 50 CNAS - reprezinta partea compensata decontata de Casa Nationala de Sanatate pentru pensionarii 0-700;</t>
  </si>
  <si>
    <t>comp.40 MS - reprezinta partea compensata decontata de Ministerul Sanatatii pentru pensionarii 0-700;</t>
  </si>
  <si>
    <t>bco - reprezinta valoarea medicamentelor cu aprobare de la Casa Nationala de Sanatate;</t>
  </si>
  <si>
    <t>ado - reprezinta valoarea medicamentelor antidiabetice orale;</t>
  </si>
  <si>
    <t>mixt - reprezinta valoarea medicamentelor antidiabetice cu administrare mixta (orala+parenterala);</t>
  </si>
  <si>
    <t>insulina - reprezinta valoarea medicamentelor cu administrare parenterala;</t>
  </si>
  <si>
    <t>posttr- reprezinta valoarea medicamentelor administrate pacientilor cu transplant;</t>
  </si>
  <si>
    <t>oncolog - reprezinta valoarea medicamentelor administrate pacientilor cu afectiuni oncologice;</t>
  </si>
  <si>
    <t>teste adult i- reprezinta valoarea materialelor sanitare utilizate de pacientii adulti cu diabet in administrarea tratamentului parenteral;</t>
  </si>
  <si>
    <t>teste copii - reprezinta valoarea materialelor sanitare utilizate de copiii cu diabet in administrarea tratamentului parenteral;</t>
  </si>
  <si>
    <t>scleroza - reprezinta valoarea medicamentelor administrate pacientilor cu scleroza laterala amiotrofa;</t>
  </si>
  <si>
    <t>mucoviscidoza  adult - reprezinta valoarea medicamentelor administrate pacientilor adulti cu mucoviscidoza;</t>
  </si>
  <si>
    <t>mucoviscidoza copil - reprezinta valoarea medicamentelor administrate pacientilor - copii - cu mucoviscidoza;</t>
  </si>
  <si>
    <t>epidermoliza - medicamentele pentru aceasta afectiune se elibereaza prin farmaciile cu circuit inchis (spital);</t>
  </si>
  <si>
    <t>Consum lunar medicamente compensate + gratuite si programe nationale de sanatate, decembrie 2014, farmacii cu circuit deschis.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</si>
</sst>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19"/>
      <name val="Arial"/>
      <family val="2"/>
    </font>
    <font>
      <i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2" borderId="8" xfId="0" applyNumberFormat="1" applyFont="1" applyFill="1" applyBorder="1" applyAlignment="1">
      <alignment/>
    </xf>
    <xf numFmtId="4" fontId="4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9" fillId="2" borderId="8" xfId="0" applyFont="1" applyFill="1" applyBorder="1" applyAlignment="1">
      <alignment horizontal="left"/>
    </xf>
    <xf numFmtId="4" fontId="4" fillId="2" borderId="8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9" fillId="2" borderId="8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/>
    </xf>
    <xf numFmtId="0" fontId="4" fillId="0" borderId="8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1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" fontId="6" fillId="0" borderId="1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rcea\LOCALS~1\Temp\tabele\Mihaela%20consum%20lunar%202011,2012,2013\obligatii%20plata%20Mihaela%202014\obligatii%20plata%20ia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gatii plata ian 2014"/>
      <sheetName val="programe ian 2014"/>
      <sheetName val="obligatii plata feb 2014"/>
      <sheetName val="programe feb 2014 "/>
      <sheetName val="obligatii plata martie2014"/>
      <sheetName val="programe martie 2014"/>
      <sheetName val="obligatii plata aprilie 2014"/>
      <sheetName val="programe aprilie 2014"/>
      <sheetName val="obligatii plata mai 2014"/>
      <sheetName val="programe mai 2014"/>
      <sheetName val="obligatii plata iunie 2014"/>
      <sheetName val="programe iunie 2014"/>
      <sheetName val="obligatii plata iulie 2014"/>
      <sheetName val="programe iulie 2014"/>
      <sheetName val="obligatii plata august 2014"/>
      <sheetName val="programe august 2014"/>
      <sheetName val="obligatii plata septembrie 2014"/>
      <sheetName val="programe septembrie 2014"/>
      <sheetName val="obligatii plata octombrie 2014"/>
      <sheetName val="programe octombrie 2014"/>
      <sheetName val="obligatii plata NOV 2014"/>
      <sheetName val="programe NOV 2014"/>
      <sheetName val="obligatii plata DEC 2014"/>
      <sheetName val="programe DEC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57421875" style="1" customWidth="1"/>
    <col min="2" max="2" width="29.00390625" style="1" customWidth="1"/>
    <col min="3" max="3" width="17.421875" style="1" customWidth="1"/>
  </cols>
  <sheetData>
    <row r="1" spans="1:8" ht="16.5" thickBot="1">
      <c r="A1" s="75" t="s">
        <v>99</v>
      </c>
      <c r="B1" s="76"/>
      <c r="C1" s="77"/>
      <c r="D1" s="75"/>
      <c r="E1" s="75"/>
      <c r="F1" s="75"/>
      <c r="G1" s="75"/>
      <c r="H1" s="78"/>
    </row>
    <row r="2" spans="1:3" ht="18.75" thickBot="1">
      <c r="A2" s="70" t="s">
        <v>0</v>
      </c>
      <c r="B2" s="71" t="s">
        <v>1</v>
      </c>
      <c r="C2" s="72" t="s">
        <v>17</v>
      </c>
    </row>
    <row r="3" spans="1:3" ht="18">
      <c r="A3" s="68"/>
      <c r="B3" s="68">
        <v>1</v>
      </c>
      <c r="C3" s="69">
        <v>2</v>
      </c>
    </row>
    <row r="4" spans="1:3" ht="18">
      <c r="A4" s="14">
        <v>1</v>
      </c>
      <c r="B4" s="18" t="s">
        <v>18</v>
      </c>
      <c r="C4" s="19">
        <v>18113.7</v>
      </c>
    </row>
    <row r="5" spans="1:3" ht="18">
      <c r="A5" s="28">
        <v>2</v>
      </c>
      <c r="B5" s="25" t="s">
        <v>19</v>
      </c>
      <c r="C5" s="19">
        <v>8533.23</v>
      </c>
    </row>
    <row r="6" spans="1:3" ht="18">
      <c r="A6" s="14">
        <v>3</v>
      </c>
      <c r="B6" s="25" t="s">
        <v>20</v>
      </c>
      <c r="C6" s="19">
        <v>23908.54</v>
      </c>
    </row>
    <row r="7" spans="1:3" ht="18">
      <c r="A7" s="28">
        <v>4</v>
      </c>
      <c r="B7" s="27" t="s">
        <v>21</v>
      </c>
      <c r="C7" s="19">
        <v>244964.83</v>
      </c>
    </row>
    <row r="8" spans="1:3" ht="18">
      <c r="A8" s="14">
        <v>5</v>
      </c>
      <c r="B8" s="28" t="s">
        <v>22</v>
      </c>
      <c r="C8" s="19">
        <v>36882.03</v>
      </c>
    </row>
    <row r="9" spans="1:3" ht="18">
      <c r="A9" s="28">
        <v>6</v>
      </c>
      <c r="B9" s="28" t="s">
        <v>23</v>
      </c>
      <c r="C9" s="19">
        <v>299554.07</v>
      </c>
    </row>
    <row r="10" spans="1:3" ht="18">
      <c r="A10" s="14">
        <v>7</v>
      </c>
      <c r="B10" s="25" t="s">
        <v>24</v>
      </c>
      <c r="C10" s="19">
        <v>11204.97</v>
      </c>
    </row>
    <row r="11" spans="1:3" ht="18">
      <c r="A11" s="28">
        <v>8</v>
      </c>
      <c r="B11" s="30" t="s">
        <v>25</v>
      </c>
      <c r="C11" s="19">
        <v>0</v>
      </c>
    </row>
    <row r="12" spans="1:3" ht="18">
      <c r="A12" s="14">
        <v>9</v>
      </c>
      <c r="B12" s="28" t="s">
        <v>26</v>
      </c>
      <c r="C12" s="19">
        <v>78779.11</v>
      </c>
    </row>
    <row r="13" spans="1:3" ht="18">
      <c r="A13" s="28">
        <v>10</v>
      </c>
      <c r="B13" s="28" t="s">
        <v>27</v>
      </c>
      <c r="C13" s="19">
        <v>48501.37</v>
      </c>
    </row>
    <row r="14" spans="1:3" ht="18">
      <c r="A14" s="14">
        <v>11</v>
      </c>
      <c r="B14" s="28" t="s">
        <v>28</v>
      </c>
      <c r="C14" s="19">
        <v>24443.45</v>
      </c>
    </row>
    <row r="15" spans="1:3" ht="18">
      <c r="A15" s="28">
        <v>12</v>
      </c>
      <c r="B15" s="27" t="s">
        <v>29</v>
      </c>
      <c r="C15" s="19">
        <v>8907.63</v>
      </c>
    </row>
    <row r="16" spans="1:3" ht="18">
      <c r="A16" s="14">
        <v>13</v>
      </c>
      <c r="B16" s="28" t="s">
        <v>30</v>
      </c>
      <c r="C16" s="19">
        <v>71359.62</v>
      </c>
    </row>
    <row r="17" spans="1:3" ht="18">
      <c r="A17" s="28">
        <v>14</v>
      </c>
      <c r="B17" s="31" t="s">
        <v>31</v>
      </c>
      <c r="C17" s="19">
        <v>32817.44</v>
      </c>
    </row>
    <row r="18" spans="1:3" ht="18">
      <c r="A18" s="14">
        <v>15</v>
      </c>
      <c r="B18" s="32" t="s">
        <v>32</v>
      </c>
      <c r="C18" s="19">
        <v>3437.83</v>
      </c>
    </row>
    <row r="19" spans="1:3" ht="18">
      <c r="A19" s="28">
        <v>16</v>
      </c>
      <c r="B19" s="28" t="s">
        <v>33</v>
      </c>
      <c r="C19" s="19">
        <v>138881.27</v>
      </c>
    </row>
    <row r="20" spans="1:3" ht="18">
      <c r="A20" s="14">
        <v>17</v>
      </c>
      <c r="B20" s="28" t="s">
        <v>34</v>
      </c>
      <c r="C20" s="19">
        <v>36807.15</v>
      </c>
    </row>
    <row r="21" spans="1:3" ht="18">
      <c r="A21" s="28">
        <v>18</v>
      </c>
      <c r="B21" s="28" t="s">
        <v>35</v>
      </c>
      <c r="C21" s="19">
        <v>176203.07</v>
      </c>
    </row>
    <row r="22" spans="1:3" ht="18">
      <c r="A22" s="14">
        <v>19</v>
      </c>
      <c r="B22" s="28" t="s">
        <v>36</v>
      </c>
      <c r="C22" s="19">
        <v>68662.98</v>
      </c>
    </row>
    <row r="23" spans="1:3" ht="18">
      <c r="A23" s="28">
        <v>20</v>
      </c>
      <c r="B23" s="28" t="s">
        <v>37</v>
      </c>
      <c r="C23" s="19">
        <v>173395.64</v>
      </c>
    </row>
    <row r="24" spans="1:3" ht="18">
      <c r="A24" s="14">
        <v>21</v>
      </c>
      <c r="B24" s="28" t="s">
        <v>38</v>
      </c>
      <c r="C24" s="19">
        <v>78653.34</v>
      </c>
    </row>
    <row r="25" spans="1:3" ht="18">
      <c r="A25" s="28">
        <v>22</v>
      </c>
      <c r="B25" s="28" t="s">
        <v>39</v>
      </c>
      <c r="C25" s="19">
        <v>15617.46</v>
      </c>
    </row>
    <row r="26" spans="1:3" ht="18">
      <c r="A26" s="14">
        <v>23</v>
      </c>
      <c r="B26" s="28" t="s">
        <v>40</v>
      </c>
      <c r="C26" s="19">
        <v>434004.54</v>
      </c>
    </row>
    <row r="27" spans="1:3" ht="18">
      <c r="A27" s="28">
        <v>24</v>
      </c>
      <c r="B27" s="28" t="s">
        <v>41</v>
      </c>
      <c r="C27" s="19">
        <v>9812.27</v>
      </c>
    </row>
    <row r="28" spans="1:3" ht="18">
      <c r="A28" s="14">
        <v>25</v>
      </c>
      <c r="B28" s="28" t="s">
        <v>42</v>
      </c>
      <c r="C28" s="19">
        <v>7987.44</v>
      </c>
    </row>
    <row r="29" spans="1:3" ht="18">
      <c r="A29" s="28">
        <v>26</v>
      </c>
      <c r="B29" s="34" t="s">
        <v>43</v>
      </c>
      <c r="C29" s="19">
        <v>18715.35</v>
      </c>
    </row>
    <row r="30" spans="1:3" ht="18">
      <c r="A30" s="14">
        <v>27</v>
      </c>
      <c r="B30" s="28" t="s">
        <v>44</v>
      </c>
      <c r="C30" s="19">
        <v>67965.7</v>
      </c>
    </row>
    <row r="31" spans="1:3" ht="18">
      <c r="A31" s="28">
        <v>28</v>
      </c>
      <c r="B31" s="35" t="s">
        <v>45</v>
      </c>
      <c r="C31" s="19">
        <v>15065.96</v>
      </c>
    </row>
    <row r="32" spans="1:3" ht="18">
      <c r="A32" s="14">
        <v>29</v>
      </c>
      <c r="B32" s="27" t="s">
        <v>46</v>
      </c>
      <c r="C32" s="19">
        <v>22620.03</v>
      </c>
    </row>
    <row r="33" spans="1:3" ht="18">
      <c r="A33" s="28">
        <v>30</v>
      </c>
      <c r="B33" s="28" t="s">
        <v>47</v>
      </c>
      <c r="C33" s="19">
        <v>35250.58</v>
      </c>
    </row>
    <row r="34" spans="1:3" ht="18">
      <c r="A34" s="14">
        <v>31</v>
      </c>
      <c r="B34" s="25" t="s">
        <v>48</v>
      </c>
      <c r="C34" s="19">
        <v>133589.89</v>
      </c>
    </row>
    <row r="35" spans="1:3" ht="18">
      <c r="A35" s="28">
        <v>32</v>
      </c>
      <c r="B35" s="37" t="s">
        <v>49</v>
      </c>
      <c r="C35" s="19">
        <v>1092537.44</v>
      </c>
    </row>
    <row r="36" spans="1:3" ht="18">
      <c r="A36" s="14">
        <v>33</v>
      </c>
      <c r="B36" s="44" t="s">
        <v>51</v>
      </c>
      <c r="C36" s="19">
        <v>29107.88</v>
      </c>
    </row>
    <row r="37" spans="1:3" ht="18">
      <c r="A37" s="28">
        <v>34</v>
      </c>
      <c r="B37" s="35" t="s">
        <v>52</v>
      </c>
      <c r="C37" s="19">
        <v>20359.73</v>
      </c>
    </row>
    <row r="38" spans="1:3" ht="18">
      <c r="A38" s="14">
        <v>35</v>
      </c>
      <c r="B38" s="28" t="s">
        <v>53</v>
      </c>
      <c r="C38" s="19">
        <v>79799.97</v>
      </c>
    </row>
    <row r="39" spans="1:3" ht="18">
      <c r="A39" s="28">
        <v>36</v>
      </c>
      <c r="B39" s="28" t="s">
        <v>54</v>
      </c>
      <c r="C39" s="19">
        <v>173297.15</v>
      </c>
    </row>
    <row r="40" spans="1:3" ht="18">
      <c r="A40" s="14">
        <v>37</v>
      </c>
      <c r="B40" s="28" t="s">
        <v>55</v>
      </c>
      <c r="C40" s="19">
        <v>25581.34</v>
      </c>
    </row>
    <row r="41" spans="1:3" ht="18">
      <c r="A41" s="28">
        <v>38</v>
      </c>
      <c r="B41" s="28" t="s">
        <v>56</v>
      </c>
      <c r="C41" s="19">
        <v>33883.62</v>
      </c>
    </row>
    <row r="42" spans="1:3" ht="18">
      <c r="A42" s="14">
        <v>39</v>
      </c>
      <c r="B42" s="25" t="s">
        <v>57</v>
      </c>
      <c r="C42" s="19">
        <v>0</v>
      </c>
    </row>
    <row r="43" spans="1:3" ht="18">
      <c r="A43" s="28">
        <v>40</v>
      </c>
      <c r="B43" s="25" t="s">
        <v>58</v>
      </c>
      <c r="C43" s="19">
        <v>31332.8</v>
      </c>
    </row>
    <row r="44" spans="1:3" ht="18">
      <c r="A44" s="14">
        <v>41</v>
      </c>
      <c r="B44" s="28" t="s">
        <v>59</v>
      </c>
      <c r="C44" s="19">
        <v>3034.91</v>
      </c>
    </row>
    <row r="45" spans="1:3" ht="18">
      <c r="A45" s="28">
        <v>42</v>
      </c>
      <c r="B45" s="34" t="s">
        <v>60</v>
      </c>
      <c r="C45" s="19">
        <v>7479.58</v>
      </c>
    </row>
    <row r="46" spans="1:3" ht="18">
      <c r="A46" s="14">
        <v>43</v>
      </c>
      <c r="B46" s="27" t="s">
        <v>61</v>
      </c>
      <c r="C46" s="19">
        <v>24780.1</v>
      </c>
    </row>
    <row r="47" spans="1:3" ht="18">
      <c r="A47" s="28">
        <v>44</v>
      </c>
      <c r="B47" s="28" t="s">
        <v>62</v>
      </c>
      <c r="C47" s="19">
        <v>71667.96</v>
      </c>
    </row>
    <row r="48" spans="1:3" ht="18">
      <c r="A48" s="14">
        <v>45</v>
      </c>
      <c r="B48" s="28" t="s">
        <v>63</v>
      </c>
      <c r="C48" s="19">
        <v>4046.66</v>
      </c>
    </row>
    <row r="49" spans="1:3" ht="18">
      <c r="A49" s="28">
        <v>46</v>
      </c>
      <c r="B49" s="45" t="s">
        <v>64</v>
      </c>
      <c r="C49" s="19">
        <v>34828.58</v>
      </c>
    </row>
    <row r="50" spans="1:3" ht="18">
      <c r="A50" s="14">
        <v>47</v>
      </c>
      <c r="B50" s="32" t="s">
        <v>65</v>
      </c>
      <c r="C50" s="19">
        <v>30480.91</v>
      </c>
    </row>
    <row r="51" spans="1:3" ht="18">
      <c r="A51" s="28">
        <v>48</v>
      </c>
      <c r="B51" s="28" t="s">
        <v>66</v>
      </c>
      <c r="C51" s="19">
        <v>77815.43</v>
      </c>
    </row>
    <row r="52" spans="1:3" ht="18">
      <c r="A52" s="14">
        <v>49</v>
      </c>
      <c r="B52" s="28" t="s">
        <v>67</v>
      </c>
      <c r="C52" s="19">
        <v>272395.72</v>
      </c>
    </row>
    <row r="53" spans="1:3" ht="18">
      <c r="A53" s="28">
        <v>50</v>
      </c>
      <c r="B53" s="28" t="s">
        <v>68</v>
      </c>
      <c r="C53" s="19">
        <v>3123.66</v>
      </c>
    </row>
    <row r="54" spans="1:3" ht="18">
      <c r="A54" s="14">
        <v>51</v>
      </c>
      <c r="B54" s="28" t="s">
        <v>69</v>
      </c>
      <c r="C54" s="19">
        <v>2260897.15</v>
      </c>
    </row>
    <row r="55" spans="1:3" ht="18">
      <c r="A55" s="28">
        <v>52</v>
      </c>
      <c r="B55" s="28" t="s">
        <v>70</v>
      </c>
      <c r="C55" s="19">
        <v>184397.86</v>
      </c>
    </row>
    <row r="56" spans="1:3" ht="18">
      <c r="A56" s="14">
        <v>53</v>
      </c>
      <c r="B56" s="28" t="s">
        <v>71</v>
      </c>
      <c r="C56" s="19">
        <v>8403.48</v>
      </c>
    </row>
    <row r="57" spans="1:3" ht="18">
      <c r="A57" s="28">
        <v>54</v>
      </c>
      <c r="B57" s="28" t="s">
        <v>72</v>
      </c>
      <c r="C57" s="19">
        <v>38567.78</v>
      </c>
    </row>
    <row r="58" spans="1:3" ht="18">
      <c r="A58" s="14">
        <v>55</v>
      </c>
      <c r="B58" s="28" t="s">
        <v>73</v>
      </c>
      <c r="C58" s="19">
        <v>60164.23</v>
      </c>
    </row>
    <row r="59" spans="1:3" ht="18">
      <c r="A59" s="28">
        <v>56</v>
      </c>
      <c r="B59" s="28" t="s">
        <v>74</v>
      </c>
      <c r="C59" s="19">
        <v>85275.52</v>
      </c>
    </row>
    <row r="60" spans="1:3" ht="18">
      <c r="A60" s="14">
        <v>57</v>
      </c>
      <c r="B60" s="28" t="s">
        <v>75</v>
      </c>
      <c r="C60" s="19">
        <v>30033.21</v>
      </c>
    </row>
    <row r="61" spans="1:3" ht="18">
      <c r="A61" s="28">
        <v>58</v>
      </c>
      <c r="B61" s="28" t="s">
        <v>76</v>
      </c>
      <c r="C61" s="19">
        <v>784192.66</v>
      </c>
    </row>
    <row r="62" spans="1:3" ht="18">
      <c r="A62" s="14">
        <v>59</v>
      </c>
      <c r="B62" s="28" t="s">
        <v>77</v>
      </c>
      <c r="C62" s="19">
        <v>35736.16</v>
      </c>
    </row>
    <row r="63" spans="1:3" ht="18">
      <c r="A63" s="28">
        <v>60</v>
      </c>
      <c r="B63" s="46" t="s">
        <v>78</v>
      </c>
      <c r="C63" s="19">
        <v>8205.8</v>
      </c>
    </row>
    <row r="64" spans="1:3" ht="18">
      <c r="A64" s="14">
        <v>61</v>
      </c>
      <c r="B64" s="46" t="s">
        <v>79</v>
      </c>
      <c r="C64" s="19">
        <v>9389.05</v>
      </c>
    </row>
    <row r="65" spans="1:3" ht="18">
      <c r="A65" s="28">
        <v>62</v>
      </c>
      <c r="B65" s="25" t="s">
        <v>80</v>
      </c>
      <c r="C65" s="19">
        <v>19800.64</v>
      </c>
    </row>
    <row r="66" spans="1:3" ht="18">
      <c r="A66" s="14">
        <v>63</v>
      </c>
      <c r="B66" s="25" t="s">
        <v>81</v>
      </c>
      <c r="C66" s="19">
        <v>16044.98</v>
      </c>
    </row>
    <row r="67" spans="1:3" ht="18">
      <c r="A67" s="28">
        <v>64</v>
      </c>
      <c r="B67" s="28" t="s">
        <v>82</v>
      </c>
      <c r="C67" s="19">
        <v>21847.03</v>
      </c>
    </row>
    <row r="68" spans="1:3" ht="18">
      <c r="A68" s="14">
        <v>65</v>
      </c>
      <c r="B68" s="28" t="s">
        <v>83</v>
      </c>
      <c r="C68" s="19">
        <v>24459.5</v>
      </c>
    </row>
    <row r="69" spans="1:3" ht="18">
      <c r="A69" s="28">
        <v>66</v>
      </c>
      <c r="B69" s="28" t="s">
        <v>84</v>
      </c>
      <c r="C69" s="19">
        <v>18367.17</v>
      </c>
    </row>
    <row r="70" spans="1:3" ht="18">
      <c r="A70" s="14">
        <v>67</v>
      </c>
      <c r="B70" s="28" t="s">
        <v>85</v>
      </c>
      <c r="C70" s="19">
        <v>88495.16</v>
      </c>
    </row>
    <row r="71" spans="1:3" ht="18">
      <c r="A71" s="28">
        <v>68</v>
      </c>
      <c r="B71" s="28" t="s">
        <v>86</v>
      </c>
      <c r="C71" s="19">
        <v>18384.26</v>
      </c>
    </row>
    <row r="72" spans="1:3" ht="18">
      <c r="A72" s="14">
        <v>69</v>
      </c>
      <c r="B72" s="28" t="s">
        <v>87</v>
      </c>
      <c r="C72" s="19">
        <v>240873.45</v>
      </c>
    </row>
    <row r="73" spans="1:3" ht="18.75" thickBot="1">
      <c r="A73" s="53">
        <v>70</v>
      </c>
      <c r="B73" s="53" t="s">
        <v>88</v>
      </c>
      <c r="C73" s="54">
        <v>33565.03</v>
      </c>
    </row>
    <row r="74" spans="1:3" ht="18.75" thickBot="1">
      <c r="A74" s="70"/>
      <c r="B74" s="73" t="s">
        <v>98</v>
      </c>
      <c r="C74" s="74">
        <v>8347294.050000004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82" sqref="F82"/>
    </sheetView>
  </sheetViews>
  <sheetFormatPr defaultColWidth="9.140625" defaultRowHeight="12.75"/>
  <cols>
    <col min="1" max="1" width="5.28125" style="1" hidden="1" customWidth="1"/>
    <col min="2" max="2" width="5.28125" style="1" customWidth="1"/>
    <col min="3" max="3" width="29.00390625" style="1" customWidth="1"/>
    <col min="4" max="4" width="18.7109375" style="2" customWidth="1"/>
    <col min="5" max="5" width="17.57421875" style="2" customWidth="1"/>
    <col min="6" max="6" width="19.00390625" style="2" customWidth="1"/>
    <col min="7" max="7" width="17.8515625" style="3" bestFit="1" customWidth="1"/>
    <col min="8" max="8" width="17.57421875" style="2" customWidth="1"/>
    <col min="9" max="9" width="15.8515625" style="2" customWidth="1"/>
    <col min="10" max="10" width="16.140625" style="67" customWidth="1"/>
    <col min="11" max="11" width="15.28125" style="2" customWidth="1"/>
    <col min="12" max="12" width="15.140625" style="2" customWidth="1"/>
    <col min="13" max="13" width="15.57421875" style="2" customWidth="1"/>
    <col min="14" max="14" width="15.7109375" style="2" customWidth="1"/>
    <col min="15" max="15" width="12.140625" style="2" customWidth="1"/>
    <col min="16" max="16" width="15.00390625" style="2" customWidth="1"/>
    <col min="17" max="17" width="15.421875" style="2" customWidth="1"/>
    <col min="18" max="18" width="11.7109375" style="2" customWidth="1"/>
    <col min="19" max="19" width="19.7109375" style="2" customWidth="1"/>
    <col min="20" max="20" width="17.8515625" style="1" bestFit="1" customWidth="1"/>
    <col min="21" max="16384" width="9.140625" style="1" customWidth="1"/>
  </cols>
  <sheetData>
    <row r="1" spans="3:10" ht="18">
      <c r="C1" s="80" t="s">
        <v>116</v>
      </c>
      <c r="D1" s="81"/>
      <c r="E1" s="80"/>
      <c r="F1" s="80"/>
      <c r="G1" s="80"/>
      <c r="H1" s="80"/>
      <c r="I1" s="80"/>
      <c r="J1" s="1"/>
    </row>
    <row r="2" spans="8:13" ht="17.25" customHeight="1" thickBot="1">
      <c r="H2" s="82"/>
      <c r="I2" s="82"/>
      <c r="J2" s="82"/>
      <c r="K2" s="82"/>
      <c r="L2" s="82"/>
      <c r="M2" s="82"/>
    </row>
    <row r="3" spans="1:19" ht="28.5" customHeight="1">
      <c r="A3" s="4"/>
      <c r="B3" s="5" t="s">
        <v>0</v>
      </c>
      <c r="C3" s="6" t="s">
        <v>1</v>
      </c>
      <c r="D3" s="7" t="s">
        <v>2</v>
      </c>
      <c r="E3" s="8" t="s">
        <v>3</v>
      </c>
      <c r="F3" s="8" t="s">
        <v>4</v>
      </c>
      <c r="G3" s="9" t="s">
        <v>5</v>
      </c>
      <c r="H3" s="7" t="s">
        <v>6</v>
      </c>
      <c r="I3" s="7" t="s">
        <v>7</v>
      </c>
      <c r="J3" s="10" t="s">
        <v>8</v>
      </c>
      <c r="K3" s="7" t="s">
        <v>9</v>
      </c>
      <c r="L3" s="7" t="s">
        <v>10</v>
      </c>
      <c r="M3" s="8" t="s">
        <v>11</v>
      </c>
      <c r="N3" s="8" t="s">
        <v>12</v>
      </c>
      <c r="O3" s="7" t="s">
        <v>13</v>
      </c>
      <c r="P3" s="8" t="s">
        <v>14</v>
      </c>
      <c r="Q3" s="8" t="s">
        <v>15</v>
      </c>
      <c r="R3" s="8" t="s">
        <v>16</v>
      </c>
      <c r="S3" s="11" t="s">
        <v>17</v>
      </c>
    </row>
    <row r="4" spans="1:19" s="17" customFormat="1" ht="15.75" customHeight="1">
      <c r="A4" s="12">
        <v>0</v>
      </c>
      <c r="B4" s="13"/>
      <c r="C4" s="14">
        <v>1</v>
      </c>
      <c r="D4" s="14">
        <v>2</v>
      </c>
      <c r="E4" s="14">
        <v>3</v>
      </c>
      <c r="F4" s="14">
        <v>4</v>
      </c>
      <c r="G4" s="15">
        <v>6</v>
      </c>
      <c r="H4" s="14">
        <v>7</v>
      </c>
      <c r="I4" s="14">
        <v>8</v>
      </c>
      <c r="J4" s="16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</row>
    <row r="5" spans="1:19" s="17" customFormat="1" ht="18">
      <c r="A5" s="12"/>
      <c r="B5" s="13">
        <v>1</v>
      </c>
      <c r="C5" s="18" t="s">
        <v>18</v>
      </c>
      <c r="D5" s="19">
        <v>16463.84</v>
      </c>
      <c r="E5" s="19">
        <v>874.08</v>
      </c>
      <c r="F5" s="19">
        <v>699.25</v>
      </c>
      <c r="G5" s="20"/>
      <c r="H5" s="19">
        <v>76.53</v>
      </c>
      <c r="I5" s="19"/>
      <c r="J5" s="21"/>
      <c r="K5" s="19"/>
      <c r="L5" s="19"/>
      <c r="M5" s="19"/>
      <c r="N5" s="19"/>
      <c r="O5" s="19"/>
      <c r="P5" s="19"/>
      <c r="Q5" s="19"/>
      <c r="R5" s="19"/>
      <c r="S5" s="22">
        <f aca="true" t="shared" si="0" ref="S5:S36">D5+E5+F5+G5+H5+I5+J5+K5+L5+M5+N5+O5+P5+Q5+R5</f>
        <v>18113.7</v>
      </c>
    </row>
    <row r="6" spans="1:20" ht="18">
      <c r="A6" s="23">
        <v>1</v>
      </c>
      <c r="B6" s="24">
        <v>2</v>
      </c>
      <c r="C6" s="25" t="s">
        <v>19</v>
      </c>
      <c r="D6" s="19">
        <v>7880.51</v>
      </c>
      <c r="E6" s="19">
        <v>295.79</v>
      </c>
      <c r="F6" s="19">
        <v>236.6</v>
      </c>
      <c r="G6" s="19"/>
      <c r="H6" s="19">
        <v>120.33</v>
      </c>
      <c r="I6" s="19"/>
      <c r="J6" s="21"/>
      <c r="K6" s="19"/>
      <c r="L6" s="19"/>
      <c r="M6" s="19"/>
      <c r="N6" s="19"/>
      <c r="O6" s="19"/>
      <c r="P6" s="19"/>
      <c r="Q6" s="19"/>
      <c r="R6" s="19"/>
      <c r="S6" s="26">
        <f t="shared" si="0"/>
        <v>8533.23</v>
      </c>
      <c r="T6" s="2"/>
    </row>
    <row r="7" spans="1:20" ht="18">
      <c r="A7" s="23">
        <v>3</v>
      </c>
      <c r="B7" s="13">
        <v>3</v>
      </c>
      <c r="C7" s="25" t="s">
        <v>20</v>
      </c>
      <c r="D7" s="19">
        <v>20603.82</v>
      </c>
      <c r="E7" s="19">
        <v>1835.92</v>
      </c>
      <c r="F7" s="19">
        <v>1468.8</v>
      </c>
      <c r="G7" s="20"/>
      <c r="H7" s="19"/>
      <c r="I7" s="19"/>
      <c r="J7" s="21"/>
      <c r="K7" s="19"/>
      <c r="L7" s="19"/>
      <c r="M7" s="19"/>
      <c r="N7" s="19"/>
      <c r="O7" s="19"/>
      <c r="P7" s="19"/>
      <c r="Q7" s="19"/>
      <c r="R7" s="19"/>
      <c r="S7" s="26">
        <f t="shared" si="0"/>
        <v>23908.539999999997</v>
      </c>
      <c r="T7" s="2">
        <v>0</v>
      </c>
    </row>
    <row r="8" spans="1:19" ht="18">
      <c r="A8" s="23">
        <v>4</v>
      </c>
      <c r="B8" s="24">
        <v>4</v>
      </c>
      <c r="C8" s="27" t="s">
        <v>21</v>
      </c>
      <c r="D8" s="19">
        <v>190002.11</v>
      </c>
      <c r="E8" s="19">
        <v>14619.19</v>
      </c>
      <c r="F8" s="19">
        <v>11695.02</v>
      </c>
      <c r="G8" s="20">
        <v>10992.4</v>
      </c>
      <c r="H8" s="19">
        <v>7804.49</v>
      </c>
      <c r="I8" s="19">
        <v>4561.83</v>
      </c>
      <c r="J8" s="21">
        <v>2284.95</v>
      </c>
      <c r="K8" s="19">
        <v>1624.84</v>
      </c>
      <c r="L8" s="19"/>
      <c r="M8" s="19">
        <v>1380</v>
      </c>
      <c r="N8" s="19"/>
      <c r="O8" s="19"/>
      <c r="P8" s="19"/>
      <c r="Q8" s="19"/>
      <c r="R8" s="19"/>
      <c r="S8" s="26">
        <f t="shared" si="0"/>
        <v>244964.82999999996</v>
      </c>
    </row>
    <row r="9" spans="1:19" ht="18">
      <c r="A9" s="23">
        <v>5</v>
      </c>
      <c r="B9" s="13">
        <v>5</v>
      </c>
      <c r="C9" s="28" t="s">
        <v>22</v>
      </c>
      <c r="D9" s="19">
        <v>31705.84</v>
      </c>
      <c r="E9" s="19">
        <v>2129.2</v>
      </c>
      <c r="F9" s="19">
        <v>1703.39</v>
      </c>
      <c r="G9" s="20"/>
      <c r="H9" s="19">
        <v>297.02</v>
      </c>
      <c r="I9" s="19">
        <v>926.58</v>
      </c>
      <c r="J9" s="21"/>
      <c r="K9" s="19"/>
      <c r="L9" s="19"/>
      <c r="M9" s="19">
        <v>120</v>
      </c>
      <c r="N9" s="19"/>
      <c r="O9" s="19"/>
      <c r="P9" s="19"/>
      <c r="Q9" s="19"/>
      <c r="R9" s="19"/>
      <c r="S9" s="26">
        <f t="shared" si="0"/>
        <v>36882.03</v>
      </c>
    </row>
    <row r="10" spans="1:20" ht="18">
      <c r="A10" s="23">
        <v>7</v>
      </c>
      <c r="B10" s="24">
        <v>6</v>
      </c>
      <c r="C10" s="28" t="s">
        <v>23</v>
      </c>
      <c r="D10" s="19">
        <v>185619.53</v>
      </c>
      <c r="E10" s="19">
        <v>8948.87</v>
      </c>
      <c r="F10" s="19">
        <v>7158.98</v>
      </c>
      <c r="G10" s="20">
        <v>35909.56</v>
      </c>
      <c r="H10" s="19">
        <v>9524.81</v>
      </c>
      <c r="I10" s="19">
        <v>21157.85</v>
      </c>
      <c r="J10" s="21">
        <v>18071.62</v>
      </c>
      <c r="K10" s="19">
        <v>8002.85</v>
      </c>
      <c r="L10" s="19"/>
      <c r="M10" s="19">
        <v>5160</v>
      </c>
      <c r="N10" s="19"/>
      <c r="O10" s="19"/>
      <c r="P10" s="19"/>
      <c r="Q10" s="19"/>
      <c r="R10" s="19"/>
      <c r="S10" s="26">
        <f t="shared" si="0"/>
        <v>299554.06999999995</v>
      </c>
      <c r="T10" s="2">
        <v>0</v>
      </c>
    </row>
    <row r="11" spans="1:19" ht="18">
      <c r="A11" s="23">
        <v>8</v>
      </c>
      <c r="B11" s="13">
        <v>7</v>
      </c>
      <c r="C11" s="25" t="s">
        <v>24</v>
      </c>
      <c r="D11" s="19">
        <v>10574.08</v>
      </c>
      <c r="E11" s="19">
        <v>350.51</v>
      </c>
      <c r="F11" s="19">
        <v>280.38</v>
      </c>
      <c r="G11" s="20"/>
      <c r="H11" s="19"/>
      <c r="I11" s="19"/>
      <c r="J11" s="21"/>
      <c r="K11" s="19"/>
      <c r="L11" s="19"/>
      <c r="M11" s="19"/>
      <c r="N11" s="19"/>
      <c r="O11" s="19"/>
      <c r="P11" s="19"/>
      <c r="Q11" s="19"/>
      <c r="R11" s="19"/>
      <c r="S11" s="26">
        <f t="shared" si="0"/>
        <v>11204.97</v>
      </c>
    </row>
    <row r="12" spans="1:19" ht="18.75">
      <c r="A12" s="29">
        <v>9</v>
      </c>
      <c r="B12" s="24">
        <v>8</v>
      </c>
      <c r="C12" s="30" t="s">
        <v>25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1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6">
        <f t="shared" si="0"/>
        <v>0</v>
      </c>
    </row>
    <row r="13" spans="1:20" ht="18.75">
      <c r="A13" s="29"/>
      <c r="B13" s="13">
        <v>9</v>
      </c>
      <c r="C13" s="1" t="s">
        <v>26</v>
      </c>
      <c r="D13" s="19">
        <v>55659.09</v>
      </c>
      <c r="E13" s="19">
        <v>3613.04</v>
      </c>
      <c r="F13" s="19">
        <v>2890.42</v>
      </c>
      <c r="G13" s="20">
        <v>4469.17</v>
      </c>
      <c r="H13" s="19">
        <v>2174.94</v>
      </c>
      <c r="I13" s="19">
        <v>2936.86</v>
      </c>
      <c r="J13" s="21">
        <v>612.24</v>
      </c>
      <c r="K13" s="19">
        <v>3852.68</v>
      </c>
      <c r="L13" s="19">
        <v>2030.67</v>
      </c>
      <c r="M13" s="19">
        <v>540</v>
      </c>
      <c r="N13" s="19"/>
      <c r="O13" s="19"/>
      <c r="P13" s="19"/>
      <c r="Q13" s="19"/>
      <c r="R13" s="19"/>
      <c r="S13" s="26">
        <f t="shared" si="0"/>
        <v>78779.11</v>
      </c>
      <c r="T13" s="2">
        <v>0</v>
      </c>
    </row>
    <row r="14" spans="1:20" ht="18">
      <c r="A14" s="23">
        <v>10</v>
      </c>
      <c r="B14" s="24">
        <v>10</v>
      </c>
      <c r="C14" s="28" t="s">
        <v>27</v>
      </c>
      <c r="D14" s="19">
        <v>32126.41</v>
      </c>
      <c r="E14" s="19">
        <v>2410.05</v>
      </c>
      <c r="F14" s="19">
        <v>1928.07</v>
      </c>
      <c r="G14" s="20">
        <v>1748.63</v>
      </c>
      <c r="H14" s="19">
        <v>1883.78</v>
      </c>
      <c r="I14" s="19">
        <v>3427.56</v>
      </c>
      <c r="J14" s="21">
        <v>3811.65</v>
      </c>
      <c r="K14" s="19"/>
      <c r="L14" s="19">
        <v>205.22</v>
      </c>
      <c r="M14" s="19">
        <v>960</v>
      </c>
      <c r="N14" s="19"/>
      <c r="O14" s="19"/>
      <c r="P14" s="19"/>
      <c r="Q14" s="19"/>
      <c r="R14" s="19"/>
      <c r="S14" s="26">
        <f t="shared" si="0"/>
        <v>48501.369999999995</v>
      </c>
      <c r="T14" s="2">
        <v>0</v>
      </c>
    </row>
    <row r="15" spans="1:20" ht="18">
      <c r="A15" s="23">
        <v>11</v>
      </c>
      <c r="B15" s="13">
        <v>11</v>
      </c>
      <c r="C15" s="28" t="s">
        <v>28</v>
      </c>
      <c r="D15" s="19">
        <v>18183.99</v>
      </c>
      <c r="E15" s="19">
        <v>796.33</v>
      </c>
      <c r="F15" s="19">
        <v>637.08</v>
      </c>
      <c r="G15" s="20"/>
      <c r="H15" s="19"/>
      <c r="I15" s="19">
        <v>3260.03</v>
      </c>
      <c r="J15" s="21">
        <v>966.02</v>
      </c>
      <c r="K15" s="19"/>
      <c r="L15" s="19"/>
      <c r="M15" s="19">
        <v>600</v>
      </c>
      <c r="N15" s="19"/>
      <c r="O15" s="19"/>
      <c r="P15" s="19"/>
      <c r="Q15" s="19"/>
      <c r="R15" s="19"/>
      <c r="S15" s="26">
        <f t="shared" si="0"/>
        <v>24443.450000000004</v>
      </c>
      <c r="T15" s="2">
        <v>0</v>
      </c>
    </row>
    <row r="16" spans="1:19" ht="18">
      <c r="A16" s="23">
        <v>12</v>
      </c>
      <c r="B16" s="24">
        <v>12</v>
      </c>
      <c r="C16" s="27" t="s">
        <v>29</v>
      </c>
      <c r="D16" s="19">
        <v>6546.3</v>
      </c>
      <c r="E16" s="19">
        <v>1200.76</v>
      </c>
      <c r="F16" s="19">
        <v>960.63</v>
      </c>
      <c r="G16" s="20"/>
      <c r="H16" s="19">
        <v>199.94</v>
      </c>
      <c r="I16" s="19"/>
      <c r="J16" s="21"/>
      <c r="K16" s="19"/>
      <c r="L16" s="19"/>
      <c r="M16" s="19"/>
      <c r="N16" s="19"/>
      <c r="O16" s="19"/>
      <c r="P16" s="19"/>
      <c r="Q16" s="19"/>
      <c r="R16" s="19"/>
      <c r="S16" s="26">
        <f t="shared" si="0"/>
        <v>8907.630000000001</v>
      </c>
    </row>
    <row r="17" spans="1:20" ht="18">
      <c r="A17" s="23">
        <v>13</v>
      </c>
      <c r="B17" s="13">
        <v>13</v>
      </c>
      <c r="C17" s="28" t="s">
        <v>30</v>
      </c>
      <c r="D17" s="19">
        <v>43885.98</v>
      </c>
      <c r="E17" s="19">
        <v>4877.6</v>
      </c>
      <c r="F17" s="19">
        <v>3902.03</v>
      </c>
      <c r="G17" s="20">
        <v>15996.02</v>
      </c>
      <c r="H17" s="19">
        <v>2697.99</v>
      </c>
      <c r="I17" s="19"/>
      <c r="J17" s="21"/>
      <c r="K17" s="19"/>
      <c r="L17" s="19"/>
      <c r="M17" s="19"/>
      <c r="N17" s="19"/>
      <c r="O17" s="19"/>
      <c r="P17" s="19"/>
      <c r="Q17" s="19"/>
      <c r="R17" s="19"/>
      <c r="S17" s="26">
        <f t="shared" si="0"/>
        <v>71359.62000000001</v>
      </c>
      <c r="T17" s="2">
        <v>0</v>
      </c>
    </row>
    <row r="18" spans="1:19" ht="18">
      <c r="A18" s="23">
        <v>14</v>
      </c>
      <c r="B18" s="24">
        <v>14</v>
      </c>
      <c r="C18" s="31" t="s">
        <v>31</v>
      </c>
      <c r="D18" s="19">
        <v>28371.28</v>
      </c>
      <c r="E18" s="19">
        <v>2470.07</v>
      </c>
      <c r="F18" s="19">
        <v>1976.09</v>
      </c>
      <c r="G18" s="20"/>
      <c r="H18" s="19"/>
      <c r="I18" s="19"/>
      <c r="J18" s="21"/>
      <c r="K18" s="19"/>
      <c r="L18" s="19"/>
      <c r="M18" s="19"/>
      <c r="N18" s="19"/>
      <c r="O18" s="19"/>
      <c r="P18" s="19"/>
      <c r="Q18" s="19"/>
      <c r="R18" s="19"/>
      <c r="S18" s="26">
        <f t="shared" si="0"/>
        <v>32817.439999999995</v>
      </c>
    </row>
    <row r="19" spans="1:19" ht="18">
      <c r="A19" s="23">
        <v>15</v>
      </c>
      <c r="B19" s="13">
        <v>15</v>
      </c>
      <c r="C19" s="32" t="s">
        <v>32</v>
      </c>
      <c r="D19" s="19">
        <v>2905.02</v>
      </c>
      <c r="E19" s="19">
        <v>296</v>
      </c>
      <c r="F19" s="19">
        <v>236.81</v>
      </c>
      <c r="G19" s="20"/>
      <c r="H19" s="19"/>
      <c r="I19" s="19"/>
      <c r="J19" s="21"/>
      <c r="K19" s="19"/>
      <c r="L19" s="19"/>
      <c r="M19" s="19"/>
      <c r="N19" s="19"/>
      <c r="O19" s="19"/>
      <c r="P19" s="19"/>
      <c r="Q19" s="19"/>
      <c r="R19" s="19"/>
      <c r="S19" s="26">
        <f t="shared" si="0"/>
        <v>3437.83</v>
      </c>
    </row>
    <row r="20" spans="1:20" ht="18">
      <c r="A20" s="23">
        <v>16</v>
      </c>
      <c r="B20" s="24">
        <v>16</v>
      </c>
      <c r="C20" s="28" t="s">
        <v>33</v>
      </c>
      <c r="D20" s="19">
        <v>46354.02</v>
      </c>
      <c r="E20" s="19">
        <v>1071.82</v>
      </c>
      <c r="F20" s="19">
        <v>857.38</v>
      </c>
      <c r="G20" s="20">
        <v>44031.24</v>
      </c>
      <c r="H20" s="19">
        <v>5370.86</v>
      </c>
      <c r="I20" s="19">
        <v>7836.97</v>
      </c>
      <c r="J20" s="21">
        <v>9796.87</v>
      </c>
      <c r="K20" s="19">
        <v>21042.11</v>
      </c>
      <c r="L20" s="19"/>
      <c r="M20" s="19">
        <v>2520</v>
      </c>
      <c r="N20" s="19"/>
      <c r="O20" s="19"/>
      <c r="P20" s="19"/>
      <c r="Q20" s="19"/>
      <c r="R20" s="19"/>
      <c r="S20" s="26">
        <f t="shared" si="0"/>
        <v>138881.27</v>
      </c>
      <c r="T20" s="2">
        <v>0</v>
      </c>
    </row>
    <row r="21" spans="1:20" ht="18">
      <c r="A21" s="23">
        <v>17</v>
      </c>
      <c r="B21" s="13">
        <v>17</v>
      </c>
      <c r="C21" s="28" t="s">
        <v>34</v>
      </c>
      <c r="D21" s="19">
        <v>27596.44</v>
      </c>
      <c r="E21" s="19">
        <v>4735.52</v>
      </c>
      <c r="F21" s="19">
        <v>3788.51</v>
      </c>
      <c r="G21" s="20"/>
      <c r="H21" s="19">
        <v>686.68</v>
      </c>
      <c r="I21" s="19"/>
      <c r="J21" s="21"/>
      <c r="K21" s="19"/>
      <c r="L21" s="19"/>
      <c r="M21" s="19"/>
      <c r="N21" s="19"/>
      <c r="O21" s="19"/>
      <c r="P21" s="19"/>
      <c r="Q21" s="19"/>
      <c r="R21" s="19"/>
      <c r="S21" s="26">
        <f t="shared" si="0"/>
        <v>36807.15</v>
      </c>
      <c r="T21" s="2">
        <v>0</v>
      </c>
    </row>
    <row r="22" spans="1:20" ht="18">
      <c r="A22" s="23"/>
      <c r="B22" s="24">
        <v>18</v>
      </c>
      <c r="C22" s="28" t="s">
        <v>35</v>
      </c>
      <c r="D22" s="19">
        <v>126721.88</v>
      </c>
      <c r="E22" s="19">
        <v>10876.74</v>
      </c>
      <c r="F22" s="19">
        <v>8701.8</v>
      </c>
      <c r="G22" s="20">
        <v>16404.06</v>
      </c>
      <c r="H22" s="19">
        <v>6802.61</v>
      </c>
      <c r="I22" s="19">
        <v>4307.51</v>
      </c>
      <c r="J22" s="21">
        <v>1368.47</v>
      </c>
      <c r="K22" s="19"/>
      <c r="L22" s="19"/>
      <c r="M22" s="19">
        <v>1020</v>
      </c>
      <c r="N22" s="19"/>
      <c r="O22" s="19"/>
      <c r="P22" s="19"/>
      <c r="Q22" s="19"/>
      <c r="R22" s="19"/>
      <c r="S22" s="26">
        <f t="shared" si="0"/>
        <v>176203.06999999998</v>
      </c>
      <c r="T22" s="2">
        <v>0</v>
      </c>
    </row>
    <row r="23" spans="1:19" ht="18.75" customHeight="1">
      <c r="A23" s="23">
        <v>18</v>
      </c>
      <c r="B23" s="13">
        <v>19</v>
      </c>
      <c r="C23" s="28" t="s">
        <v>36</v>
      </c>
      <c r="D23" s="19">
        <v>50547.2</v>
      </c>
      <c r="E23" s="19">
        <v>4009.49</v>
      </c>
      <c r="F23" s="19">
        <v>3207.61</v>
      </c>
      <c r="G23" s="20">
        <v>10686.97</v>
      </c>
      <c r="H23" s="19">
        <v>211.71</v>
      </c>
      <c r="I23" s="19"/>
      <c r="J23" s="21"/>
      <c r="K23" s="19"/>
      <c r="L23" s="19"/>
      <c r="M23" s="19"/>
      <c r="N23" s="19"/>
      <c r="O23" s="19"/>
      <c r="P23" s="19"/>
      <c r="Q23" s="19"/>
      <c r="R23" s="19"/>
      <c r="S23" s="26">
        <f t="shared" si="0"/>
        <v>68662.98</v>
      </c>
    </row>
    <row r="24" spans="1:20" ht="18.75" customHeight="1">
      <c r="A24" s="23">
        <v>19</v>
      </c>
      <c r="B24" s="24">
        <v>20</v>
      </c>
      <c r="C24" s="28" t="s">
        <v>37</v>
      </c>
      <c r="D24" s="19">
        <v>104563.46</v>
      </c>
      <c r="E24" s="19">
        <v>4522.21</v>
      </c>
      <c r="F24" s="19">
        <v>3496.89</v>
      </c>
      <c r="G24" s="20">
        <v>45218</v>
      </c>
      <c r="H24" s="19">
        <v>2792.35</v>
      </c>
      <c r="I24" s="19"/>
      <c r="J24" s="21"/>
      <c r="K24" s="19">
        <v>11469.17</v>
      </c>
      <c r="L24" s="19">
        <v>1333.56</v>
      </c>
      <c r="M24" s="19"/>
      <c r="N24" s="19"/>
      <c r="O24" s="19"/>
      <c r="P24" s="19"/>
      <c r="Q24" s="19"/>
      <c r="R24" s="19"/>
      <c r="S24" s="26">
        <f t="shared" si="0"/>
        <v>173395.64</v>
      </c>
      <c r="T24" s="2">
        <v>0</v>
      </c>
    </row>
    <row r="25" spans="1:19" ht="18">
      <c r="A25" s="23">
        <v>20</v>
      </c>
      <c r="B25" s="13">
        <v>21</v>
      </c>
      <c r="C25" s="28" t="s">
        <v>38</v>
      </c>
      <c r="D25" s="19">
        <v>62623.88</v>
      </c>
      <c r="E25" s="19">
        <v>8088.91</v>
      </c>
      <c r="F25" s="19">
        <v>6471.07</v>
      </c>
      <c r="G25" s="20"/>
      <c r="H25" s="19">
        <v>1469.48</v>
      </c>
      <c r="I25" s="19"/>
      <c r="J25" s="21"/>
      <c r="K25" s="19"/>
      <c r="L25" s="19"/>
      <c r="M25" s="19"/>
      <c r="N25" s="19"/>
      <c r="O25" s="19"/>
      <c r="P25" s="19"/>
      <c r="Q25" s="19"/>
      <c r="R25" s="19"/>
      <c r="S25" s="26">
        <f t="shared" si="0"/>
        <v>78653.33999999998</v>
      </c>
    </row>
    <row r="26" spans="1:19" ht="18">
      <c r="A26" s="23">
        <v>21</v>
      </c>
      <c r="B26" s="24">
        <v>22</v>
      </c>
      <c r="C26" s="28" t="s">
        <v>39</v>
      </c>
      <c r="D26" s="19">
        <v>13203.13</v>
      </c>
      <c r="E26" s="19">
        <v>1216.43</v>
      </c>
      <c r="F26" s="19">
        <v>973.13</v>
      </c>
      <c r="G26" s="20"/>
      <c r="H26" s="19">
        <v>224.77</v>
      </c>
      <c r="I26" s="19"/>
      <c r="J26" s="21"/>
      <c r="K26" s="19"/>
      <c r="L26" s="19"/>
      <c r="M26" s="19"/>
      <c r="N26" s="19"/>
      <c r="O26" s="19"/>
      <c r="P26" s="19"/>
      <c r="Q26" s="19"/>
      <c r="R26" s="19"/>
      <c r="S26" s="26">
        <f t="shared" si="0"/>
        <v>15617.46</v>
      </c>
    </row>
    <row r="27" spans="1:19" ht="18">
      <c r="A27" s="23">
        <v>22</v>
      </c>
      <c r="B27" s="13">
        <v>23</v>
      </c>
      <c r="C27" s="28" t="s">
        <v>40</v>
      </c>
      <c r="D27" s="19">
        <v>228213.13</v>
      </c>
      <c r="E27" s="19">
        <v>20786.38</v>
      </c>
      <c r="F27" s="19">
        <v>16628.86</v>
      </c>
      <c r="G27" s="20">
        <v>78588.53</v>
      </c>
      <c r="H27" s="19">
        <v>10795.84</v>
      </c>
      <c r="I27" s="19">
        <v>38966.33</v>
      </c>
      <c r="J27" s="21">
        <v>23996.49</v>
      </c>
      <c r="K27" s="19">
        <v>177.1</v>
      </c>
      <c r="L27" s="19">
        <v>197.78</v>
      </c>
      <c r="M27" s="19">
        <v>12000</v>
      </c>
      <c r="N27" s="19">
        <v>360</v>
      </c>
      <c r="O27" s="19"/>
      <c r="P27" s="19"/>
      <c r="Q27" s="19">
        <v>3294.1</v>
      </c>
      <c r="R27" s="19"/>
      <c r="S27" s="26">
        <f t="shared" si="0"/>
        <v>434004.54000000004</v>
      </c>
    </row>
    <row r="28" spans="1:19" ht="18">
      <c r="A28" s="23">
        <v>23</v>
      </c>
      <c r="B28" s="24">
        <v>24</v>
      </c>
      <c r="C28" s="28" t="s">
        <v>41</v>
      </c>
      <c r="D28" s="19">
        <v>9476.45</v>
      </c>
      <c r="E28" s="19">
        <v>186.55</v>
      </c>
      <c r="F28" s="19">
        <v>149.27</v>
      </c>
      <c r="G28" s="20"/>
      <c r="H28" s="19"/>
      <c r="I28" s="19"/>
      <c r="J28" s="21"/>
      <c r="K28" s="19"/>
      <c r="L28" s="19"/>
      <c r="M28" s="19"/>
      <c r="N28" s="19"/>
      <c r="O28" s="19"/>
      <c r="P28" s="19"/>
      <c r="Q28" s="19"/>
      <c r="R28" s="19"/>
      <c r="S28" s="26">
        <f t="shared" si="0"/>
        <v>9812.27</v>
      </c>
    </row>
    <row r="29" spans="1:20" ht="18">
      <c r="A29" s="23">
        <v>24</v>
      </c>
      <c r="B29" s="13">
        <v>25</v>
      </c>
      <c r="C29" s="28" t="s">
        <v>42</v>
      </c>
      <c r="D29" s="19">
        <v>7824.48</v>
      </c>
      <c r="E29" s="19">
        <v>59.28</v>
      </c>
      <c r="F29" s="19">
        <v>47.43</v>
      </c>
      <c r="G29" s="20"/>
      <c r="H29" s="19">
        <v>56.25</v>
      </c>
      <c r="I29" s="19"/>
      <c r="J29" s="21"/>
      <c r="K29" s="19"/>
      <c r="L29" s="19"/>
      <c r="M29" s="19"/>
      <c r="N29" s="19"/>
      <c r="O29" s="19"/>
      <c r="P29" s="19"/>
      <c r="Q29" s="19"/>
      <c r="R29" s="19"/>
      <c r="S29" s="26">
        <f t="shared" si="0"/>
        <v>7987.44</v>
      </c>
      <c r="T29" s="2">
        <v>0</v>
      </c>
    </row>
    <row r="30" spans="1:19" ht="18.75">
      <c r="A30" s="33">
        <v>25</v>
      </c>
      <c r="B30" s="24">
        <v>26</v>
      </c>
      <c r="C30" s="34" t="s">
        <v>43</v>
      </c>
      <c r="D30" s="19">
        <v>15593.65</v>
      </c>
      <c r="E30" s="19">
        <v>1669.74</v>
      </c>
      <c r="F30" s="19">
        <v>1335.72</v>
      </c>
      <c r="G30" s="19"/>
      <c r="H30" s="19">
        <v>116.24</v>
      </c>
      <c r="I30" s="19"/>
      <c r="J30" s="21"/>
      <c r="K30" s="19"/>
      <c r="L30" s="19"/>
      <c r="M30" s="19"/>
      <c r="N30" s="19"/>
      <c r="O30" s="19"/>
      <c r="P30" s="19"/>
      <c r="Q30" s="19"/>
      <c r="R30" s="19"/>
      <c r="S30" s="26">
        <f t="shared" si="0"/>
        <v>18715.350000000002</v>
      </c>
    </row>
    <row r="31" spans="1:20" ht="18">
      <c r="A31" s="23">
        <v>26</v>
      </c>
      <c r="B31" s="13">
        <v>27</v>
      </c>
      <c r="C31" s="28" t="s">
        <v>44</v>
      </c>
      <c r="D31" s="19">
        <v>58006.51</v>
      </c>
      <c r="E31" s="19">
        <v>2024.18</v>
      </c>
      <c r="F31" s="19">
        <v>1603.85</v>
      </c>
      <c r="G31" s="20">
        <v>4469.17</v>
      </c>
      <c r="H31" s="19">
        <v>1861.99</v>
      </c>
      <c r="I31" s="19"/>
      <c r="J31" s="21"/>
      <c r="K31" s="19"/>
      <c r="L31" s="19"/>
      <c r="M31" s="19"/>
      <c r="N31" s="19"/>
      <c r="O31" s="19"/>
      <c r="P31" s="19"/>
      <c r="Q31" s="19"/>
      <c r="R31" s="19"/>
      <c r="S31" s="26">
        <f t="shared" si="0"/>
        <v>67965.70000000001</v>
      </c>
      <c r="T31" s="2">
        <v>0</v>
      </c>
    </row>
    <row r="32" spans="1:20" ht="18">
      <c r="A32" s="23"/>
      <c r="B32" s="24">
        <v>28</v>
      </c>
      <c r="C32" s="35" t="s">
        <v>45</v>
      </c>
      <c r="D32" s="19">
        <v>12670.56</v>
      </c>
      <c r="E32" s="19">
        <v>1231.92</v>
      </c>
      <c r="F32" s="19">
        <v>985.53</v>
      </c>
      <c r="G32" s="20"/>
      <c r="H32" s="19">
        <v>177.95</v>
      </c>
      <c r="I32" s="19"/>
      <c r="J32" s="21"/>
      <c r="K32" s="19"/>
      <c r="L32" s="19"/>
      <c r="M32" s="19"/>
      <c r="N32" s="19"/>
      <c r="O32" s="19"/>
      <c r="P32" s="19"/>
      <c r="Q32" s="19"/>
      <c r="R32" s="19"/>
      <c r="S32" s="26">
        <f t="shared" si="0"/>
        <v>15065.960000000001</v>
      </c>
      <c r="T32" s="2"/>
    </row>
    <row r="33" spans="1:19" ht="18">
      <c r="A33" s="23">
        <v>29</v>
      </c>
      <c r="B33" s="13">
        <v>29</v>
      </c>
      <c r="C33" s="27" t="s">
        <v>46</v>
      </c>
      <c r="D33" s="19">
        <v>18479.59</v>
      </c>
      <c r="E33" s="19">
        <v>2229.81</v>
      </c>
      <c r="F33" s="19">
        <v>1783.86</v>
      </c>
      <c r="G33" s="20"/>
      <c r="H33" s="19">
        <v>126.77</v>
      </c>
      <c r="I33" s="19"/>
      <c r="J33" s="21"/>
      <c r="K33" s="19"/>
      <c r="L33" s="19"/>
      <c r="M33" s="19"/>
      <c r="N33" s="19"/>
      <c r="O33" s="19"/>
      <c r="P33" s="19"/>
      <c r="Q33" s="19"/>
      <c r="R33" s="19"/>
      <c r="S33" s="26">
        <f t="shared" si="0"/>
        <v>22620.030000000002</v>
      </c>
    </row>
    <row r="34" spans="1:20" ht="18">
      <c r="A34" s="23">
        <v>31</v>
      </c>
      <c r="B34" s="24">
        <v>30</v>
      </c>
      <c r="C34" s="28" t="s">
        <v>47</v>
      </c>
      <c r="D34" s="19">
        <v>11203.91</v>
      </c>
      <c r="E34" s="19">
        <v>78.12</v>
      </c>
      <c r="F34" s="19">
        <v>62.48</v>
      </c>
      <c r="G34" s="20">
        <v>23625.23</v>
      </c>
      <c r="H34" s="19">
        <v>280.84</v>
      </c>
      <c r="I34" s="19"/>
      <c r="J34" s="21"/>
      <c r="K34" s="19"/>
      <c r="L34" s="19"/>
      <c r="M34" s="19"/>
      <c r="N34" s="19"/>
      <c r="O34" s="19"/>
      <c r="P34" s="19"/>
      <c r="Q34" s="19"/>
      <c r="R34" s="19"/>
      <c r="S34" s="26">
        <f t="shared" si="0"/>
        <v>35250.579999999994</v>
      </c>
      <c r="T34" s="2">
        <v>0</v>
      </c>
    </row>
    <row r="35" spans="1:20" ht="18">
      <c r="A35" s="23">
        <v>32</v>
      </c>
      <c r="B35" s="13">
        <v>31</v>
      </c>
      <c r="C35" s="25" t="s">
        <v>48</v>
      </c>
      <c r="D35" s="19">
        <v>111823.15</v>
      </c>
      <c r="E35" s="19">
        <v>3198.47</v>
      </c>
      <c r="F35" s="19">
        <v>2558.71</v>
      </c>
      <c r="G35" s="20">
        <v>9731.19</v>
      </c>
      <c r="H35" s="19">
        <v>3198.27</v>
      </c>
      <c r="I35" s="19">
        <v>1826.57</v>
      </c>
      <c r="J35" s="21">
        <v>833.53</v>
      </c>
      <c r="K35" s="19"/>
      <c r="L35" s="19"/>
      <c r="M35" s="19">
        <v>420</v>
      </c>
      <c r="N35" s="19"/>
      <c r="O35" s="19"/>
      <c r="P35" s="19"/>
      <c r="Q35" s="19"/>
      <c r="R35" s="19"/>
      <c r="S35" s="26">
        <f t="shared" si="0"/>
        <v>133589.89</v>
      </c>
      <c r="T35" s="2">
        <v>0</v>
      </c>
    </row>
    <row r="36" spans="1:21" s="43" customFormat="1" ht="20.25" customHeight="1">
      <c r="A36" s="36">
        <v>34</v>
      </c>
      <c r="B36" s="24">
        <v>32</v>
      </c>
      <c r="C36" s="37" t="s">
        <v>49</v>
      </c>
      <c r="D36" s="38">
        <v>617986.24</v>
      </c>
      <c r="E36" s="38">
        <v>39253.9</v>
      </c>
      <c r="F36" s="38">
        <v>31403.42</v>
      </c>
      <c r="G36" s="39">
        <v>96747.36</v>
      </c>
      <c r="H36" s="38">
        <v>65421.49</v>
      </c>
      <c r="I36" s="38">
        <v>145261.16</v>
      </c>
      <c r="J36" s="40">
        <v>62075.66</v>
      </c>
      <c r="K36" s="38">
        <v>2951.82</v>
      </c>
      <c r="L36" s="38">
        <v>596.39</v>
      </c>
      <c r="M36" s="38">
        <v>30120</v>
      </c>
      <c r="N36" s="38">
        <v>720</v>
      </c>
      <c r="O36" s="38"/>
      <c r="P36" s="38"/>
      <c r="Q36" s="38"/>
      <c r="R36" s="38"/>
      <c r="S36" s="41">
        <f t="shared" si="0"/>
        <v>1092537.44</v>
      </c>
      <c r="T36" s="42">
        <v>749149.26</v>
      </c>
      <c r="U36" s="43" t="s">
        <v>50</v>
      </c>
    </row>
    <row r="37" spans="1:20" ht="18">
      <c r="A37" s="23">
        <v>35</v>
      </c>
      <c r="B37" s="13">
        <v>33</v>
      </c>
      <c r="C37" s="44" t="s">
        <v>51</v>
      </c>
      <c r="D37" s="19">
        <v>20587.59</v>
      </c>
      <c r="E37" s="19">
        <v>1660.76</v>
      </c>
      <c r="F37" s="19">
        <v>1328.64</v>
      </c>
      <c r="G37" s="20">
        <v>4749.13</v>
      </c>
      <c r="H37" s="19">
        <v>781.76</v>
      </c>
      <c r="I37" s="19"/>
      <c r="J37" s="21"/>
      <c r="K37" s="19"/>
      <c r="L37" s="19"/>
      <c r="M37" s="19"/>
      <c r="N37" s="19"/>
      <c r="O37" s="19"/>
      <c r="P37" s="19"/>
      <c r="Q37" s="19"/>
      <c r="R37" s="19"/>
      <c r="S37" s="26">
        <f aca="true" t="shared" si="1" ref="S37:S68">D37+E37+F37+G37+H37+I37+J37+K37+L37+M37+N37+O37+P37+Q37+R37</f>
        <v>29107.879999999997</v>
      </c>
      <c r="T37" s="2">
        <v>0</v>
      </c>
    </row>
    <row r="38" spans="1:20" ht="18">
      <c r="A38" s="23">
        <v>36</v>
      </c>
      <c r="B38" s="24">
        <v>34</v>
      </c>
      <c r="C38" s="35" t="s">
        <v>52</v>
      </c>
      <c r="D38" s="19">
        <v>16626.12</v>
      </c>
      <c r="E38" s="19">
        <v>1830</v>
      </c>
      <c r="F38" s="19">
        <v>1464.02</v>
      </c>
      <c r="G38" s="19"/>
      <c r="H38" s="19">
        <v>439.59</v>
      </c>
      <c r="I38" s="19"/>
      <c r="J38" s="21"/>
      <c r="K38" s="19"/>
      <c r="L38" s="19"/>
      <c r="M38" s="19"/>
      <c r="N38" s="19"/>
      <c r="O38" s="19"/>
      <c r="P38" s="19"/>
      <c r="Q38" s="19"/>
      <c r="R38" s="19"/>
      <c r="S38" s="26">
        <f t="shared" si="1"/>
        <v>20359.73</v>
      </c>
      <c r="T38" s="2"/>
    </row>
    <row r="39" spans="1:20" ht="18">
      <c r="A39" s="23">
        <v>37</v>
      </c>
      <c r="B39" s="13">
        <v>35</v>
      </c>
      <c r="C39" s="28" t="s">
        <v>53</v>
      </c>
      <c r="D39" s="19">
        <v>71893.9</v>
      </c>
      <c r="E39" s="19">
        <v>4392.25</v>
      </c>
      <c r="F39" s="19">
        <v>3513.82</v>
      </c>
      <c r="G39" s="20"/>
      <c r="H39" s="19"/>
      <c r="I39" s="19"/>
      <c r="J39" s="21"/>
      <c r="K39" s="19"/>
      <c r="L39" s="19"/>
      <c r="M39" s="19"/>
      <c r="N39" s="19"/>
      <c r="O39" s="19"/>
      <c r="P39" s="19"/>
      <c r="Q39" s="19"/>
      <c r="R39" s="19"/>
      <c r="S39" s="26">
        <f t="shared" si="1"/>
        <v>79799.97</v>
      </c>
      <c r="T39" s="2">
        <v>0</v>
      </c>
    </row>
    <row r="40" spans="1:19" ht="18">
      <c r="A40" s="23">
        <v>38</v>
      </c>
      <c r="B40" s="24">
        <v>36</v>
      </c>
      <c r="C40" s="28" t="s">
        <v>54</v>
      </c>
      <c r="D40" s="2">
        <v>52892.26</v>
      </c>
      <c r="E40" s="2">
        <v>2631.08</v>
      </c>
      <c r="F40" s="19">
        <v>2104.82</v>
      </c>
      <c r="G40" s="20">
        <v>29632.38</v>
      </c>
      <c r="H40" s="19">
        <v>1641.75</v>
      </c>
      <c r="I40" s="19">
        <v>2118.86</v>
      </c>
      <c r="J40" s="21">
        <v>3270.96</v>
      </c>
      <c r="K40" s="19"/>
      <c r="L40" s="19">
        <v>78105.04</v>
      </c>
      <c r="M40" s="19">
        <v>900</v>
      </c>
      <c r="N40" s="19"/>
      <c r="O40" s="19"/>
      <c r="P40" s="19"/>
      <c r="Q40" s="19"/>
      <c r="R40" s="19"/>
      <c r="S40" s="26">
        <f t="shared" si="1"/>
        <v>173297.15000000002</v>
      </c>
    </row>
    <row r="41" spans="1:19" ht="18">
      <c r="A41" s="23">
        <v>39</v>
      </c>
      <c r="B41" s="13">
        <v>37</v>
      </c>
      <c r="C41" s="28" t="s">
        <v>55</v>
      </c>
      <c r="D41" s="19">
        <v>17421.34</v>
      </c>
      <c r="E41" s="19">
        <v>2186.63</v>
      </c>
      <c r="F41" s="2">
        <v>1749.19</v>
      </c>
      <c r="G41" s="20">
        <v>3497.26</v>
      </c>
      <c r="H41" s="19">
        <v>726.92</v>
      </c>
      <c r="I41" s="19"/>
      <c r="J41" s="21"/>
      <c r="K41" s="19"/>
      <c r="L41" s="19"/>
      <c r="M41" s="19"/>
      <c r="N41" s="19"/>
      <c r="O41" s="19"/>
      <c r="P41" s="19"/>
      <c r="Q41" s="19"/>
      <c r="R41" s="19"/>
      <c r="S41" s="26">
        <f t="shared" si="1"/>
        <v>25581.339999999997</v>
      </c>
    </row>
    <row r="42" spans="1:19" ht="18">
      <c r="A42" s="23">
        <v>40</v>
      </c>
      <c r="B42" s="24">
        <v>38</v>
      </c>
      <c r="C42" s="28" t="s">
        <v>56</v>
      </c>
      <c r="D42" s="19">
        <v>32356.95</v>
      </c>
      <c r="E42" s="19">
        <v>802.04</v>
      </c>
      <c r="F42" s="19">
        <v>641.63</v>
      </c>
      <c r="G42" s="20"/>
      <c r="H42" s="19">
        <v>83</v>
      </c>
      <c r="I42" s="19"/>
      <c r="J42" s="21"/>
      <c r="K42" s="19"/>
      <c r="L42" s="19"/>
      <c r="M42" s="19"/>
      <c r="N42" s="19"/>
      <c r="O42" s="19"/>
      <c r="P42" s="19"/>
      <c r="Q42" s="19"/>
      <c r="R42" s="19"/>
      <c r="S42" s="26">
        <f t="shared" si="1"/>
        <v>33883.619999999995</v>
      </c>
    </row>
    <row r="43" spans="1:20" ht="18">
      <c r="A43" s="23">
        <v>41</v>
      </c>
      <c r="B43" s="13">
        <v>39</v>
      </c>
      <c r="C43" s="25" t="s">
        <v>57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26">
        <f t="shared" si="1"/>
        <v>0</v>
      </c>
      <c r="T43" s="2">
        <v>0</v>
      </c>
    </row>
    <row r="44" spans="1:20" ht="18">
      <c r="A44" s="23">
        <v>42</v>
      </c>
      <c r="B44" s="24">
        <v>40</v>
      </c>
      <c r="C44" s="25" t="s">
        <v>58</v>
      </c>
      <c r="D44" s="19">
        <v>21421.53</v>
      </c>
      <c r="E44" s="19">
        <v>3792.97</v>
      </c>
      <c r="F44" s="19">
        <v>3034.39</v>
      </c>
      <c r="G44" s="20">
        <v>1748.63</v>
      </c>
      <c r="H44" s="19">
        <v>1335.28</v>
      </c>
      <c r="I44" s="19"/>
      <c r="J44" s="21"/>
      <c r="K44" s="19"/>
      <c r="L44" s="19"/>
      <c r="M44" s="19"/>
      <c r="N44" s="19"/>
      <c r="O44" s="19"/>
      <c r="P44" s="19"/>
      <c r="Q44" s="19"/>
      <c r="R44" s="19"/>
      <c r="S44" s="26">
        <f t="shared" si="1"/>
        <v>31332.8</v>
      </c>
      <c r="T44" s="2">
        <v>0</v>
      </c>
    </row>
    <row r="45" spans="1:20" ht="18">
      <c r="A45" s="23"/>
      <c r="B45" s="13">
        <v>41</v>
      </c>
      <c r="C45" s="1" t="s">
        <v>59</v>
      </c>
      <c r="D45" s="19">
        <v>2274.13</v>
      </c>
      <c r="E45" s="19">
        <v>407.86</v>
      </c>
      <c r="F45" s="19">
        <v>326.28</v>
      </c>
      <c r="G45" s="20"/>
      <c r="H45" s="19">
        <v>26.64</v>
      </c>
      <c r="I45" s="19"/>
      <c r="J45" s="21"/>
      <c r="K45" s="19"/>
      <c r="L45" s="19"/>
      <c r="M45" s="19"/>
      <c r="N45" s="19"/>
      <c r="O45" s="19"/>
      <c r="P45" s="19"/>
      <c r="Q45" s="19"/>
      <c r="R45" s="19"/>
      <c r="S45" s="26">
        <f t="shared" si="1"/>
        <v>3034.9100000000003</v>
      </c>
      <c r="T45" s="2"/>
    </row>
    <row r="46" spans="1:20" ht="18.75">
      <c r="A46" s="29">
        <v>43</v>
      </c>
      <c r="B46" s="24">
        <v>42</v>
      </c>
      <c r="C46" s="34" t="s">
        <v>60</v>
      </c>
      <c r="D46" s="19">
        <v>6265.67</v>
      </c>
      <c r="E46" s="19">
        <v>663.69</v>
      </c>
      <c r="F46" s="19">
        <v>530.92</v>
      </c>
      <c r="G46" s="19"/>
      <c r="H46" s="19">
        <v>19.3</v>
      </c>
      <c r="I46" s="19"/>
      <c r="J46" s="21"/>
      <c r="K46" s="19"/>
      <c r="L46" s="19"/>
      <c r="M46" s="19"/>
      <c r="N46" s="19"/>
      <c r="O46" s="19"/>
      <c r="P46" s="19"/>
      <c r="Q46" s="19"/>
      <c r="R46" s="19"/>
      <c r="S46" s="26">
        <f t="shared" si="1"/>
        <v>7479.580000000001</v>
      </c>
      <c r="T46" s="2"/>
    </row>
    <row r="47" spans="1:20" ht="18">
      <c r="A47" s="23">
        <v>45</v>
      </c>
      <c r="B47" s="13">
        <v>43</v>
      </c>
      <c r="C47" s="27" t="s">
        <v>61</v>
      </c>
      <c r="D47" s="19">
        <v>22297.41</v>
      </c>
      <c r="E47" s="19">
        <v>1284.16</v>
      </c>
      <c r="F47" s="19">
        <v>1027.29</v>
      </c>
      <c r="G47" s="20"/>
      <c r="H47" s="19">
        <v>171.24</v>
      </c>
      <c r="I47" s="19"/>
      <c r="J47" s="21"/>
      <c r="K47" s="19"/>
      <c r="L47" s="19"/>
      <c r="M47" s="19"/>
      <c r="N47" s="19"/>
      <c r="O47" s="19"/>
      <c r="P47" s="19"/>
      <c r="Q47" s="19"/>
      <c r="R47" s="19"/>
      <c r="S47" s="26">
        <f t="shared" si="1"/>
        <v>24780.100000000002</v>
      </c>
      <c r="T47" s="2">
        <v>0</v>
      </c>
    </row>
    <row r="48" spans="1:20" ht="18">
      <c r="A48" s="23">
        <v>46</v>
      </c>
      <c r="B48" s="24">
        <v>44</v>
      </c>
      <c r="C48" s="28" t="s">
        <v>62</v>
      </c>
      <c r="D48" s="19">
        <v>51053.78</v>
      </c>
      <c r="E48" s="19">
        <v>3615.59</v>
      </c>
      <c r="F48" s="19">
        <v>2892.39</v>
      </c>
      <c r="G48" s="20">
        <v>8350.65</v>
      </c>
      <c r="H48" s="19">
        <v>2824.56</v>
      </c>
      <c r="I48" s="19">
        <v>665.14</v>
      </c>
      <c r="J48" s="21">
        <v>1545.85</v>
      </c>
      <c r="K48" s="19"/>
      <c r="L48" s="19"/>
      <c r="M48" s="19">
        <v>360</v>
      </c>
      <c r="N48" s="19">
        <v>360</v>
      </c>
      <c r="O48" s="19"/>
      <c r="P48" s="19"/>
      <c r="Q48" s="19"/>
      <c r="R48" s="19"/>
      <c r="S48" s="26">
        <f t="shared" si="1"/>
        <v>71667.95999999999</v>
      </c>
      <c r="T48" s="2">
        <v>0</v>
      </c>
    </row>
    <row r="49" spans="1:19" ht="18">
      <c r="A49" s="23">
        <v>47</v>
      </c>
      <c r="B49" s="13">
        <v>45</v>
      </c>
      <c r="C49" s="28" t="s">
        <v>63</v>
      </c>
      <c r="D49" s="19">
        <v>3009.82</v>
      </c>
      <c r="E49" s="19">
        <v>564.62</v>
      </c>
      <c r="F49" s="19">
        <v>451.72</v>
      </c>
      <c r="G49" s="20"/>
      <c r="H49" s="19">
        <v>20.5</v>
      </c>
      <c r="I49" s="19"/>
      <c r="J49" s="21"/>
      <c r="K49" s="19"/>
      <c r="L49" s="19"/>
      <c r="M49" s="19"/>
      <c r="N49" s="19"/>
      <c r="O49" s="19"/>
      <c r="P49" s="19"/>
      <c r="Q49" s="19"/>
      <c r="R49" s="19"/>
      <c r="S49" s="26">
        <f t="shared" si="1"/>
        <v>4046.66</v>
      </c>
    </row>
    <row r="50" spans="1:19" ht="18">
      <c r="A50" s="23"/>
      <c r="B50" s="24">
        <v>46</v>
      </c>
      <c r="C50" s="45" t="s">
        <v>64</v>
      </c>
      <c r="D50" s="19">
        <v>26846.49</v>
      </c>
      <c r="E50" s="19">
        <v>2748.98</v>
      </c>
      <c r="F50" s="19">
        <v>2199.23</v>
      </c>
      <c r="G50" s="20"/>
      <c r="H50" s="19">
        <v>198.33</v>
      </c>
      <c r="I50" s="19">
        <v>1604.91</v>
      </c>
      <c r="J50" s="21">
        <v>719.42</v>
      </c>
      <c r="K50" s="19"/>
      <c r="L50" s="19">
        <v>31.22</v>
      </c>
      <c r="M50" s="19">
        <v>480</v>
      </c>
      <c r="N50" s="19"/>
      <c r="O50" s="19"/>
      <c r="P50" s="19"/>
      <c r="Q50" s="19"/>
      <c r="R50" s="19"/>
      <c r="S50" s="26">
        <f t="shared" si="1"/>
        <v>34828.58</v>
      </c>
    </row>
    <row r="51" spans="1:19" ht="18">
      <c r="A51" s="23">
        <v>48</v>
      </c>
      <c r="B51" s="13">
        <v>47</v>
      </c>
      <c r="C51" s="32" t="s">
        <v>65</v>
      </c>
      <c r="D51" s="19">
        <v>21441.37</v>
      </c>
      <c r="E51" s="19">
        <v>4510.54</v>
      </c>
      <c r="F51" s="19">
        <v>3608.33</v>
      </c>
      <c r="G51" s="20"/>
      <c r="H51" s="19">
        <v>920.67</v>
      </c>
      <c r="I51" s="19"/>
      <c r="J51" s="21"/>
      <c r="K51" s="19"/>
      <c r="L51" s="19"/>
      <c r="M51" s="19"/>
      <c r="N51" s="19"/>
      <c r="O51" s="19"/>
      <c r="P51" s="19"/>
      <c r="Q51" s="19"/>
      <c r="R51" s="19"/>
      <c r="S51" s="26">
        <f t="shared" si="1"/>
        <v>30480.909999999996</v>
      </c>
    </row>
    <row r="52" spans="1:20" ht="18">
      <c r="A52" s="23">
        <v>49</v>
      </c>
      <c r="B52" s="24">
        <v>48</v>
      </c>
      <c r="C52" s="28" t="s">
        <v>66</v>
      </c>
      <c r="D52" s="19">
        <v>55002.43</v>
      </c>
      <c r="E52" s="19">
        <v>4028.13</v>
      </c>
      <c r="F52" s="19">
        <v>3222.53</v>
      </c>
      <c r="G52" s="20">
        <v>6497.76</v>
      </c>
      <c r="H52" s="19">
        <v>2313.23</v>
      </c>
      <c r="I52" s="19"/>
      <c r="J52" s="21">
        <v>1699.55</v>
      </c>
      <c r="K52" s="19"/>
      <c r="L52" s="19"/>
      <c r="M52" s="19">
        <v>360</v>
      </c>
      <c r="N52" s="19"/>
      <c r="O52" s="19">
        <v>1332.9</v>
      </c>
      <c r="P52" s="19"/>
      <c r="Q52" s="19">
        <v>3358.9</v>
      </c>
      <c r="R52" s="19"/>
      <c r="S52" s="26">
        <f t="shared" si="1"/>
        <v>77815.42999999998</v>
      </c>
      <c r="T52" s="2">
        <v>0</v>
      </c>
    </row>
    <row r="53" spans="1:20" ht="18">
      <c r="A53" s="23">
        <v>50</v>
      </c>
      <c r="B53" s="13">
        <v>49</v>
      </c>
      <c r="C53" s="28" t="s">
        <v>67</v>
      </c>
      <c r="D53" s="19">
        <v>158763.12</v>
      </c>
      <c r="E53" s="19">
        <v>5321.49</v>
      </c>
      <c r="F53" s="19">
        <v>4257.06</v>
      </c>
      <c r="G53" s="20">
        <v>81738.77</v>
      </c>
      <c r="H53" s="19">
        <v>2524.1</v>
      </c>
      <c r="I53" s="19">
        <v>1013.26</v>
      </c>
      <c r="J53" s="21">
        <v>586.13</v>
      </c>
      <c r="K53" s="19">
        <v>17562.61</v>
      </c>
      <c r="L53" s="19">
        <v>389.18</v>
      </c>
      <c r="M53" s="19">
        <v>240</v>
      </c>
      <c r="N53" s="19"/>
      <c r="O53" s="19"/>
      <c r="P53" s="19"/>
      <c r="Q53" s="19"/>
      <c r="R53" s="19"/>
      <c r="S53" s="26">
        <f t="shared" si="1"/>
        <v>272395.72000000003</v>
      </c>
      <c r="T53" s="2">
        <v>0</v>
      </c>
    </row>
    <row r="54" spans="1:20" ht="18">
      <c r="A54" s="23">
        <v>51</v>
      </c>
      <c r="B54" s="24">
        <v>50</v>
      </c>
      <c r="C54" s="28" t="s">
        <v>68</v>
      </c>
      <c r="D54" s="19">
        <v>2483.77</v>
      </c>
      <c r="E54" s="19">
        <v>355.49</v>
      </c>
      <c r="F54" s="19">
        <v>284.4</v>
      </c>
      <c r="G54" s="19"/>
      <c r="H54" s="19"/>
      <c r="I54" s="19"/>
      <c r="J54" s="21"/>
      <c r="K54" s="19"/>
      <c r="L54" s="19"/>
      <c r="M54" s="19"/>
      <c r="N54" s="19"/>
      <c r="O54" s="19"/>
      <c r="P54" s="19"/>
      <c r="Q54" s="19"/>
      <c r="R54" s="19"/>
      <c r="S54" s="26">
        <f t="shared" si="1"/>
        <v>3123.6600000000003</v>
      </c>
      <c r="T54" s="2"/>
    </row>
    <row r="55" spans="1:21" ht="18">
      <c r="A55" s="23">
        <v>52</v>
      </c>
      <c r="B55" s="13">
        <v>51</v>
      </c>
      <c r="C55" s="28" t="s">
        <v>69</v>
      </c>
      <c r="D55" s="19">
        <v>770193.47</v>
      </c>
      <c r="E55" s="19">
        <v>33525.09</v>
      </c>
      <c r="F55" s="19">
        <v>26820.65</v>
      </c>
      <c r="G55" s="20">
        <v>632731.1</v>
      </c>
      <c r="H55" s="19">
        <v>70911.83</v>
      </c>
      <c r="I55" s="19">
        <v>223716.05</v>
      </c>
      <c r="J55" s="21">
        <v>188626.15</v>
      </c>
      <c r="K55" s="19">
        <v>30999.54</v>
      </c>
      <c r="L55" s="19">
        <v>207533.46</v>
      </c>
      <c r="M55" s="19">
        <v>60360</v>
      </c>
      <c r="N55" s="19">
        <v>4680</v>
      </c>
      <c r="O55" s="2">
        <v>1332.9</v>
      </c>
      <c r="Q55" s="19">
        <v>9466.91</v>
      </c>
      <c r="R55" s="19"/>
      <c r="S55" s="26">
        <f t="shared" si="1"/>
        <v>2260897.1500000004</v>
      </c>
      <c r="T55" s="2">
        <v>0</v>
      </c>
      <c r="U55" s="2"/>
    </row>
    <row r="56" spans="1:19" ht="18">
      <c r="A56" s="23">
        <v>53</v>
      </c>
      <c r="B56" s="24">
        <v>52</v>
      </c>
      <c r="C56" s="28" t="s">
        <v>70</v>
      </c>
      <c r="D56" s="19">
        <v>145846.58</v>
      </c>
      <c r="E56" s="19">
        <v>9383.52</v>
      </c>
      <c r="F56" s="19">
        <v>7506.86</v>
      </c>
      <c r="G56" s="20">
        <v>19507.73</v>
      </c>
      <c r="H56" s="19">
        <v>2153.17</v>
      </c>
      <c r="I56" s="19"/>
      <c r="J56" s="21"/>
      <c r="K56" s="19"/>
      <c r="L56" s="19"/>
      <c r="M56" s="19"/>
      <c r="N56" s="19"/>
      <c r="O56" s="19"/>
      <c r="P56" s="19"/>
      <c r="Q56" s="19"/>
      <c r="R56" s="19"/>
      <c r="S56" s="26">
        <f t="shared" si="1"/>
        <v>184397.86</v>
      </c>
    </row>
    <row r="57" spans="1:20" ht="18">
      <c r="A57" s="23">
        <v>54</v>
      </c>
      <c r="B57" s="13">
        <v>53</v>
      </c>
      <c r="C57" s="28" t="s">
        <v>71</v>
      </c>
      <c r="D57" s="19">
        <v>8163.72</v>
      </c>
      <c r="E57" s="19">
        <v>133.19</v>
      </c>
      <c r="F57" s="19">
        <v>106.57</v>
      </c>
      <c r="G57" s="20"/>
      <c r="H57" s="19"/>
      <c r="I57" s="19"/>
      <c r="J57" s="21"/>
      <c r="K57" s="19"/>
      <c r="L57" s="19"/>
      <c r="M57" s="19"/>
      <c r="N57" s="19"/>
      <c r="O57" s="19"/>
      <c r="P57" s="19"/>
      <c r="Q57" s="19"/>
      <c r="R57" s="19"/>
      <c r="S57" s="26">
        <f t="shared" si="1"/>
        <v>8403.48</v>
      </c>
      <c r="T57" s="2">
        <v>0</v>
      </c>
    </row>
    <row r="58" spans="1:19" ht="18">
      <c r="A58" s="23">
        <v>55</v>
      </c>
      <c r="B58" s="24">
        <v>54</v>
      </c>
      <c r="C58" s="28" t="s">
        <v>72</v>
      </c>
      <c r="D58" s="19">
        <v>21243.74</v>
      </c>
      <c r="E58" s="19">
        <v>1087.11</v>
      </c>
      <c r="F58" s="19">
        <v>869.61</v>
      </c>
      <c r="G58" s="20">
        <v>9838.25</v>
      </c>
      <c r="H58" s="19">
        <v>1095.39</v>
      </c>
      <c r="I58" s="19">
        <v>2719.7</v>
      </c>
      <c r="J58" s="21">
        <v>1113.98</v>
      </c>
      <c r="K58" s="19"/>
      <c r="L58" s="19"/>
      <c r="M58" s="19">
        <v>600</v>
      </c>
      <c r="N58" s="19"/>
      <c r="O58" s="19"/>
      <c r="P58" s="19"/>
      <c r="Q58" s="19"/>
      <c r="R58" s="19"/>
      <c r="S58" s="26">
        <f t="shared" si="1"/>
        <v>38567.780000000006</v>
      </c>
    </row>
    <row r="59" spans="1:20" ht="18">
      <c r="A59" s="23">
        <v>56</v>
      </c>
      <c r="B59" s="13">
        <v>55</v>
      </c>
      <c r="C59" s="28" t="s">
        <v>73</v>
      </c>
      <c r="D59" s="19">
        <v>41480.25</v>
      </c>
      <c r="E59" s="19">
        <v>3580.2</v>
      </c>
      <c r="F59" s="19">
        <v>2864.15</v>
      </c>
      <c r="G59" s="20"/>
      <c r="H59" s="19">
        <v>1537.73</v>
      </c>
      <c r="I59" s="19"/>
      <c r="J59" s="21"/>
      <c r="K59" s="19"/>
      <c r="L59" s="19">
        <v>10701.9</v>
      </c>
      <c r="M59" s="19"/>
      <c r="N59" s="19"/>
      <c r="O59" s="19"/>
      <c r="P59" s="19"/>
      <c r="Q59" s="19"/>
      <c r="R59" s="19"/>
      <c r="S59" s="26">
        <f t="shared" si="1"/>
        <v>60164.23</v>
      </c>
      <c r="T59" s="2">
        <v>0</v>
      </c>
    </row>
    <row r="60" spans="1:20" ht="18">
      <c r="A60" s="23">
        <v>57</v>
      </c>
      <c r="B60" s="24">
        <v>56</v>
      </c>
      <c r="C60" s="28" t="s">
        <v>74</v>
      </c>
      <c r="D60" s="19">
        <v>63211.12</v>
      </c>
      <c r="E60" s="19">
        <v>8692.03</v>
      </c>
      <c r="F60" s="19">
        <v>6953.77</v>
      </c>
      <c r="G60" s="20">
        <v>4749.13</v>
      </c>
      <c r="H60" s="19">
        <v>479.2</v>
      </c>
      <c r="I60" s="19">
        <v>621.47</v>
      </c>
      <c r="J60" s="21">
        <v>328.8</v>
      </c>
      <c r="K60" s="19"/>
      <c r="L60" s="19"/>
      <c r="M60" s="19">
        <v>240</v>
      </c>
      <c r="N60" s="19"/>
      <c r="O60" s="19"/>
      <c r="P60" s="19"/>
      <c r="Q60" s="19"/>
      <c r="R60" s="19"/>
      <c r="S60" s="26">
        <f t="shared" si="1"/>
        <v>85275.52000000002</v>
      </c>
      <c r="T60" s="2">
        <v>0</v>
      </c>
    </row>
    <row r="61" spans="1:20" ht="18">
      <c r="A61" s="23"/>
      <c r="B61" s="13">
        <v>57</v>
      </c>
      <c r="C61" s="28" t="s">
        <v>75</v>
      </c>
      <c r="D61" s="19">
        <v>23990.96</v>
      </c>
      <c r="E61" s="19">
        <v>3122.86</v>
      </c>
      <c r="F61" s="19">
        <v>2498.21</v>
      </c>
      <c r="G61" s="20"/>
      <c r="H61" s="19">
        <v>421.18</v>
      </c>
      <c r="I61" s="19"/>
      <c r="J61" s="21"/>
      <c r="K61" s="19"/>
      <c r="L61" s="19"/>
      <c r="M61" s="19"/>
      <c r="N61" s="19"/>
      <c r="O61" s="19"/>
      <c r="P61" s="19"/>
      <c r="Q61" s="19"/>
      <c r="R61" s="19"/>
      <c r="S61" s="26">
        <f t="shared" si="1"/>
        <v>30033.21</v>
      </c>
      <c r="T61" s="2">
        <v>0</v>
      </c>
    </row>
    <row r="62" spans="1:19" ht="18">
      <c r="A62" s="23">
        <v>58</v>
      </c>
      <c r="B62" s="24">
        <v>58</v>
      </c>
      <c r="C62" s="28" t="s">
        <v>76</v>
      </c>
      <c r="D62" s="19">
        <v>165975.39</v>
      </c>
      <c r="E62" s="19">
        <v>12063.14</v>
      </c>
      <c r="F62" s="19">
        <v>9729.9</v>
      </c>
      <c r="G62" s="20">
        <v>419111.32</v>
      </c>
      <c r="H62" s="19">
        <v>8787.61</v>
      </c>
      <c r="I62" s="19">
        <v>12272.9</v>
      </c>
      <c r="J62" s="21">
        <v>9038.09</v>
      </c>
      <c r="K62" s="19">
        <v>1139.7</v>
      </c>
      <c r="L62" s="19">
        <v>136652.51</v>
      </c>
      <c r="M62" s="19">
        <v>2880</v>
      </c>
      <c r="N62" s="19"/>
      <c r="O62" s="19"/>
      <c r="P62" s="19">
        <v>6542.1</v>
      </c>
      <c r="Q62" s="19"/>
      <c r="R62" s="19"/>
      <c r="S62" s="26">
        <f t="shared" si="1"/>
        <v>784192.6599999999</v>
      </c>
    </row>
    <row r="63" spans="1:19" ht="18">
      <c r="A63" s="23">
        <v>59</v>
      </c>
      <c r="B63" s="13">
        <v>59</v>
      </c>
      <c r="C63" s="28" t="s">
        <v>77</v>
      </c>
      <c r="D63" s="19">
        <v>28806.28</v>
      </c>
      <c r="E63" s="19">
        <v>2885.97</v>
      </c>
      <c r="F63" s="19">
        <v>2308.67</v>
      </c>
      <c r="G63" s="19"/>
      <c r="H63" s="2">
        <v>877.8</v>
      </c>
      <c r="I63" s="19">
        <v>737.44</v>
      </c>
      <c r="J63" s="21"/>
      <c r="K63" s="19"/>
      <c r="L63" s="19"/>
      <c r="M63" s="19">
        <v>120</v>
      </c>
      <c r="N63" s="19"/>
      <c r="O63" s="19"/>
      <c r="P63" s="19"/>
      <c r="Q63" s="19"/>
      <c r="R63" s="19"/>
      <c r="S63" s="26">
        <f t="shared" si="1"/>
        <v>35736.16</v>
      </c>
    </row>
    <row r="64" spans="1:19" ht="18">
      <c r="A64" s="23">
        <v>60</v>
      </c>
      <c r="B64" s="24">
        <v>60</v>
      </c>
      <c r="C64" s="46" t="s">
        <v>78</v>
      </c>
      <c r="D64" s="19">
        <v>6033.64</v>
      </c>
      <c r="E64" s="19">
        <v>1206.77</v>
      </c>
      <c r="F64" s="19">
        <v>965.39</v>
      </c>
      <c r="G64" s="20"/>
      <c r="H64" s="19"/>
      <c r="I64" s="19"/>
      <c r="J64" s="21"/>
      <c r="K64" s="19"/>
      <c r="L64" s="19"/>
      <c r="M64" s="19"/>
      <c r="N64" s="19"/>
      <c r="O64" s="19"/>
      <c r="P64" s="19"/>
      <c r="Q64" s="19"/>
      <c r="R64" s="19"/>
      <c r="S64" s="26">
        <f t="shared" si="1"/>
        <v>8205.8</v>
      </c>
    </row>
    <row r="65" spans="1:19" ht="18">
      <c r="A65" s="23"/>
      <c r="B65" s="13">
        <v>61</v>
      </c>
      <c r="C65" s="46" t="s">
        <v>79</v>
      </c>
      <c r="D65" s="19">
        <v>8384.76</v>
      </c>
      <c r="E65" s="19">
        <v>537.91</v>
      </c>
      <c r="F65" s="19">
        <v>430.37</v>
      </c>
      <c r="G65" s="20"/>
      <c r="H65" s="19">
        <v>36.01</v>
      </c>
      <c r="I65" s="19"/>
      <c r="J65" s="21"/>
      <c r="K65" s="19"/>
      <c r="L65" s="19"/>
      <c r="M65" s="19"/>
      <c r="N65" s="19"/>
      <c r="O65" s="19"/>
      <c r="P65" s="19"/>
      <c r="Q65" s="19"/>
      <c r="R65" s="19"/>
      <c r="S65" s="26">
        <f t="shared" si="1"/>
        <v>9389.050000000001</v>
      </c>
    </row>
    <row r="66" spans="1:19" ht="18">
      <c r="A66" s="23">
        <v>62</v>
      </c>
      <c r="B66" s="24">
        <v>62</v>
      </c>
      <c r="C66" s="25" t="s">
        <v>80</v>
      </c>
      <c r="D66" s="19">
        <v>14127.09</v>
      </c>
      <c r="E66" s="19">
        <v>1800.32</v>
      </c>
      <c r="F66" s="19">
        <v>1440.26</v>
      </c>
      <c r="G66" s="20"/>
      <c r="H66" s="19">
        <v>2432.97</v>
      </c>
      <c r="I66" s="19"/>
      <c r="J66" s="21"/>
      <c r="K66" s="19"/>
      <c r="L66" s="19"/>
      <c r="M66" s="19"/>
      <c r="N66" s="19"/>
      <c r="O66" s="19"/>
      <c r="P66" s="19"/>
      <c r="Q66" s="19"/>
      <c r="R66" s="19"/>
      <c r="S66" s="26">
        <f t="shared" si="1"/>
        <v>19800.64</v>
      </c>
    </row>
    <row r="67" spans="1:19" ht="18">
      <c r="A67" s="23">
        <v>63</v>
      </c>
      <c r="B67" s="13">
        <v>63</v>
      </c>
      <c r="C67" s="25" t="s">
        <v>81</v>
      </c>
      <c r="D67" s="19">
        <v>12262.23</v>
      </c>
      <c r="E67" s="19">
        <v>1891.02</v>
      </c>
      <c r="F67" s="19">
        <v>1512.88</v>
      </c>
      <c r="G67" s="20"/>
      <c r="H67" s="19">
        <v>378.85</v>
      </c>
      <c r="I67" s="19"/>
      <c r="J67" s="21"/>
      <c r="K67" s="19"/>
      <c r="L67" s="19"/>
      <c r="M67" s="19"/>
      <c r="N67" s="19"/>
      <c r="O67" s="19"/>
      <c r="P67" s="19"/>
      <c r="Q67" s="19"/>
      <c r="R67" s="19"/>
      <c r="S67" s="26">
        <f t="shared" si="1"/>
        <v>16044.980000000001</v>
      </c>
    </row>
    <row r="68" spans="1:20" ht="18">
      <c r="A68" s="23">
        <v>64</v>
      </c>
      <c r="B68" s="24">
        <v>64</v>
      </c>
      <c r="C68" s="28" t="s">
        <v>82</v>
      </c>
      <c r="D68" s="19">
        <v>17690.75</v>
      </c>
      <c r="E68" s="19">
        <v>1398.16</v>
      </c>
      <c r="F68" s="19">
        <v>1118.52</v>
      </c>
      <c r="G68" s="20"/>
      <c r="H68" s="19">
        <v>1271.35</v>
      </c>
      <c r="I68" s="19"/>
      <c r="J68" s="21">
        <v>308.25</v>
      </c>
      <c r="K68" s="19"/>
      <c r="L68" s="19"/>
      <c r="M68" s="19">
        <v>60</v>
      </c>
      <c r="N68" s="19"/>
      <c r="O68" s="19"/>
      <c r="P68" s="19"/>
      <c r="Q68" s="19"/>
      <c r="R68" s="19"/>
      <c r="S68" s="26">
        <f t="shared" si="1"/>
        <v>21847.03</v>
      </c>
      <c r="T68" s="2">
        <v>0</v>
      </c>
    </row>
    <row r="69" spans="1:20" ht="18">
      <c r="A69" s="23"/>
      <c r="B69" s="13">
        <v>65</v>
      </c>
      <c r="C69" s="28" t="s">
        <v>83</v>
      </c>
      <c r="D69" s="19">
        <v>22043.54</v>
      </c>
      <c r="E69" s="19">
        <v>1218.43</v>
      </c>
      <c r="F69" s="19">
        <v>974.74</v>
      </c>
      <c r="G69" s="20"/>
      <c r="H69" s="19">
        <v>222.79</v>
      </c>
      <c r="I69" s="19"/>
      <c r="J69" s="21"/>
      <c r="K69" s="19"/>
      <c r="L69" s="19"/>
      <c r="M69" s="19"/>
      <c r="N69" s="19"/>
      <c r="O69" s="19"/>
      <c r="P69" s="19"/>
      <c r="Q69" s="19"/>
      <c r="R69" s="19"/>
      <c r="S69" s="26">
        <f aca="true" t="shared" si="2" ref="S69:S74">D69+E69+F69+G69+H69+I69+J69+K69+L69+M69+N69+O69+P69+Q69+R69</f>
        <v>24459.500000000004</v>
      </c>
      <c r="T69" s="2">
        <v>0</v>
      </c>
    </row>
    <row r="70" spans="1:19" ht="18">
      <c r="A70" s="23">
        <v>66</v>
      </c>
      <c r="B70" s="24">
        <v>66</v>
      </c>
      <c r="C70" s="28" t="s">
        <v>84</v>
      </c>
      <c r="D70" s="19">
        <v>14565.01</v>
      </c>
      <c r="E70" s="19">
        <v>1410.47</v>
      </c>
      <c r="F70" s="19">
        <v>1128.38</v>
      </c>
      <c r="G70" s="20"/>
      <c r="H70" s="19">
        <v>1263.31</v>
      </c>
      <c r="I70" s="19"/>
      <c r="J70" s="21"/>
      <c r="K70" s="19"/>
      <c r="L70" s="19"/>
      <c r="M70" s="19"/>
      <c r="N70" s="19"/>
      <c r="O70" s="19"/>
      <c r="P70" s="19"/>
      <c r="Q70" s="19"/>
      <c r="R70" s="19"/>
      <c r="S70" s="26">
        <f t="shared" si="2"/>
        <v>18367.170000000002</v>
      </c>
    </row>
    <row r="71" spans="1:20" s="52" customFormat="1" ht="18">
      <c r="A71" s="23">
        <v>67</v>
      </c>
      <c r="B71" s="13">
        <v>67</v>
      </c>
      <c r="C71" s="28" t="s">
        <v>85</v>
      </c>
      <c r="D71" s="19">
        <v>65502.2</v>
      </c>
      <c r="E71" s="19">
        <v>11895.71</v>
      </c>
      <c r="F71" s="19">
        <v>9463.61</v>
      </c>
      <c r="G71" s="47"/>
      <c r="H71" s="19">
        <v>1633.64</v>
      </c>
      <c r="I71" s="48"/>
      <c r="J71" s="49"/>
      <c r="K71" s="48"/>
      <c r="L71" s="50"/>
      <c r="M71" s="48"/>
      <c r="N71" s="48"/>
      <c r="O71" s="48"/>
      <c r="P71" s="48"/>
      <c r="Q71" s="48"/>
      <c r="R71" s="48"/>
      <c r="S71" s="26">
        <f t="shared" si="2"/>
        <v>88495.16</v>
      </c>
      <c r="T71" s="51">
        <v>0</v>
      </c>
    </row>
    <row r="72" spans="1:20" ht="18">
      <c r="A72" s="23">
        <v>68</v>
      </c>
      <c r="B72" s="24">
        <v>68</v>
      </c>
      <c r="C72" s="28" t="s">
        <v>86</v>
      </c>
      <c r="D72" s="19">
        <v>12132.21</v>
      </c>
      <c r="E72" s="19">
        <v>3290.41</v>
      </c>
      <c r="F72" s="19">
        <v>2632.45</v>
      </c>
      <c r="G72" s="20"/>
      <c r="H72" s="19">
        <v>329.19</v>
      </c>
      <c r="I72" s="19"/>
      <c r="J72" s="21"/>
      <c r="K72" s="19"/>
      <c r="L72" s="19"/>
      <c r="M72" s="19"/>
      <c r="N72" s="19"/>
      <c r="O72" s="19"/>
      <c r="P72" s="19"/>
      <c r="Q72" s="19"/>
      <c r="R72" s="19"/>
      <c r="S72" s="26">
        <f t="shared" si="2"/>
        <v>18384.26</v>
      </c>
      <c r="T72" s="2">
        <v>0</v>
      </c>
    </row>
    <row r="73" spans="1:20" s="52" customFormat="1" ht="15" customHeight="1">
      <c r="A73" s="23">
        <v>69</v>
      </c>
      <c r="B73" s="13">
        <v>69</v>
      </c>
      <c r="C73" s="53" t="s">
        <v>87</v>
      </c>
      <c r="D73" s="54">
        <v>146119.17</v>
      </c>
      <c r="E73" s="54">
        <v>12028.18</v>
      </c>
      <c r="F73" s="54">
        <v>9622.57</v>
      </c>
      <c r="G73" s="55">
        <v>6444.12</v>
      </c>
      <c r="H73" s="54">
        <v>11222.9</v>
      </c>
      <c r="I73" s="56">
        <v>29697.58</v>
      </c>
      <c r="J73" s="57">
        <v>15778.93</v>
      </c>
      <c r="K73" s="58"/>
      <c r="L73" s="59"/>
      <c r="M73" s="56">
        <v>8880</v>
      </c>
      <c r="N73" s="58">
        <v>1080</v>
      </c>
      <c r="O73" s="58"/>
      <c r="P73" s="58"/>
      <c r="Q73" s="58"/>
      <c r="R73" s="58"/>
      <c r="S73" s="26">
        <f t="shared" si="2"/>
        <v>240873.45</v>
      </c>
      <c r="T73" s="51">
        <v>0</v>
      </c>
    </row>
    <row r="74" spans="1:19" s="52" customFormat="1" ht="15" customHeight="1">
      <c r="A74" s="23">
        <v>70</v>
      </c>
      <c r="B74" s="24">
        <v>70</v>
      </c>
      <c r="C74" s="53" t="s">
        <v>88</v>
      </c>
      <c r="D74" s="54">
        <v>26653.24</v>
      </c>
      <c r="E74" s="54">
        <v>3217.22</v>
      </c>
      <c r="F74" s="54">
        <v>2573.66</v>
      </c>
      <c r="G74" s="55"/>
      <c r="H74" s="54">
        <v>1120.91</v>
      </c>
      <c r="I74" s="59"/>
      <c r="J74" s="60"/>
      <c r="K74" s="58"/>
      <c r="L74" s="58"/>
      <c r="M74" s="58"/>
      <c r="N74" s="58"/>
      <c r="O74" s="58"/>
      <c r="P74" s="58"/>
      <c r="Q74" s="58"/>
      <c r="R74" s="58"/>
      <c r="S74" s="26">
        <f t="shared" si="2"/>
        <v>33565.030000000006</v>
      </c>
    </row>
    <row r="75" spans="1:21" ht="18.75" thickBot="1">
      <c r="A75" s="61"/>
      <c r="B75" s="62"/>
      <c r="C75" s="63"/>
      <c r="D75" s="64">
        <f aca="true" t="shared" si="3" ref="D75:S75">SUM(D5:D74)</f>
        <v>4370478.51</v>
      </c>
      <c r="E75" s="64">
        <f t="shared" si="3"/>
        <v>305120.8699999999</v>
      </c>
      <c r="F75" s="64">
        <f t="shared" si="3"/>
        <v>243986.95000000004</v>
      </c>
      <c r="G75" s="65">
        <f t="shared" si="3"/>
        <v>1627213.76</v>
      </c>
      <c r="H75" s="64">
        <f t="shared" si="3"/>
        <v>244576.63000000006</v>
      </c>
      <c r="I75" s="64">
        <f t="shared" si="3"/>
        <v>509636.56</v>
      </c>
      <c r="J75" s="66">
        <f t="shared" si="3"/>
        <v>346833.61000000004</v>
      </c>
      <c r="K75" s="64">
        <f t="shared" si="3"/>
        <v>98822.42</v>
      </c>
      <c r="L75" s="64">
        <f t="shared" si="3"/>
        <v>437776.93</v>
      </c>
      <c r="M75" s="64">
        <f t="shared" si="3"/>
        <v>130320</v>
      </c>
      <c r="N75" s="64">
        <f t="shared" si="3"/>
        <v>7200</v>
      </c>
      <c r="O75" s="64">
        <f t="shared" si="3"/>
        <v>2665.8</v>
      </c>
      <c r="P75" s="64">
        <f t="shared" si="3"/>
        <v>6542.1</v>
      </c>
      <c r="Q75" s="64">
        <f t="shared" si="3"/>
        <v>16119.91</v>
      </c>
      <c r="R75" s="64">
        <f t="shared" si="3"/>
        <v>0</v>
      </c>
      <c r="S75" s="64">
        <f t="shared" si="3"/>
        <v>8347294.050000004</v>
      </c>
      <c r="T75" s="3">
        <v>3261546.12</v>
      </c>
      <c r="U75" s="1" t="s">
        <v>89</v>
      </c>
    </row>
    <row r="76" spans="3:4" ht="18">
      <c r="C76" s="1" t="s">
        <v>90</v>
      </c>
      <c r="D76" s="2">
        <f>D75+E75+F75+G75+H75+I75+J75+K75+L75+M75+N75+O75+P75+Q75+R75</f>
        <v>8347294.049999999</v>
      </c>
    </row>
    <row r="77" ht="11.25" customHeight="1">
      <c r="C77" s="1" t="s">
        <v>91</v>
      </c>
    </row>
    <row r="78" spans="3:14" ht="18">
      <c r="C78" s="1" t="s">
        <v>92</v>
      </c>
      <c r="D78" s="2">
        <f>D75+E75+G75</f>
        <v>6302813.14</v>
      </c>
      <c r="E78" s="2">
        <f>D78+D79</f>
        <v>6546800.09</v>
      </c>
      <c r="J78" s="67" t="s">
        <v>93</v>
      </c>
      <c r="N78" s="2" t="s">
        <v>94</v>
      </c>
    </row>
    <row r="79" spans="3:14" ht="18">
      <c r="C79" s="1" t="s">
        <v>95</v>
      </c>
      <c r="D79" s="2">
        <f>F75</f>
        <v>243986.95000000004</v>
      </c>
      <c r="N79" s="2" t="s">
        <v>96</v>
      </c>
    </row>
    <row r="80" spans="3:4" ht="18">
      <c r="C80" s="1" t="s">
        <v>97</v>
      </c>
      <c r="D80" s="2">
        <f>H75+I75+J75+K75+L75+M75+N75+O75+P75+Q75+R75</f>
        <v>1800493.96</v>
      </c>
    </row>
    <row r="84" spans="3:10" ht="18">
      <c r="C84" s="79" t="s">
        <v>100</v>
      </c>
      <c r="D84" s="2" t="s">
        <v>101</v>
      </c>
      <c r="J84" s="2"/>
    </row>
    <row r="85" spans="4:10" ht="18">
      <c r="D85" s="2" t="s">
        <v>102</v>
      </c>
      <c r="J85" s="2"/>
    </row>
    <row r="86" spans="4:10" ht="18">
      <c r="D86" s="2" t="s">
        <v>103</v>
      </c>
      <c r="J86" s="2"/>
    </row>
    <row r="87" spans="4:10" ht="18">
      <c r="D87" s="2" t="s">
        <v>104</v>
      </c>
      <c r="J87" s="2"/>
    </row>
    <row r="88" spans="4:10" ht="18">
      <c r="D88" s="2" t="s">
        <v>105</v>
      </c>
      <c r="J88" s="2"/>
    </row>
    <row r="89" spans="4:10" ht="18">
      <c r="D89" s="2" t="s">
        <v>106</v>
      </c>
      <c r="J89" s="2"/>
    </row>
    <row r="90" spans="4:10" ht="18">
      <c r="D90" s="2" t="s">
        <v>107</v>
      </c>
      <c r="J90" s="2"/>
    </row>
    <row r="91" spans="4:10" ht="18">
      <c r="D91" s="2" t="s">
        <v>108</v>
      </c>
      <c r="J91" s="2"/>
    </row>
    <row r="92" spans="4:10" ht="18">
      <c r="D92" s="2" t="s">
        <v>109</v>
      </c>
      <c r="J92" s="2"/>
    </row>
    <row r="93" spans="4:10" ht="18">
      <c r="D93" s="2" t="s">
        <v>110</v>
      </c>
      <c r="J93" s="2"/>
    </row>
    <row r="94" spans="4:10" ht="18">
      <c r="D94" s="2" t="s">
        <v>111</v>
      </c>
      <c r="J94" s="2"/>
    </row>
    <row r="95" spans="4:10" ht="18">
      <c r="D95" s="2" t="s">
        <v>112</v>
      </c>
      <c r="J95" s="2"/>
    </row>
    <row r="96" spans="4:10" ht="18">
      <c r="D96" s="2" t="s">
        <v>113</v>
      </c>
      <c r="J96" s="2"/>
    </row>
    <row r="97" spans="4:10" ht="18">
      <c r="D97" s="2" t="s">
        <v>114</v>
      </c>
      <c r="J97" s="2"/>
    </row>
    <row r="98" spans="4:10" ht="18">
      <c r="D98" s="2" t="s">
        <v>115</v>
      </c>
      <c r="J98" s="2"/>
    </row>
  </sheetData>
  <mergeCells count="1">
    <mergeCell ref="H2:M2"/>
  </mergeCells>
  <printOptions horizontalCentered="1"/>
  <pageMargins left="0.31496062992125984" right="0.2362204724409449" top="0" bottom="0" header="0.15748031496062992" footer="0"/>
  <pageSetup horizontalDpi="600" verticalDpi="600" orientation="landscape" scale="40" r:id="rId1"/>
  <rowBreaks count="1" manualBreakCount="1">
    <brk id="8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meilie</dc:creator>
  <cp:keywords/>
  <dc:description/>
  <cp:lastModifiedBy>mircea</cp:lastModifiedBy>
  <cp:lastPrinted>2015-01-14T06:57:20Z</cp:lastPrinted>
  <dcterms:created xsi:type="dcterms:W3CDTF">2015-01-14T06:32:20Z</dcterms:created>
  <dcterms:modified xsi:type="dcterms:W3CDTF">2015-01-14T11:10:12Z</dcterms:modified>
  <cp:category/>
  <cp:version/>
  <cp:contentType/>
  <cp:contentStatus/>
</cp:coreProperties>
</file>