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795" windowHeight="12780" activeTab="0"/>
  </bookViews>
  <sheets>
    <sheet name="cons iulie 2014 (2)" sheetId="1" r:id="rId1"/>
    <sheet name="cons iulie 2014" sheetId="2" r:id="rId2"/>
  </sheets>
  <definedNames>
    <definedName name="_xlnm.Print_Area" localSheetId="1">'cons iulie 2014'!$A$4:$R$80</definedName>
  </definedNames>
  <calcPr fullCalcOnLoad="1"/>
</workbook>
</file>

<file path=xl/sharedStrings.xml><?xml version="1.0" encoding="utf-8"?>
<sst xmlns="http://schemas.openxmlformats.org/spreadsheetml/2006/main" count="186" uniqueCount="116">
  <si>
    <t>Unitate farmaceutica</t>
  </si>
  <si>
    <t>c+g</t>
  </si>
  <si>
    <t>comp.50 CNAS</t>
  </si>
  <si>
    <t>comp.40 MS</t>
  </si>
  <si>
    <t>bco</t>
  </si>
  <si>
    <t>ado</t>
  </si>
  <si>
    <t>mixt</t>
  </si>
  <si>
    <t>insulina</t>
  </si>
  <si>
    <t>posttr</t>
  </si>
  <si>
    <t>oncolog</t>
  </si>
  <si>
    <t>teste adulti</t>
  </si>
  <si>
    <t>teste copii</t>
  </si>
  <si>
    <t>scleroza</t>
  </si>
  <si>
    <t>mucoviscidoza adult</t>
  </si>
  <si>
    <t>mucoviscidoza copil</t>
  </si>
  <si>
    <t>epidermoliza</t>
  </si>
  <si>
    <t>Total</t>
  </si>
  <si>
    <t>ADRYMAR</t>
  </si>
  <si>
    <t>ALPHA MED</t>
  </si>
  <si>
    <t>ARTEMISIA</t>
  </si>
  <si>
    <t>AVALUX STAR</t>
  </si>
  <si>
    <t>BALSAM</t>
  </si>
  <si>
    <t>BIOSFARM</t>
  </si>
  <si>
    <t>CAMPANULA FARM</t>
  </si>
  <si>
    <t>CARMYSYM FARM</t>
  </si>
  <si>
    <t>CHIMFARM</t>
  </si>
  <si>
    <t>CONDUR</t>
  </si>
  <si>
    <t>CORAGA</t>
  </si>
  <si>
    <t>CRATAEGUS PHARMA</t>
  </si>
  <si>
    <t>DALYA</t>
  </si>
  <si>
    <t>DAMIDAR</t>
  </si>
  <si>
    <t>DANIELOPOLU</t>
  </si>
  <si>
    <t>DAVILLA</t>
  </si>
  <si>
    <t>DONA(SiepcoFar)</t>
  </si>
  <si>
    <t>ELEFARM</t>
  </si>
  <si>
    <t>ELIXIR</t>
  </si>
  <si>
    <t>FARMAB</t>
  </si>
  <si>
    <t>FARMACO GAMA</t>
  </si>
  <si>
    <t>FARMNOVA</t>
  </si>
  <si>
    <t>FARMONI IMPEX</t>
  </si>
  <si>
    <t>GREEN VISION CONSULTING</t>
  </si>
  <si>
    <t>GRUPIRI FARM</t>
  </si>
  <si>
    <t>GHEDEON RICHTER</t>
  </si>
  <si>
    <t>HELIANTI</t>
  </si>
  <si>
    <t>HERFARM HS</t>
  </si>
  <si>
    <t>HYPOCRATE</t>
  </si>
  <si>
    <t>INAFARM STAR</t>
  </si>
  <si>
    <t>LAVIRA TRANSPORT</t>
  </si>
  <si>
    <t>LEVENTICA</t>
  </si>
  <si>
    <t>MYRRHA FARM</t>
  </si>
  <si>
    <t>MEDFARM</t>
  </si>
  <si>
    <t>MEDIMFARM</t>
  </si>
  <si>
    <t>MENTOGELI</t>
  </si>
  <si>
    <t>MOLDOFARM</t>
  </si>
  <si>
    <t>NICOLINA FARM</t>
  </si>
  <si>
    <t>NIKI FARM</t>
  </si>
  <si>
    <t>PARACELSUS</t>
  </si>
  <si>
    <t>PANROSE</t>
  </si>
  <si>
    <t>PLANTAGO TEHNOFARM</t>
  </si>
  <si>
    <t xml:space="preserve">PRIMULA </t>
  </si>
  <si>
    <t>PROFARM</t>
  </si>
  <si>
    <t>PROFILACT FARM</t>
  </si>
  <si>
    <t>PUNCT FARM</t>
  </si>
  <si>
    <t>RA</t>
  </si>
  <si>
    <t>ROMOLDO</t>
  </si>
  <si>
    <t>ROPHARMA</t>
  </si>
  <si>
    <t>ROSIFARM</t>
  </si>
  <si>
    <t>RUBI-FARM</t>
  </si>
  <si>
    <t>SANIFARM</t>
  </si>
  <si>
    <t>SANTAC</t>
  </si>
  <si>
    <t>SANTAVIC</t>
  </si>
  <si>
    <t>SASVIRO</t>
  </si>
  <si>
    <t>SENSIBLU Buc</t>
  </si>
  <si>
    <t>SIBPHARMAMED</t>
  </si>
  <si>
    <t xml:space="preserve">SIRACO FARM </t>
  </si>
  <si>
    <t>SPATIFILIUS</t>
  </si>
  <si>
    <t>TEHNOFARM BAVARIA IMPEX</t>
  </si>
  <si>
    <t>TELKAPHARM</t>
  </si>
  <si>
    <t>TERAPIA</t>
  </si>
  <si>
    <t>TONIC LIFE</t>
  </si>
  <si>
    <t>VITAFARM</t>
  </si>
  <si>
    <t>VITALPHARM</t>
  </si>
  <si>
    <t>VIVIAN FARM</t>
  </si>
  <si>
    <t>VOIN "CATENA"</t>
  </si>
  <si>
    <t>VILAGE Postpharmacy</t>
  </si>
  <si>
    <t>Total final general</t>
  </si>
  <si>
    <t>din care:</t>
  </si>
  <si>
    <t>c+g+50% CNAS+bco</t>
  </si>
  <si>
    <t>15,08,2014</t>
  </si>
  <si>
    <t>Intocmit,</t>
  </si>
  <si>
    <t>40%MS</t>
  </si>
  <si>
    <t>Cons. Meilie-Craciun Mihaela</t>
  </si>
  <si>
    <t>programe de sanatate</t>
  </si>
  <si>
    <t>NOTA:</t>
  </si>
  <si>
    <t>c+g  - reprezinta valoarea medicamentelor compensate si gratuite;</t>
  </si>
  <si>
    <t>comp. 50 CNAS - reprezinta partea compensata decontata de Casa Nationala de Sanatate pentru pensionarii 0-700;</t>
  </si>
  <si>
    <t>comp.40 MS - reprezinta partea compensata decontata de Ministerul Sanatatii pentru pensionarii 0-700;</t>
  </si>
  <si>
    <t>bco - reprezinta valoarea medicamentelor cu aprobare de la Casa Nationala de Sanatate;</t>
  </si>
  <si>
    <t>ado - reprezinta valoarea medicamentelor antidiabetice orale;</t>
  </si>
  <si>
    <t>mixt - reprezinta valoarea medicamentelor antidiabetice cu administrare mixta (orala+parenterala);</t>
  </si>
  <si>
    <t>insulina - reprezinta valoarea medicamentelor cu administrare parenterala;</t>
  </si>
  <si>
    <t>posttr- reprezinta valoarea medicamentelor administrate pacientilor cu transplant;</t>
  </si>
  <si>
    <t>oncolog - reprezinta valoarea medicamentelor administrate pacientilor cu afectiuni oncologice;</t>
  </si>
  <si>
    <t>teste adult i- reprezinta valoarea materialelor sanitare utilizate de pacientii adulti cu diabet in administrarea tratamentului parenteral;</t>
  </si>
  <si>
    <t>teste copii - reprezinta valoarea materialelor sanitare utilizate de copiii cu diabet in administrarea tratamentului parenteral;</t>
  </si>
  <si>
    <t>scleroza - reprezinta valoarea medicamentelor administrate pacientilor cu scleroza laterala amiotrofa;</t>
  </si>
  <si>
    <t>mucoviscidoza  adult - reprezinta valoarea medicamentelor administrate pacientilor adulti cu mucoviscidoza;</t>
  </si>
  <si>
    <t>mucoviscidoza copil - reprezinta valoarea medicamentelor administrate pacientilor - copii - cu mucoviscidoza;</t>
  </si>
  <si>
    <t>epidermoliza - medicamentele pentru aceasta afectiune se elibereaza prin farmaciile cu circuit inchis (spital);</t>
  </si>
  <si>
    <t>CASA DE ASIGURARI DE SANATATE VASLUI</t>
  </si>
  <si>
    <t>CONSUMUL DE MEDICAMENTE LUNA IULIE   2014(C+G+PNS-uri)</t>
  </si>
  <si>
    <t>CONSUM DE MEDICAMENTE LUNA IULIE 2014(compensate+gratuite+Programe Nationale de Sanatate)</t>
  </si>
  <si>
    <t>Nr.crt.</t>
  </si>
  <si>
    <t>Total consum farmacie</t>
  </si>
  <si>
    <t>TOTAL CONSUM ,IULIE 2014</t>
  </si>
  <si>
    <t>Intocmit, Consilier Meilie Craciun Mihaela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</si>
</sst>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8]d\ mmmm\ yyyy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4"/>
      <color indexed="10"/>
      <name val="Arial"/>
      <family val="0"/>
    </font>
    <font>
      <b/>
      <sz val="14"/>
      <name val="Arial"/>
      <family val="2"/>
    </font>
    <font>
      <b/>
      <sz val="14"/>
      <color indexed="10"/>
      <name val="Arial"/>
      <family val="0"/>
    </font>
    <font>
      <i/>
      <sz val="14"/>
      <color indexed="19"/>
      <name val="Arial"/>
      <family val="2"/>
    </font>
    <font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3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1" fontId="4" fillId="0" borderId="5" xfId="0" applyNumberFormat="1" applyFont="1" applyBorder="1" applyAlignment="1">
      <alignment/>
    </xf>
    <xf numFmtId="1" fontId="4" fillId="0" borderId="6" xfId="0" applyNumberFormat="1" applyFont="1" applyBorder="1" applyAlignment="1">
      <alignment/>
    </xf>
    <xf numFmtId="1" fontId="5" fillId="0" borderId="6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1" fontId="4" fillId="2" borderId="6" xfId="0" applyNumberFormat="1" applyFont="1" applyFill="1" applyBorder="1" applyAlignment="1">
      <alignment/>
    </xf>
    <xf numFmtId="4" fontId="4" fillId="0" borderId="6" xfId="0" applyNumberFormat="1" applyFont="1" applyBorder="1" applyAlignment="1">
      <alignment/>
    </xf>
    <xf numFmtId="4" fontId="5" fillId="0" borderId="6" xfId="0" applyNumberFormat="1" applyFont="1" applyBorder="1" applyAlignment="1">
      <alignment/>
    </xf>
    <xf numFmtId="4" fontId="4" fillId="0" borderId="7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Fill="1" applyBorder="1" applyAlignment="1">
      <alignment horizontal="left"/>
    </xf>
    <xf numFmtId="4" fontId="4" fillId="0" borderId="8" xfId="0" applyNumberFormat="1" applyFont="1" applyBorder="1" applyAlignment="1">
      <alignment/>
    </xf>
    <xf numFmtId="0" fontId="4" fillId="0" borderId="6" xfId="0" applyFont="1" applyBorder="1" applyAlignment="1">
      <alignment horizontal="left"/>
    </xf>
    <xf numFmtId="0" fontId="4" fillId="0" borderId="6" xfId="0" applyFont="1" applyBorder="1" applyAlignment="1">
      <alignment/>
    </xf>
    <xf numFmtId="0" fontId="8" fillId="0" borderId="5" xfId="0" applyFont="1" applyBorder="1" applyAlignment="1">
      <alignment/>
    </xf>
    <xf numFmtId="0" fontId="9" fillId="0" borderId="6" xfId="0" applyFont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4" fillId="0" borderId="6" xfId="0" applyFont="1" applyFill="1" applyBorder="1" applyAlignment="1">
      <alignment/>
    </xf>
    <xf numFmtId="0" fontId="10" fillId="3" borderId="5" xfId="0" applyFont="1" applyFill="1" applyBorder="1" applyAlignment="1">
      <alignment/>
    </xf>
    <xf numFmtId="0" fontId="10" fillId="3" borderId="6" xfId="0" applyFont="1" applyFill="1" applyBorder="1" applyAlignment="1">
      <alignment/>
    </xf>
    <xf numFmtId="0" fontId="4" fillId="3" borderId="5" xfId="0" applyFont="1" applyFill="1" applyBorder="1" applyAlignment="1">
      <alignment/>
    </xf>
    <xf numFmtId="0" fontId="9" fillId="3" borderId="6" xfId="0" applyFont="1" applyFill="1" applyBorder="1" applyAlignment="1">
      <alignment horizontal="left"/>
    </xf>
    <xf numFmtId="4" fontId="4" fillId="3" borderId="6" xfId="0" applyNumberFormat="1" applyFont="1" applyFill="1" applyBorder="1" applyAlignment="1">
      <alignment/>
    </xf>
    <xf numFmtId="4" fontId="5" fillId="3" borderId="6" xfId="0" applyNumberFormat="1" applyFont="1" applyFill="1" applyBorder="1" applyAlignment="1">
      <alignment/>
    </xf>
    <xf numFmtId="4" fontId="4" fillId="3" borderId="8" xfId="0" applyNumberFormat="1" applyFont="1" applyFill="1" applyBorder="1" applyAlignment="1">
      <alignment/>
    </xf>
    <xf numFmtId="4" fontId="4" fillId="3" borderId="0" xfId="0" applyNumberFormat="1" applyFont="1" applyFill="1" applyAlignment="1">
      <alignment/>
    </xf>
    <xf numFmtId="0" fontId="4" fillId="3" borderId="0" xfId="0" applyFont="1" applyFill="1" applyAlignment="1">
      <alignment/>
    </xf>
    <xf numFmtId="0" fontId="4" fillId="3" borderId="6" xfId="0" applyFont="1" applyFill="1" applyBorder="1" applyAlignment="1">
      <alignment horizontal="left"/>
    </xf>
    <xf numFmtId="0" fontId="4" fillId="0" borderId="6" xfId="0" applyFont="1" applyBorder="1" applyAlignment="1">
      <alignment/>
    </xf>
    <xf numFmtId="4" fontId="5" fillId="0" borderId="6" xfId="0" applyNumberFormat="1" applyFont="1" applyBorder="1" applyAlignment="1">
      <alignment/>
    </xf>
    <xf numFmtId="4" fontId="6" fillId="0" borderId="6" xfId="0" applyNumberFormat="1" applyFont="1" applyBorder="1" applyAlignment="1">
      <alignment/>
    </xf>
    <xf numFmtId="4" fontId="4" fillId="0" borderId="6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9" xfId="0" applyFont="1" applyBorder="1" applyAlignment="1">
      <alignment/>
    </xf>
    <xf numFmtId="4" fontId="4" fillId="0" borderId="9" xfId="0" applyNumberFormat="1" applyFont="1" applyBorder="1" applyAlignment="1">
      <alignment/>
    </xf>
    <xf numFmtId="4" fontId="7" fillId="0" borderId="9" xfId="0" applyNumberFormat="1" applyFont="1" applyBorder="1" applyAlignment="1">
      <alignment/>
    </xf>
    <xf numFmtId="4" fontId="4" fillId="0" borderId="9" xfId="0" applyNumberFormat="1" applyFont="1" applyBorder="1" applyAlignment="1">
      <alignment/>
    </xf>
    <xf numFmtId="4" fontId="6" fillId="0" borderId="9" xfId="0" applyNumberFormat="1" applyFont="1" applyBorder="1" applyAlignment="1">
      <alignment/>
    </xf>
    <xf numFmtId="4" fontId="4" fillId="0" borderId="9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4" fontId="4" fillId="0" borderId="11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4" fillId="3" borderId="6" xfId="0" applyFont="1" applyFill="1" applyBorder="1" applyAlignment="1">
      <alignment/>
    </xf>
    <xf numFmtId="0" fontId="9" fillId="3" borderId="6" xfId="0" applyFont="1" applyFill="1" applyBorder="1" applyAlignment="1">
      <alignment/>
    </xf>
    <xf numFmtId="4" fontId="6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15" xfId="0" applyFont="1" applyBorder="1" applyAlignment="1">
      <alignment horizontal="center" vertical="center"/>
    </xf>
    <xf numFmtId="0" fontId="6" fillId="0" borderId="4" xfId="0" applyFont="1" applyBorder="1" applyAlignment="1">
      <alignment/>
    </xf>
    <xf numFmtId="1" fontId="4" fillId="0" borderId="16" xfId="0" applyNumberFormat="1" applyFont="1" applyBorder="1" applyAlignment="1">
      <alignment/>
    </xf>
    <xf numFmtId="0" fontId="0" fillId="0" borderId="8" xfId="0" applyBorder="1" applyAlignment="1">
      <alignment/>
    </xf>
    <xf numFmtId="0" fontId="4" fillId="0" borderId="6" xfId="0" applyFont="1" applyBorder="1" applyAlignment="1">
      <alignment/>
    </xf>
    <xf numFmtId="1" fontId="4" fillId="3" borderId="16" xfId="0" applyNumberFormat="1" applyFont="1" applyFill="1" applyBorder="1" applyAlignment="1">
      <alignment/>
    </xf>
    <xf numFmtId="0" fontId="4" fillId="0" borderId="16" xfId="0" applyFont="1" applyFill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6" xfId="0" applyFont="1" applyBorder="1" applyAlignment="1">
      <alignment/>
    </xf>
    <xf numFmtId="0" fontId="9" fillId="0" borderId="16" xfId="0" applyFont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0" fontId="4" fillId="0" borderId="16" xfId="0" applyFont="1" applyFill="1" applyBorder="1" applyAlignment="1">
      <alignment/>
    </xf>
    <xf numFmtId="0" fontId="10" fillId="3" borderId="16" xfId="0" applyFont="1" applyFill="1" applyBorder="1" applyAlignment="1">
      <alignment/>
    </xf>
    <xf numFmtId="0" fontId="4" fillId="3" borderId="16" xfId="0" applyFont="1" applyFill="1" applyBorder="1" applyAlignment="1">
      <alignment/>
    </xf>
    <xf numFmtId="0" fontId="9" fillId="3" borderId="16" xfId="0" applyFont="1" applyFill="1" applyBorder="1" applyAlignment="1">
      <alignment horizontal="left"/>
    </xf>
    <xf numFmtId="0" fontId="4" fillId="3" borderId="16" xfId="0" applyFont="1" applyFill="1" applyBorder="1" applyAlignment="1">
      <alignment horizontal="left"/>
    </xf>
    <xf numFmtId="0" fontId="9" fillId="3" borderId="16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4" fontId="4" fillId="0" borderId="19" xfId="0" applyNumberFormat="1" applyFont="1" applyBorder="1" applyAlignment="1">
      <alignment/>
    </xf>
    <xf numFmtId="0" fontId="0" fillId="0" borderId="6" xfId="0" applyBorder="1" applyAlignment="1">
      <alignment/>
    </xf>
    <xf numFmtId="0" fontId="4" fillId="0" borderId="20" xfId="0" applyFont="1" applyBorder="1" applyAlignment="1">
      <alignment/>
    </xf>
    <xf numFmtId="4" fontId="4" fillId="0" borderId="2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6"/>
  <sheetViews>
    <sheetView tabSelected="1" workbookViewId="0" topLeftCell="A1">
      <selection activeCell="A1" sqref="A1"/>
    </sheetView>
  </sheetViews>
  <sheetFormatPr defaultColWidth="9.140625" defaultRowHeight="12.75"/>
  <cols>
    <col min="2" max="2" width="38.57421875" style="1" customWidth="1"/>
    <col min="3" max="3" width="31.28125" style="0" customWidth="1"/>
  </cols>
  <sheetData>
    <row r="1" spans="1:3" ht="18">
      <c r="A1" s="54" t="s">
        <v>109</v>
      </c>
      <c r="B1" s="54"/>
      <c r="C1" s="55"/>
    </row>
    <row r="2" spans="1:3" ht="18.75" thickBot="1">
      <c r="A2" s="54"/>
      <c r="B2" s="54"/>
      <c r="C2" s="55"/>
    </row>
    <row r="3" spans="1:2" ht="18.75" thickBot="1">
      <c r="A3" s="59" t="s">
        <v>111</v>
      </c>
      <c r="B3" s="60"/>
    </row>
    <row r="4" spans="1:3" ht="18">
      <c r="A4" s="61" t="s">
        <v>112</v>
      </c>
      <c r="B4" s="62" t="s">
        <v>0</v>
      </c>
      <c r="C4" s="63" t="s">
        <v>113</v>
      </c>
    </row>
    <row r="5" spans="2:3" ht="18">
      <c r="B5" s="64"/>
      <c r="C5" s="65"/>
    </row>
    <row r="6" spans="1:3" ht="18">
      <c r="A6" s="66">
        <v>1</v>
      </c>
      <c r="B6" s="67" t="s">
        <v>17</v>
      </c>
      <c r="C6" s="21">
        <v>7374.18</v>
      </c>
    </row>
    <row r="7" spans="1:3" ht="18">
      <c r="A7" s="66">
        <v>2</v>
      </c>
      <c r="B7" s="68" t="s">
        <v>18</v>
      </c>
      <c r="C7" s="21">
        <v>0</v>
      </c>
    </row>
    <row r="8" spans="1:3" ht="18">
      <c r="A8" s="66">
        <v>3</v>
      </c>
      <c r="B8" s="68" t="s">
        <v>19</v>
      </c>
      <c r="C8" s="21">
        <v>24010.25</v>
      </c>
    </row>
    <row r="9" spans="1:3" ht="18">
      <c r="A9" s="66">
        <v>4</v>
      </c>
      <c r="B9" s="69" t="s">
        <v>20</v>
      </c>
      <c r="C9" s="21">
        <v>243207.34</v>
      </c>
    </row>
    <row r="10" spans="1:3" ht="18">
      <c r="A10" s="66">
        <v>5</v>
      </c>
      <c r="B10" s="70" t="s">
        <v>21</v>
      </c>
      <c r="C10" s="21">
        <v>43341.69</v>
      </c>
    </row>
    <row r="11" spans="1:3" ht="18">
      <c r="A11" s="66">
        <v>6</v>
      </c>
      <c r="B11" s="70" t="s">
        <v>22</v>
      </c>
      <c r="C11" s="21">
        <v>259861.24</v>
      </c>
    </row>
    <row r="12" spans="1:3" ht="18">
      <c r="A12" s="66">
        <v>7</v>
      </c>
      <c r="B12" s="68" t="s">
        <v>23</v>
      </c>
      <c r="C12" s="21">
        <v>12847.11</v>
      </c>
    </row>
    <row r="13" spans="1:3" ht="18">
      <c r="A13" s="66">
        <v>8</v>
      </c>
      <c r="B13" s="71" t="s">
        <v>24</v>
      </c>
      <c r="C13" s="21">
        <v>7339.57</v>
      </c>
    </row>
    <row r="14" spans="1:3" ht="18">
      <c r="A14" s="66">
        <v>9</v>
      </c>
      <c r="B14" s="70" t="s">
        <v>25</v>
      </c>
      <c r="C14" s="21">
        <v>45257.46</v>
      </c>
    </row>
    <row r="15" spans="1:3" ht="18">
      <c r="A15" s="66">
        <v>10</v>
      </c>
      <c r="B15" s="70" t="s">
        <v>26</v>
      </c>
      <c r="C15" s="21">
        <v>21435.81</v>
      </c>
    </row>
    <row r="16" spans="1:3" ht="18">
      <c r="A16" s="66">
        <v>11</v>
      </c>
      <c r="B16" s="69" t="s">
        <v>27</v>
      </c>
      <c r="C16" s="21">
        <v>8690.98</v>
      </c>
    </row>
    <row r="17" spans="1:3" ht="18">
      <c r="A17" s="66">
        <v>12</v>
      </c>
      <c r="B17" s="70" t="s">
        <v>28</v>
      </c>
      <c r="C17" s="21">
        <v>84100.44</v>
      </c>
    </row>
    <row r="18" spans="1:3" ht="18">
      <c r="A18" s="66">
        <v>13</v>
      </c>
      <c r="B18" s="72" t="s">
        <v>29</v>
      </c>
      <c r="C18" s="21">
        <v>29412.33</v>
      </c>
    </row>
    <row r="19" spans="1:3" ht="18">
      <c r="A19" s="66">
        <v>14</v>
      </c>
      <c r="B19" s="73" t="s">
        <v>30</v>
      </c>
      <c r="C19" s="21">
        <v>10186.86</v>
      </c>
    </row>
    <row r="20" spans="1:3" ht="18">
      <c r="A20" s="66">
        <v>15</v>
      </c>
      <c r="B20" s="70" t="s">
        <v>31</v>
      </c>
      <c r="C20" s="21">
        <v>135289.82</v>
      </c>
    </row>
    <row r="21" spans="1:3" ht="18">
      <c r="A21" s="66">
        <v>16</v>
      </c>
      <c r="B21" s="70" t="s">
        <v>32</v>
      </c>
      <c r="C21" s="21">
        <v>30418.59</v>
      </c>
    </row>
    <row r="22" spans="1:3" ht="18">
      <c r="A22" s="66">
        <v>17</v>
      </c>
      <c r="B22" s="70" t="s">
        <v>33</v>
      </c>
      <c r="C22" s="21">
        <v>114501.22</v>
      </c>
    </row>
    <row r="23" spans="1:3" ht="18">
      <c r="A23" s="66">
        <v>18</v>
      </c>
      <c r="B23" s="70" t="s">
        <v>34</v>
      </c>
      <c r="C23" s="21">
        <v>62840.07</v>
      </c>
    </row>
    <row r="24" spans="1:3" ht="18">
      <c r="A24" s="66">
        <v>19</v>
      </c>
      <c r="B24" s="70" t="s">
        <v>35</v>
      </c>
      <c r="C24" s="21">
        <v>111035.66</v>
      </c>
    </row>
    <row r="25" spans="1:3" ht="18">
      <c r="A25" s="66">
        <v>20</v>
      </c>
      <c r="B25" s="70" t="s">
        <v>36</v>
      </c>
      <c r="C25" s="21">
        <v>90489.45</v>
      </c>
    </row>
    <row r="26" spans="1:3" ht="18">
      <c r="A26" s="66">
        <v>21</v>
      </c>
      <c r="B26" s="70" t="s">
        <v>37</v>
      </c>
      <c r="C26" s="21">
        <v>13637.33</v>
      </c>
    </row>
    <row r="27" spans="1:3" ht="18">
      <c r="A27" s="66">
        <v>22</v>
      </c>
      <c r="B27" s="70" t="s">
        <v>38</v>
      </c>
      <c r="C27" s="21">
        <v>420742.54</v>
      </c>
    </row>
    <row r="28" spans="1:3" ht="18">
      <c r="A28" s="66">
        <v>23</v>
      </c>
      <c r="B28" s="70" t="s">
        <v>39</v>
      </c>
      <c r="C28" s="21">
        <v>10691.81</v>
      </c>
    </row>
    <row r="29" spans="1:3" ht="18">
      <c r="A29" s="66">
        <v>24</v>
      </c>
      <c r="B29" s="70" t="s">
        <v>40</v>
      </c>
      <c r="C29" s="21">
        <v>4864.74</v>
      </c>
    </row>
    <row r="30" spans="1:3" ht="18.75">
      <c r="A30" s="66">
        <v>25</v>
      </c>
      <c r="B30" s="74" t="s">
        <v>41</v>
      </c>
      <c r="C30" s="21">
        <v>17792.3</v>
      </c>
    </row>
    <row r="31" spans="1:3" ht="18">
      <c r="A31" s="66">
        <v>26</v>
      </c>
      <c r="B31" s="70" t="s">
        <v>42</v>
      </c>
      <c r="C31" s="21">
        <v>70856.04</v>
      </c>
    </row>
    <row r="32" spans="1:3" ht="18">
      <c r="A32" s="66">
        <v>27</v>
      </c>
      <c r="B32" s="75" t="s">
        <v>43</v>
      </c>
      <c r="C32" s="21">
        <v>5641.16</v>
      </c>
    </row>
    <row r="33" spans="1:3" ht="18">
      <c r="A33" s="66">
        <v>28</v>
      </c>
      <c r="B33" s="69" t="s">
        <v>44</v>
      </c>
      <c r="C33" s="21">
        <v>33033.99</v>
      </c>
    </row>
    <row r="34" spans="1:3" ht="18">
      <c r="A34" s="66">
        <v>29</v>
      </c>
      <c r="B34" s="70" t="s">
        <v>45</v>
      </c>
      <c r="C34" s="21">
        <v>13133.62</v>
      </c>
    </row>
    <row r="35" spans="1:3" ht="18">
      <c r="A35" s="66">
        <v>30</v>
      </c>
      <c r="B35" s="68" t="s">
        <v>46</v>
      </c>
      <c r="C35" s="21">
        <v>115394.26</v>
      </c>
    </row>
    <row r="36" spans="1:3" ht="18">
      <c r="A36" s="66">
        <v>31</v>
      </c>
      <c r="B36" s="76" t="s">
        <v>47</v>
      </c>
      <c r="C36" s="21">
        <v>909007.02</v>
      </c>
    </row>
    <row r="37" spans="1:3" ht="18">
      <c r="A37" s="66">
        <v>32</v>
      </c>
      <c r="B37" s="77" t="s">
        <v>48</v>
      </c>
      <c r="C37" s="21">
        <v>29453.72</v>
      </c>
    </row>
    <row r="38" spans="1:3" ht="18">
      <c r="A38" s="66">
        <v>33</v>
      </c>
      <c r="B38" s="75" t="s">
        <v>49</v>
      </c>
      <c r="C38" s="21">
        <v>27914.05</v>
      </c>
    </row>
    <row r="39" spans="1:3" ht="18">
      <c r="A39" s="66">
        <v>34</v>
      </c>
      <c r="B39" s="70" t="s">
        <v>50</v>
      </c>
      <c r="C39" s="21">
        <v>69665.16</v>
      </c>
    </row>
    <row r="40" spans="1:3" ht="18">
      <c r="A40" s="66">
        <v>35</v>
      </c>
      <c r="B40" s="70" t="s">
        <v>51</v>
      </c>
      <c r="C40" s="21">
        <v>127719.84</v>
      </c>
    </row>
    <row r="41" spans="1:3" ht="18">
      <c r="A41" s="66">
        <v>36</v>
      </c>
      <c r="B41" s="70" t="s">
        <v>52</v>
      </c>
      <c r="C41" s="21">
        <v>31043.84</v>
      </c>
    </row>
    <row r="42" spans="1:3" ht="18">
      <c r="A42" s="66">
        <v>37</v>
      </c>
      <c r="B42" s="70" t="s">
        <v>53</v>
      </c>
      <c r="C42" s="21">
        <v>82069.76</v>
      </c>
    </row>
    <row r="43" spans="1:3" ht="18">
      <c r="A43" s="66">
        <v>38</v>
      </c>
      <c r="B43" s="68" t="s">
        <v>54</v>
      </c>
      <c r="C43" s="21">
        <v>21825.06</v>
      </c>
    </row>
    <row r="44" spans="1:3" ht="18">
      <c r="A44" s="66">
        <v>39</v>
      </c>
      <c r="B44" s="68" t="s">
        <v>55</v>
      </c>
      <c r="C44" s="21">
        <v>32903.27</v>
      </c>
    </row>
    <row r="45" spans="1:3" ht="18">
      <c r="A45" s="66">
        <v>40</v>
      </c>
      <c r="B45" s="78" t="s">
        <v>56</v>
      </c>
      <c r="C45" s="21">
        <v>7095.87</v>
      </c>
    </row>
    <row r="46" spans="1:3" ht="18">
      <c r="A46" s="66">
        <v>41</v>
      </c>
      <c r="B46" s="69" t="s">
        <v>57</v>
      </c>
      <c r="C46" s="21">
        <v>45043.3</v>
      </c>
    </row>
    <row r="47" spans="1:3" ht="18">
      <c r="A47" s="66">
        <v>42</v>
      </c>
      <c r="B47" s="70" t="s">
        <v>58</v>
      </c>
      <c r="C47" s="21">
        <v>52973</v>
      </c>
    </row>
    <row r="48" spans="1:3" ht="18">
      <c r="A48" s="66">
        <v>43</v>
      </c>
      <c r="B48" s="70" t="s">
        <v>59</v>
      </c>
      <c r="C48" s="21">
        <v>5570.63</v>
      </c>
    </row>
    <row r="49" spans="1:3" ht="18">
      <c r="A49" s="66">
        <v>44</v>
      </c>
      <c r="B49" s="75" t="s">
        <v>60</v>
      </c>
      <c r="C49" s="21">
        <v>19398.11</v>
      </c>
    </row>
    <row r="50" spans="1:3" ht="18">
      <c r="A50" s="66">
        <v>45</v>
      </c>
      <c r="B50" s="73" t="s">
        <v>61</v>
      </c>
      <c r="C50" s="21">
        <v>32120.12</v>
      </c>
    </row>
    <row r="51" spans="1:3" ht="18">
      <c r="A51" s="66">
        <v>46</v>
      </c>
      <c r="B51" s="70" t="s">
        <v>62</v>
      </c>
      <c r="C51" s="21">
        <v>76516.53</v>
      </c>
    </row>
    <row r="52" spans="1:3" ht="18">
      <c r="A52" s="66">
        <v>47</v>
      </c>
      <c r="B52" s="70" t="s">
        <v>63</v>
      </c>
      <c r="C52" s="21">
        <v>306046.65</v>
      </c>
    </row>
    <row r="53" spans="1:3" ht="18">
      <c r="A53" s="66">
        <v>48</v>
      </c>
      <c r="B53" s="70" t="s">
        <v>64</v>
      </c>
      <c r="C53" s="21">
        <v>4446.72</v>
      </c>
    </row>
    <row r="54" spans="1:3" ht="18">
      <c r="A54" s="66">
        <v>49</v>
      </c>
      <c r="B54" s="70" t="s">
        <v>65</v>
      </c>
      <c r="C54" s="21">
        <v>2085533.1</v>
      </c>
    </row>
    <row r="55" spans="1:3" ht="18">
      <c r="A55" s="66">
        <v>50</v>
      </c>
      <c r="B55" s="70" t="s">
        <v>66</v>
      </c>
      <c r="C55" s="21">
        <v>199267.45</v>
      </c>
    </row>
    <row r="56" spans="1:3" ht="18">
      <c r="A56" s="66">
        <v>51</v>
      </c>
      <c r="B56" s="70" t="s">
        <v>67</v>
      </c>
      <c r="C56" s="21">
        <v>10968.85</v>
      </c>
    </row>
    <row r="57" spans="1:3" ht="18">
      <c r="A57" s="66">
        <v>52</v>
      </c>
      <c r="B57" s="70" t="s">
        <v>68</v>
      </c>
      <c r="C57" s="21">
        <v>32792.17</v>
      </c>
    </row>
    <row r="58" spans="1:3" ht="18">
      <c r="A58" s="66">
        <v>53</v>
      </c>
      <c r="B58" s="70" t="s">
        <v>69</v>
      </c>
      <c r="C58" s="21">
        <v>56994.46</v>
      </c>
    </row>
    <row r="59" spans="1:3" ht="18">
      <c r="A59" s="66">
        <v>54</v>
      </c>
      <c r="B59" s="70" t="s">
        <v>70</v>
      </c>
      <c r="C59" s="21">
        <v>79457.07</v>
      </c>
    </row>
    <row r="60" spans="1:3" ht="18">
      <c r="A60" s="66">
        <v>55</v>
      </c>
      <c r="B60" s="70" t="s">
        <v>71</v>
      </c>
      <c r="C60" s="21">
        <v>26423.61</v>
      </c>
    </row>
    <row r="61" spans="1:3" ht="18">
      <c r="A61" s="66">
        <v>56</v>
      </c>
      <c r="B61" s="70" t="s">
        <v>72</v>
      </c>
      <c r="C61" s="21">
        <v>908634.52</v>
      </c>
    </row>
    <row r="62" spans="1:3" ht="18">
      <c r="A62" s="66">
        <v>57</v>
      </c>
      <c r="B62" s="70" t="s">
        <v>73</v>
      </c>
      <c r="C62" s="21">
        <v>49098.92</v>
      </c>
    </row>
    <row r="63" spans="1:3" ht="18">
      <c r="A63" s="66">
        <v>58</v>
      </c>
      <c r="B63" s="79" t="s">
        <v>74</v>
      </c>
      <c r="C63" s="21">
        <v>6465.59</v>
      </c>
    </row>
    <row r="64" spans="1:3" ht="18">
      <c r="A64" s="66">
        <v>59</v>
      </c>
      <c r="B64" s="79" t="s">
        <v>75</v>
      </c>
      <c r="C64" s="21">
        <v>9083.18</v>
      </c>
    </row>
    <row r="65" spans="1:3" ht="18">
      <c r="A65" s="66">
        <v>60</v>
      </c>
      <c r="B65" s="68" t="s">
        <v>76</v>
      </c>
      <c r="C65" s="21">
        <v>14486.95</v>
      </c>
    </row>
    <row r="66" spans="1:3" ht="18">
      <c r="A66" s="66">
        <v>61</v>
      </c>
      <c r="B66" s="68" t="s">
        <v>77</v>
      </c>
      <c r="C66" s="21">
        <v>25233.92</v>
      </c>
    </row>
    <row r="67" spans="1:3" ht="18">
      <c r="A67" s="66">
        <v>62</v>
      </c>
      <c r="B67" s="70" t="s">
        <v>78</v>
      </c>
      <c r="C67" s="21">
        <v>10919.39</v>
      </c>
    </row>
    <row r="68" spans="1:3" ht="18">
      <c r="A68" s="66">
        <v>63</v>
      </c>
      <c r="B68" s="70" t="s">
        <v>79</v>
      </c>
      <c r="C68" s="21">
        <v>24844.68</v>
      </c>
    </row>
    <row r="69" spans="1:3" ht="18">
      <c r="A69" s="66">
        <v>64</v>
      </c>
      <c r="B69" s="70" t="s">
        <v>80</v>
      </c>
      <c r="C69" s="21">
        <v>34219.87</v>
      </c>
    </row>
    <row r="70" spans="1:3" ht="18">
      <c r="A70" s="66">
        <v>65</v>
      </c>
      <c r="B70" s="70" t="s">
        <v>81</v>
      </c>
      <c r="C70" s="21">
        <v>105044.41</v>
      </c>
    </row>
    <row r="71" spans="1:3" ht="18">
      <c r="A71" s="66">
        <v>66</v>
      </c>
      <c r="B71" s="70" t="s">
        <v>82</v>
      </c>
      <c r="C71" s="21">
        <v>15005.54</v>
      </c>
    </row>
    <row r="72" spans="1:3" ht="18">
      <c r="A72" s="66">
        <v>67</v>
      </c>
      <c r="B72" s="80" t="s">
        <v>83</v>
      </c>
      <c r="C72" s="21">
        <v>212847.11</v>
      </c>
    </row>
    <row r="73" spans="1:3" ht="18.75" thickBot="1">
      <c r="A73" s="66">
        <v>68</v>
      </c>
      <c r="B73" s="81" t="s">
        <v>84</v>
      </c>
      <c r="C73" s="82">
        <v>39281.59</v>
      </c>
    </row>
    <row r="74" spans="1:3" ht="18.75" thickBot="1">
      <c r="A74" s="83"/>
      <c r="B74" s="84" t="s">
        <v>114</v>
      </c>
      <c r="C74" s="85">
        <f>SUM(C6:C73)</f>
        <v>7874842.89</v>
      </c>
    </row>
    <row r="76" ht="18">
      <c r="B76" s="1" t="s">
        <v>115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98"/>
  <sheetViews>
    <sheetView workbookViewId="0" topLeftCell="B1">
      <pane ySplit="5" topLeftCell="BM22" activePane="bottomLeft" state="frozen"/>
      <selection pane="topLeft" activeCell="A1" sqref="A1"/>
      <selection pane="bottomLeft" activeCell="F31" sqref="F31"/>
    </sheetView>
  </sheetViews>
  <sheetFormatPr defaultColWidth="9.140625" defaultRowHeight="12.75"/>
  <cols>
    <col min="1" max="1" width="5.28125" style="1" hidden="1" customWidth="1"/>
    <col min="2" max="2" width="29.00390625" style="1" customWidth="1"/>
    <col min="3" max="3" width="18.7109375" style="2" customWidth="1"/>
    <col min="4" max="4" width="17.57421875" style="2" customWidth="1"/>
    <col min="5" max="5" width="19.00390625" style="2" customWidth="1"/>
    <col min="6" max="6" width="17.8515625" style="3" bestFit="1" customWidth="1"/>
    <col min="7" max="7" width="17.57421875" style="2" customWidth="1"/>
    <col min="8" max="8" width="15.8515625" style="2" customWidth="1"/>
    <col min="9" max="9" width="16.140625" style="2" customWidth="1"/>
    <col min="10" max="10" width="15.28125" style="2" customWidth="1"/>
    <col min="11" max="11" width="15.140625" style="2" customWidth="1"/>
    <col min="12" max="12" width="15.57421875" style="2" customWidth="1"/>
    <col min="13" max="13" width="15.7109375" style="2" customWidth="1"/>
    <col min="14" max="14" width="12.140625" style="2" customWidth="1"/>
    <col min="15" max="15" width="15.57421875" style="2" customWidth="1"/>
    <col min="16" max="16" width="15.421875" style="2" customWidth="1"/>
    <col min="17" max="17" width="11.7109375" style="2" customWidth="1"/>
    <col min="18" max="18" width="19.7109375" style="2" customWidth="1"/>
    <col min="19" max="19" width="17.8515625" style="1" bestFit="1" customWidth="1"/>
    <col min="20" max="16384" width="9.140625" style="1" customWidth="1"/>
  </cols>
  <sheetData>
    <row r="2" spans="2:4" ht="18">
      <c r="B2" s="54" t="s">
        <v>109</v>
      </c>
      <c r="C2" s="54"/>
      <c r="D2" s="55"/>
    </row>
    <row r="4" spans="7:12" ht="18.75" thickBot="1">
      <c r="G4" s="58" t="s">
        <v>110</v>
      </c>
      <c r="H4" s="58"/>
      <c r="I4" s="58"/>
      <c r="J4" s="58"/>
      <c r="K4" s="58"/>
      <c r="L4" s="58"/>
    </row>
    <row r="5" spans="1:18" ht="31.5" customHeight="1">
      <c r="A5" s="4"/>
      <c r="B5" s="5" t="s">
        <v>0</v>
      </c>
      <c r="C5" s="6" t="s">
        <v>1</v>
      </c>
      <c r="D5" s="6" t="s">
        <v>2</v>
      </c>
      <c r="E5" s="6" t="s">
        <v>3</v>
      </c>
      <c r="F5" s="7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8" t="s">
        <v>13</v>
      </c>
      <c r="P5" s="9" t="s">
        <v>14</v>
      </c>
      <c r="Q5" s="6" t="s">
        <v>15</v>
      </c>
      <c r="R5" s="10" t="s">
        <v>16</v>
      </c>
    </row>
    <row r="6" spans="1:18" s="14" customFormat="1" ht="18">
      <c r="A6" s="11">
        <v>0</v>
      </c>
      <c r="B6" s="12">
        <v>1</v>
      </c>
      <c r="C6" s="12">
        <v>2</v>
      </c>
      <c r="D6" s="12">
        <v>3</v>
      </c>
      <c r="E6" s="12">
        <v>4</v>
      </c>
      <c r="F6" s="13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2">
        <v>15</v>
      </c>
      <c r="P6" s="12">
        <v>16</v>
      </c>
      <c r="Q6" s="12">
        <v>17</v>
      </c>
      <c r="R6" s="12">
        <v>18</v>
      </c>
    </row>
    <row r="7" spans="1:18" s="14" customFormat="1" ht="18">
      <c r="A7" s="11"/>
      <c r="B7" s="15" t="s">
        <v>17</v>
      </c>
      <c r="C7" s="16">
        <v>6510.69</v>
      </c>
      <c r="D7" s="16">
        <v>453.55</v>
      </c>
      <c r="E7" s="16">
        <v>362.84</v>
      </c>
      <c r="F7" s="17"/>
      <c r="G7" s="16">
        <v>47.1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8">
        <f aca="true" t="shared" si="0" ref="R7:R38">C7+D7+E7+F7+G7+H7+I7+J7+K7+L7+M7+N7+O7+P7+Q7</f>
        <v>7374.18</v>
      </c>
    </row>
    <row r="8" spans="1:19" ht="18">
      <c r="A8" s="19">
        <v>1</v>
      </c>
      <c r="B8" s="20" t="s">
        <v>18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21">
        <f t="shared" si="0"/>
        <v>0</v>
      </c>
      <c r="S8" s="2"/>
    </row>
    <row r="9" spans="1:19" ht="18">
      <c r="A9" s="19">
        <v>3</v>
      </c>
      <c r="B9" s="20" t="s">
        <v>19</v>
      </c>
      <c r="C9" s="16">
        <v>20080.79</v>
      </c>
      <c r="D9" s="16">
        <v>2182.94</v>
      </c>
      <c r="E9" s="16">
        <v>1746.52</v>
      </c>
      <c r="F9" s="17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21">
        <f t="shared" si="0"/>
        <v>24010.25</v>
      </c>
      <c r="S9" s="2"/>
    </row>
    <row r="10" spans="1:18" ht="18">
      <c r="A10" s="19">
        <v>4</v>
      </c>
      <c r="B10" s="22" t="s">
        <v>20</v>
      </c>
      <c r="C10" s="16">
        <v>198977.08</v>
      </c>
      <c r="D10" s="16">
        <v>13763.43</v>
      </c>
      <c r="E10" s="16">
        <v>11010.59</v>
      </c>
      <c r="F10" s="17">
        <v>7472.92</v>
      </c>
      <c r="G10" s="16">
        <v>6115.2</v>
      </c>
      <c r="H10" s="16">
        <v>1120.18</v>
      </c>
      <c r="I10" s="16">
        <v>771.08</v>
      </c>
      <c r="J10" s="16">
        <v>2082.96</v>
      </c>
      <c r="K10" s="16">
        <v>1593.9</v>
      </c>
      <c r="L10" s="16">
        <v>300</v>
      </c>
      <c r="M10" s="16"/>
      <c r="N10" s="16"/>
      <c r="O10" s="16"/>
      <c r="P10" s="16"/>
      <c r="Q10" s="16"/>
      <c r="R10" s="21">
        <f t="shared" si="0"/>
        <v>243207.33999999997</v>
      </c>
    </row>
    <row r="11" spans="1:18" ht="18">
      <c r="A11" s="19">
        <v>5</v>
      </c>
      <c r="B11" s="23" t="s">
        <v>21</v>
      </c>
      <c r="C11" s="16">
        <v>33596.69</v>
      </c>
      <c r="D11" s="16">
        <v>3730.14</v>
      </c>
      <c r="E11" s="16">
        <v>2984.07</v>
      </c>
      <c r="F11" s="17">
        <v>1431.78</v>
      </c>
      <c r="G11" s="16">
        <v>1599.01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21">
        <f t="shared" si="0"/>
        <v>43341.69</v>
      </c>
    </row>
    <row r="12" spans="1:19" ht="18">
      <c r="A12" s="19">
        <v>7</v>
      </c>
      <c r="B12" s="23" t="s">
        <v>22</v>
      </c>
      <c r="C12" s="16">
        <v>184265.05</v>
      </c>
      <c r="D12" s="16">
        <v>10621.34</v>
      </c>
      <c r="E12" s="16">
        <v>8497.01</v>
      </c>
      <c r="F12" s="17">
        <v>16551.5</v>
      </c>
      <c r="G12" s="16">
        <v>6505.12</v>
      </c>
      <c r="H12" s="16">
        <v>7749.35</v>
      </c>
      <c r="I12" s="16">
        <v>13918.65</v>
      </c>
      <c r="J12" s="16">
        <v>5614.57</v>
      </c>
      <c r="K12" s="16">
        <v>2658.65</v>
      </c>
      <c r="L12" s="16">
        <v>3480</v>
      </c>
      <c r="M12" s="16"/>
      <c r="N12" s="16"/>
      <c r="O12" s="16"/>
      <c r="P12" s="16"/>
      <c r="Q12" s="16"/>
      <c r="R12" s="21">
        <f t="shared" si="0"/>
        <v>259861.24</v>
      </c>
      <c r="S12" s="2"/>
    </row>
    <row r="13" spans="1:18" ht="18">
      <c r="A13" s="19">
        <v>8</v>
      </c>
      <c r="B13" s="20" t="s">
        <v>23</v>
      </c>
      <c r="C13" s="16">
        <v>11146.44</v>
      </c>
      <c r="D13" s="16">
        <v>944.85</v>
      </c>
      <c r="E13" s="16">
        <v>755.82</v>
      </c>
      <c r="F13" s="17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21">
        <f t="shared" si="0"/>
        <v>12847.11</v>
      </c>
    </row>
    <row r="14" spans="1:18" ht="18.75">
      <c r="A14" s="24">
        <v>9</v>
      </c>
      <c r="B14" s="25" t="s">
        <v>24</v>
      </c>
      <c r="C14" s="16">
        <v>6166.01</v>
      </c>
      <c r="D14" s="16">
        <v>481.23</v>
      </c>
      <c r="E14" s="16">
        <v>384.94</v>
      </c>
      <c r="F14" s="16"/>
      <c r="G14" s="16">
        <v>307.39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21">
        <f t="shared" si="0"/>
        <v>7339.57</v>
      </c>
    </row>
    <row r="15" spans="1:19" ht="18">
      <c r="A15" s="19">
        <v>10</v>
      </c>
      <c r="B15" s="23" t="s">
        <v>25</v>
      </c>
      <c r="C15" s="16">
        <v>32375.15</v>
      </c>
      <c r="D15" s="16">
        <v>2569.25</v>
      </c>
      <c r="E15" s="16">
        <v>2055.45</v>
      </c>
      <c r="F15" s="17">
        <v>1748.63</v>
      </c>
      <c r="G15" s="16">
        <v>2827.75</v>
      </c>
      <c r="H15" s="16">
        <v>1659.38</v>
      </c>
      <c r="I15" s="16">
        <v>1541.85</v>
      </c>
      <c r="J15" s="16"/>
      <c r="K15" s="16"/>
      <c r="L15" s="16">
        <v>480</v>
      </c>
      <c r="M15" s="16"/>
      <c r="N15" s="16"/>
      <c r="O15" s="16"/>
      <c r="P15" s="16"/>
      <c r="Q15" s="16"/>
      <c r="R15" s="21">
        <f t="shared" si="0"/>
        <v>45257.45999999999</v>
      </c>
      <c r="S15" s="2"/>
    </row>
    <row r="16" spans="1:19" ht="18">
      <c r="A16" s="19">
        <v>11</v>
      </c>
      <c r="B16" s="23" t="s">
        <v>26</v>
      </c>
      <c r="C16" s="16">
        <v>17923.74</v>
      </c>
      <c r="D16" s="16">
        <v>796.72</v>
      </c>
      <c r="E16" s="16">
        <v>637.41</v>
      </c>
      <c r="F16" s="17"/>
      <c r="G16" s="16">
        <v>489.13</v>
      </c>
      <c r="H16" s="16">
        <v>871.53</v>
      </c>
      <c r="I16" s="16">
        <v>537.28</v>
      </c>
      <c r="J16" s="16"/>
      <c r="K16" s="16"/>
      <c r="L16" s="16">
        <v>180</v>
      </c>
      <c r="M16" s="16"/>
      <c r="N16" s="16"/>
      <c r="O16" s="16"/>
      <c r="P16" s="16"/>
      <c r="Q16" s="16"/>
      <c r="R16" s="21">
        <f t="shared" si="0"/>
        <v>21435.81</v>
      </c>
      <c r="S16" s="2"/>
    </row>
    <row r="17" spans="1:18" ht="18">
      <c r="A17" s="19">
        <v>12</v>
      </c>
      <c r="B17" s="22" t="s">
        <v>27</v>
      </c>
      <c r="C17" s="16">
        <v>6279.14</v>
      </c>
      <c r="D17" s="16">
        <v>1286.96</v>
      </c>
      <c r="E17" s="16">
        <v>1029.54</v>
      </c>
      <c r="F17" s="17"/>
      <c r="G17" s="16">
        <v>95.34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21">
        <f t="shared" si="0"/>
        <v>8690.98</v>
      </c>
    </row>
    <row r="18" spans="1:19" ht="18">
      <c r="A18" s="19">
        <v>13</v>
      </c>
      <c r="B18" s="23" t="s">
        <v>28</v>
      </c>
      <c r="C18" s="16">
        <v>43768.99</v>
      </c>
      <c r="D18" s="16">
        <v>4994.08</v>
      </c>
      <c r="E18" s="16">
        <v>3995.29</v>
      </c>
      <c r="F18" s="17">
        <v>29095.81</v>
      </c>
      <c r="G18" s="16">
        <v>2246.27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21">
        <f t="shared" si="0"/>
        <v>84100.44</v>
      </c>
      <c r="S18" s="2"/>
    </row>
    <row r="19" spans="1:18" ht="18">
      <c r="A19" s="19">
        <v>14</v>
      </c>
      <c r="B19" s="26" t="s">
        <v>29</v>
      </c>
      <c r="C19" s="16">
        <v>24499.83</v>
      </c>
      <c r="D19" s="16">
        <v>2729.16</v>
      </c>
      <c r="E19" s="16">
        <v>2183.34</v>
      </c>
      <c r="F19" s="17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21">
        <f t="shared" si="0"/>
        <v>29412.33</v>
      </c>
    </row>
    <row r="20" spans="1:18" ht="18">
      <c r="A20" s="19">
        <v>15</v>
      </c>
      <c r="B20" s="27" t="s">
        <v>30</v>
      </c>
      <c r="C20" s="16">
        <v>8922.11</v>
      </c>
      <c r="D20" s="16">
        <v>702.62</v>
      </c>
      <c r="E20" s="16">
        <v>562.13</v>
      </c>
      <c r="F20" s="17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21">
        <f t="shared" si="0"/>
        <v>10186.86</v>
      </c>
    </row>
    <row r="21" spans="1:19" ht="18">
      <c r="A21" s="19">
        <v>16</v>
      </c>
      <c r="B21" s="23" t="s">
        <v>31</v>
      </c>
      <c r="C21" s="16">
        <v>50633.9</v>
      </c>
      <c r="D21" s="16">
        <v>2717.09</v>
      </c>
      <c r="E21" s="16">
        <v>2173.72</v>
      </c>
      <c r="F21" s="17">
        <v>40917.47</v>
      </c>
      <c r="G21" s="16">
        <v>2968.61</v>
      </c>
      <c r="H21" s="16">
        <v>10779.06</v>
      </c>
      <c r="I21" s="16">
        <v>11102.08</v>
      </c>
      <c r="J21" s="16">
        <v>11057.89</v>
      </c>
      <c r="K21" s="16"/>
      <c r="L21" s="16">
        <v>2940</v>
      </c>
      <c r="M21" s="16"/>
      <c r="N21" s="16"/>
      <c r="O21" s="16"/>
      <c r="P21" s="16"/>
      <c r="Q21" s="16"/>
      <c r="R21" s="21">
        <f t="shared" si="0"/>
        <v>135289.82</v>
      </c>
      <c r="S21" s="2"/>
    </row>
    <row r="22" spans="1:19" ht="18">
      <c r="A22" s="19">
        <v>17</v>
      </c>
      <c r="B22" s="23" t="s">
        <v>32</v>
      </c>
      <c r="C22" s="16">
        <v>21298.4</v>
      </c>
      <c r="D22" s="16">
        <v>4736</v>
      </c>
      <c r="E22" s="16">
        <v>3788.81</v>
      </c>
      <c r="F22" s="17"/>
      <c r="G22" s="16">
        <v>595.38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21">
        <f t="shared" si="0"/>
        <v>30418.590000000004</v>
      </c>
      <c r="S22" s="2"/>
    </row>
    <row r="23" spans="1:19" ht="18">
      <c r="A23" s="19"/>
      <c r="B23" s="23" t="s">
        <v>33</v>
      </c>
      <c r="C23" s="16">
        <v>68782.24</v>
      </c>
      <c r="D23" s="16">
        <v>6084.76</v>
      </c>
      <c r="E23" s="16">
        <v>4868.05</v>
      </c>
      <c r="F23" s="17">
        <v>17337.51</v>
      </c>
      <c r="G23" s="16">
        <v>5208.48</v>
      </c>
      <c r="H23" s="16">
        <v>7388.64</v>
      </c>
      <c r="I23" s="16">
        <v>1317.28</v>
      </c>
      <c r="J23" s="16"/>
      <c r="K23" s="16">
        <v>2014.26</v>
      </c>
      <c r="L23" s="16">
        <v>1500</v>
      </c>
      <c r="M23" s="16"/>
      <c r="N23" s="16"/>
      <c r="O23" s="16"/>
      <c r="P23" s="16"/>
      <c r="Q23" s="16"/>
      <c r="R23" s="21">
        <f t="shared" si="0"/>
        <v>114501.21999999999</v>
      </c>
      <c r="S23" s="2"/>
    </row>
    <row r="24" spans="1:18" ht="18.75" customHeight="1">
      <c r="A24" s="19">
        <v>18</v>
      </c>
      <c r="B24" s="23" t="s">
        <v>34</v>
      </c>
      <c r="C24" s="16">
        <v>48323.92</v>
      </c>
      <c r="D24" s="16">
        <v>4181.72</v>
      </c>
      <c r="E24" s="16">
        <v>3345.41</v>
      </c>
      <c r="F24" s="17">
        <v>6217.8</v>
      </c>
      <c r="G24" s="16">
        <v>642.67</v>
      </c>
      <c r="H24" s="16"/>
      <c r="I24" s="16"/>
      <c r="J24" s="16"/>
      <c r="K24" s="16">
        <v>128.55</v>
      </c>
      <c r="L24" s="16"/>
      <c r="M24" s="16"/>
      <c r="N24" s="16"/>
      <c r="O24" s="16"/>
      <c r="P24" s="16"/>
      <c r="Q24" s="16"/>
      <c r="R24" s="21">
        <f t="shared" si="0"/>
        <v>62840.07000000001</v>
      </c>
    </row>
    <row r="25" spans="1:19" ht="18.75" customHeight="1">
      <c r="A25" s="19">
        <v>19</v>
      </c>
      <c r="B25" s="23" t="s">
        <v>35</v>
      </c>
      <c r="C25" s="16">
        <v>85667.8</v>
      </c>
      <c r="D25" s="16">
        <v>4780.85</v>
      </c>
      <c r="E25" s="16">
        <v>3725.65</v>
      </c>
      <c r="F25" s="17">
        <v>10630.56</v>
      </c>
      <c r="G25" s="16">
        <v>1980.98</v>
      </c>
      <c r="H25" s="16"/>
      <c r="I25" s="16"/>
      <c r="J25" s="16">
        <v>4249.82</v>
      </c>
      <c r="K25" s="16"/>
      <c r="L25" s="16"/>
      <c r="M25" s="16"/>
      <c r="N25" s="16"/>
      <c r="O25" s="16"/>
      <c r="P25" s="16"/>
      <c r="Q25" s="16"/>
      <c r="R25" s="21">
        <f t="shared" si="0"/>
        <v>111035.66</v>
      </c>
      <c r="S25" s="2"/>
    </row>
    <row r="26" spans="1:18" ht="18">
      <c r="A26" s="19">
        <v>20</v>
      </c>
      <c r="B26" s="23" t="s">
        <v>36</v>
      </c>
      <c r="C26" s="16">
        <v>71926.09</v>
      </c>
      <c r="D26" s="16">
        <v>8885.87</v>
      </c>
      <c r="E26" s="16">
        <v>7108.43</v>
      </c>
      <c r="F26" s="17"/>
      <c r="G26" s="16">
        <v>2569.06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21">
        <f t="shared" si="0"/>
        <v>90489.44999999998</v>
      </c>
    </row>
    <row r="27" spans="1:18" ht="18">
      <c r="A27" s="19">
        <v>21</v>
      </c>
      <c r="B27" s="23" t="s">
        <v>37</v>
      </c>
      <c r="C27" s="16">
        <v>10680.6</v>
      </c>
      <c r="D27" s="16">
        <v>1452.35</v>
      </c>
      <c r="E27" s="16">
        <v>1161.8</v>
      </c>
      <c r="F27" s="17"/>
      <c r="G27" s="16">
        <v>342.58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21">
        <f t="shared" si="0"/>
        <v>13637.33</v>
      </c>
    </row>
    <row r="28" spans="1:18" ht="18">
      <c r="A28" s="19">
        <v>22</v>
      </c>
      <c r="B28" s="23" t="s">
        <v>38</v>
      </c>
      <c r="C28" s="16">
        <v>216379.74</v>
      </c>
      <c r="D28" s="16">
        <v>20235.4</v>
      </c>
      <c r="E28" s="16">
        <v>16188.31</v>
      </c>
      <c r="F28" s="17">
        <v>63667.66</v>
      </c>
      <c r="G28" s="16">
        <v>16856.99</v>
      </c>
      <c r="H28" s="16">
        <v>47617.96</v>
      </c>
      <c r="I28" s="16">
        <v>24439.38</v>
      </c>
      <c r="J28" s="16">
        <v>177.1</v>
      </c>
      <c r="K28" s="16"/>
      <c r="L28" s="16">
        <v>14100</v>
      </c>
      <c r="M28" s="16">
        <v>1080</v>
      </c>
      <c r="N28" s="16"/>
      <c r="O28" s="16"/>
      <c r="P28" s="16"/>
      <c r="Q28" s="16"/>
      <c r="R28" s="21">
        <f t="shared" si="0"/>
        <v>420742.54</v>
      </c>
    </row>
    <row r="29" spans="1:18" ht="18">
      <c r="A29" s="19">
        <v>23</v>
      </c>
      <c r="B29" s="23" t="s">
        <v>39</v>
      </c>
      <c r="C29" s="16">
        <v>10486.83</v>
      </c>
      <c r="D29" s="16">
        <v>113.88</v>
      </c>
      <c r="E29" s="16">
        <v>91.1</v>
      </c>
      <c r="F29" s="17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21">
        <f t="shared" si="0"/>
        <v>10691.81</v>
      </c>
    </row>
    <row r="30" spans="1:19" ht="18">
      <c r="A30" s="19">
        <v>24</v>
      </c>
      <c r="B30" s="23" t="s">
        <v>40</v>
      </c>
      <c r="C30" s="16">
        <v>4764.72</v>
      </c>
      <c r="D30" s="16">
        <v>35.68</v>
      </c>
      <c r="E30" s="16">
        <v>28.56</v>
      </c>
      <c r="F30" s="17"/>
      <c r="G30" s="16">
        <v>35.78</v>
      </c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21">
        <f t="shared" si="0"/>
        <v>4864.740000000001</v>
      </c>
      <c r="S30" s="2"/>
    </row>
    <row r="31" spans="1:18" ht="18.75">
      <c r="A31" s="28">
        <v>25</v>
      </c>
      <c r="B31" s="29" t="s">
        <v>41</v>
      </c>
      <c r="C31" s="16">
        <v>14948.62</v>
      </c>
      <c r="D31" s="16">
        <v>1430.25</v>
      </c>
      <c r="E31" s="16">
        <v>1144.18</v>
      </c>
      <c r="F31" s="16"/>
      <c r="G31" s="16">
        <v>269.25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21">
        <f t="shared" si="0"/>
        <v>17792.3</v>
      </c>
    </row>
    <row r="32" spans="1:19" ht="18">
      <c r="A32" s="19">
        <v>26</v>
      </c>
      <c r="B32" s="23" t="s">
        <v>42</v>
      </c>
      <c r="C32" s="16">
        <v>65328.08</v>
      </c>
      <c r="D32" s="16">
        <v>2167.13</v>
      </c>
      <c r="E32" s="16">
        <v>1730.17</v>
      </c>
      <c r="F32" s="17"/>
      <c r="G32" s="16">
        <v>1630.66</v>
      </c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21">
        <f t="shared" si="0"/>
        <v>70856.04000000001</v>
      </c>
      <c r="S32" s="2"/>
    </row>
    <row r="33" spans="1:19" ht="18">
      <c r="A33" s="19"/>
      <c r="B33" s="56" t="s">
        <v>43</v>
      </c>
      <c r="C33" s="16">
        <v>4821.86</v>
      </c>
      <c r="D33" s="16">
        <v>455.16</v>
      </c>
      <c r="E33" s="16">
        <v>364.14</v>
      </c>
      <c r="F33" s="17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21">
        <f t="shared" si="0"/>
        <v>5641.16</v>
      </c>
      <c r="S33" s="2"/>
    </row>
    <row r="34" spans="1:18" ht="18">
      <c r="A34" s="19">
        <v>29</v>
      </c>
      <c r="B34" s="22" t="s">
        <v>44</v>
      </c>
      <c r="C34" s="16">
        <v>19569.99</v>
      </c>
      <c r="D34" s="16">
        <v>2007.56</v>
      </c>
      <c r="E34" s="16">
        <v>1606.02</v>
      </c>
      <c r="F34" s="17">
        <v>9498.26</v>
      </c>
      <c r="G34" s="16">
        <v>352.16</v>
      </c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21">
        <f t="shared" si="0"/>
        <v>33033.990000000005</v>
      </c>
    </row>
    <row r="35" spans="1:19" ht="18">
      <c r="A35" s="19">
        <v>31</v>
      </c>
      <c r="B35" s="23" t="s">
        <v>45</v>
      </c>
      <c r="C35" s="16">
        <v>11250.89</v>
      </c>
      <c r="D35" s="16">
        <v>552.33</v>
      </c>
      <c r="E35" s="16">
        <v>441.88</v>
      </c>
      <c r="F35" s="17"/>
      <c r="G35" s="16">
        <v>888.52</v>
      </c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21">
        <f t="shared" si="0"/>
        <v>13133.619999999999</v>
      </c>
      <c r="S35" s="2"/>
    </row>
    <row r="36" spans="1:19" ht="18">
      <c r="A36" s="19">
        <v>32</v>
      </c>
      <c r="B36" s="20" t="s">
        <v>46</v>
      </c>
      <c r="C36" s="16">
        <v>82787.55</v>
      </c>
      <c r="D36" s="16">
        <v>3686.24</v>
      </c>
      <c r="E36" s="16">
        <v>2948.94</v>
      </c>
      <c r="F36" s="17">
        <v>18716.56</v>
      </c>
      <c r="G36" s="16">
        <v>1326.04</v>
      </c>
      <c r="H36" s="16">
        <v>3802.38</v>
      </c>
      <c r="I36" s="16">
        <v>1406.55</v>
      </c>
      <c r="J36" s="16"/>
      <c r="K36" s="16"/>
      <c r="L36" s="16">
        <v>720</v>
      </c>
      <c r="M36" s="16"/>
      <c r="N36" s="16"/>
      <c r="O36" s="16"/>
      <c r="P36" s="16"/>
      <c r="Q36" s="16"/>
      <c r="R36" s="21">
        <f t="shared" si="0"/>
        <v>115394.26000000001</v>
      </c>
      <c r="S36" s="2"/>
    </row>
    <row r="37" spans="1:19" s="36" customFormat="1" ht="20.25" customHeight="1">
      <c r="A37" s="30">
        <v>34</v>
      </c>
      <c r="B37" s="31" t="s">
        <v>47</v>
      </c>
      <c r="C37" s="32">
        <v>509963.79</v>
      </c>
      <c r="D37" s="32">
        <v>38412.65</v>
      </c>
      <c r="E37" s="32">
        <v>30730.27</v>
      </c>
      <c r="F37" s="33">
        <v>52775.21</v>
      </c>
      <c r="G37" s="32">
        <v>55184.66</v>
      </c>
      <c r="H37" s="32">
        <v>122522.37</v>
      </c>
      <c r="I37" s="32">
        <v>63688.36</v>
      </c>
      <c r="J37" s="32">
        <v>4733.95</v>
      </c>
      <c r="K37" s="32">
        <v>4355.76</v>
      </c>
      <c r="L37" s="32">
        <v>25920</v>
      </c>
      <c r="M37" s="32">
        <v>720</v>
      </c>
      <c r="N37" s="32"/>
      <c r="O37" s="32"/>
      <c r="P37" s="32"/>
      <c r="Q37" s="32"/>
      <c r="R37" s="34">
        <f t="shared" si="0"/>
        <v>909007.0199999999</v>
      </c>
      <c r="S37" s="35"/>
    </row>
    <row r="38" spans="1:19" ht="18">
      <c r="A38" s="19">
        <v>35</v>
      </c>
      <c r="B38" s="37" t="s">
        <v>48</v>
      </c>
      <c r="C38" s="16">
        <v>21493.14</v>
      </c>
      <c r="D38" s="16">
        <v>1493.78</v>
      </c>
      <c r="E38" s="16">
        <v>1195.08</v>
      </c>
      <c r="F38" s="17">
        <v>4749.13</v>
      </c>
      <c r="G38" s="16">
        <v>522.59</v>
      </c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21">
        <f t="shared" si="0"/>
        <v>29453.72</v>
      </c>
      <c r="S38" s="2"/>
    </row>
    <row r="39" spans="1:19" ht="18">
      <c r="A39" s="19">
        <v>36</v>
      </c>
      <c r="B39" s="56" t="s">
        <v>49</v>
      </c>
      <c r="C39" s="16">
        <v>22937.71</v>
      </c>
      <c r="D39" s="16">
        <v>2345.87</v>
      </c>
      <c r="E39" s="16">
        <v>1876.71</v>
      </c>
      <c r="F39" s="16"/>
      <c r="G39" s="16">
        <v>753.76</v>
      </c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21">
        <f aca="true" t="shared" si="1" ref="R39:R70">C39+D39+E39+F39+G39+H39+I39+J39+K39+L39+M39+N39+O39+P39+Q39</f>
        <v>27914.049999999996</v>
      </c>
      <c r="S39" s="2"/>
    </row>
    <row r="40" spans="1:19" ht="18">
      <c r="A40" s="19">
        <v>37</v>
      </c>
      <c r="B40" s="23" t="s">
        <v>50</v>
      </c>
      <c r="C40" s="16">
        <v>62949.4</v>
      </c>
      <c r="D40" s="16">
        <v>3730.94</v>
      </c>
      <c r="E40" s="16">
        <v>2984.82</v>
      </c>
      <c r="F40" s="17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21">
        <f t="shared" si="1"/>
        <v>69665.16</v>
      </c>
      <c r="S40" s="2"/>
    </row>
    <row r="41" spans="1:18" ht="18">
      <c r="A41" s="19">
        <v>38</v>
      </c>
      <c r="B41" s="23" t="s">
        <v>51</v>
      </c>
      <c r="C41" s="2">
        <v>73722.97</v>
      </c>
      <c r="D41" s="2">
        <v>3005.65</v>
      </c>
      <c r="E41" s="16">
        <v>2404.55</v>
      </c>
      <c r="F41" s="17">
        <v>9297.08</v>
      </c>
      <c r="G41" s="16">
        <v>2627.35</v>
      </c>
      <c r="H41" s="16">
        <v>475.44</v>
      </c>
      <c r="I41" s="16">
        <v>599.52</v>
      </c>
      <c r="J41" s="16"/>
      <c r="K41" s="16">
        <v>35347.28</v>
      </c>
      <c r="L41" s="16">
        <v>240</v>
      </c>
      <c r="M41" s="16"/>
      <c r="N41" s="16"/>
      <c r="O41" s="16"/>
      <c r="P41" s="16"/>
      <c r="Q41" s="16"/>
      <c r="R41" s="21">
        <f t="shared" si="1"/>
        <v>127719.84000000001</v>
      </c>
    </row>
    <row r="42" spans="1:18" ht="18">
      <c r="A42" s="19">
        <v>39</v>
      </c>
      <c r="B42" s="23" t="s">
        <v>52</v>
      </c>
      <c r="C42" s="16">
        <v>22828.61</v>
      </c>
      <c r="D42" s="16">
        <v>2322.6</v>
      </c>
      <c r="E42" s="2">
        <v>1858.13</v>
      </c>
      <c r="F42" s="17">
        <v>1748.63</v>
      </c>
      <c r="G42" s="16">
        <v>2285.87</v>
      </c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21">
        <f t="shared" si="1"/>
        <v>31043.84</v>
      </c>
    </row>
    <row r="43" spans="1:18" ht="18">
      <c r="A43" s="19">
        <v>40</v>
      </c>
      <c r="B43" s="23" t="s">
        <v>53</v>
      </c>
      <c r="C43" s="16">
        <v>79857.15</v>
      </c>
      <c r="D43" s="16">
        <v>1216.07</v>
      </c>
      <c r="E43" s="16">
        <v>972.84</v>
      </c>
      <c r="F43" s="17"/>
      <c r="G43" s="16">
        <v>23.7</v>
      </c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21">
        <f t="shared" si="1"/>
        <v>82069.76</v>
      </c>
    </row>
    <row r="44" spans="1:19" ht="18">
      <c r="A44" s="19">
        <v>41</v>
      </c>
      <c r="B44" s="20" t="s">
        <v>54</v>
      </c>
      <c r="C44" s="16">
        <v>20807.56</v>
      </c>
      <c r="D44" s="16">
        <v>413.19</v>
      </c>
      <c r="E44" s="16">
        <v>330.58</v>
      </c>
      <c r="F44" s="17"/>
      <c r="G44" s="16">
        <v>273.73</v>
      </c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21">
        <f t="shared" si="1"/>
        <v>21825.06</v>
      </c>
      <c r="S44" s="2"/>
    </row>
    <row r="45" spans="1:19" ht="18">
      <c r="A45" s="19">
        <v>42</v>
      </c>
      <c r="B45" s="20" t="s">
        <v>55</v>
      </c>
      <c r="C45" s="16">
        <v>23330.82</v>
      </c>
      <c r="D45" s="16">
        <v>4114.11</v>
      </c>
      <c r="E45" s="16">
        <v>3291.24</v>
      </c>
      <c r="F45" s="17">
        <v>1748.63</v>
      </c>
      <c r="G45" s="16">
        <v>418.47</v>
      </c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21">
        <f t="shared" si="1"/>
        <v>32903.27</v>
      </c>
      <c r="S45" s="2"/>
    </row>
    <row r="46" spans="1:19" ht="18.75">
      <c r="A46" s="24">
        <v>43</v>
      </c>
      <c r="B46" s="57" t="s">
        <v>56</v>
      </c>
      <c r="C46" s="16">
        <v>5569.83</v>
      </c>
      <c r="D46" s="16">
        <v>758.94</v>
      </c>
      <c r="E46" s="16">
        <v>607.26</v>
      </c>
      <c r="F46" s="16"/>
      <c r="G46" s="16">
        <v>159.84</v>
      </c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21">
        <f t="shared" si="1"/>
        <v>7095.870000000001</v>
      </c>
      <c r="S46" s="2"/>
    </row>
    <row r="47" spans="1:19" ht="18">
      <c r="A47" s="19">
        <v>45</v>
      </c>
      <c r="B47" s="22" t="s">
        <v>57</v>
      </c>
      <c r="C47" s="16">
        <v>39794.75</v>
      </c>
      <c r="D47" s="16">
        <v>2573.79</v>
      </c>
      <c r="E47" s="16">
        <v>2059.01</v>
      </c>
      <c r="F47" s="17"/>
      <c r="G47" s="16">
        <v>615.75</v>
      </c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21">
        <f t="shared" si="1"/>
        <v>45043.3</v>
      </c>
      <c r="S47" s="2"/>
    </row>
    <row r="48" spans="1:19" ht="18">
      <c r="A48" s="19">
        <v>46</v>
      </c>
      <c r="B48" s="23" t="s">
        <v>58</v>
      </c>
      <c r="C48" s="16">
        <v>39303.28</v>
      </c>
      <c r="D48" s="16">
        <v>3210.16</v>
      </c>
      <c r="E48" s="16">
        <v>2568.05</v>
      </c>
      <c r="F48" s="17"/>
      <c r="G48" s="16">
        <v>3034.11</v>
      </c>
      <c r="H48" s="16">
        <v>1960.72</v>
      </c>
      <c r="I48" s="16">
        <v>2099.84</v>
      </c>
      <c r="J48" s="16"/>
      <c r="K48" s="16">
        <v>196.84</v>
      </c>
      <c r="L48" s="16">
        <v>600</v>
      </c>
      <c r="M48" s="16"/>
      <c r="N48" s="16"/>
      <c r="O48" s="16"/>
      <c r="P48" s="16"/>
      <c r="Q48" s="16"/>
      <c r="R48" s="21">
        <f t="shared" si="1"/>
        <v>52973</v>
      </c>
      <c r="S48" s="2"/>
    </row>
    <row r="49" spans="1:18" ht="18">
      <c r="A49" s="19">
        <v>47</v>
      </c>
      <c r="B49" s="23" t="s">
        <v>59</v>
      </c>
      <c r="C49" s="16">
        <v>4011.58</v>
      </c>
      <c r="D49" s="16">
        <v>866.12</v>
      </c>
      <c r="E49" s="16">
        <v>692.93</v>
      </c>
      <c r="F49" s="17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21">
        <f t="shared" si="1"/>
        <v>5570.63</v>
      </c>
    </row>
    <row r="50" spans="1:18" ht="18">
      <c r="A50" s="19"/>
      <c r="B50" s="56" t="s">
        <v>60</v>
      </c>
      <c r="C50" s="16">
        <v>14006.76</v>
      </c>
      <c r="D50" s="16">
        <v>1325.91</v>
      </c>
      <c r="E50" s="16">
        <v>1060.71</v>
      </c>
      <c r="F50" s="17"/>
      <c r="G50" s="16">
        <v>571.37</v>
      </c>
      <c r="H50" s="16">
        <v>1611.45</v>
      </c>
      <c r="I50" s="16">
        <v>341.91</v>
      </c>
      <c r="J50" s="16"/>
      <c r="K50" s="16"/>
      <c r="L50" s="16">
        <v>480</v>
      </c>
      <c r="M50" s="16"/>
      <c r="N50" s="16"/>
      <c r="O50" s="16"/>
      <c r="P50" s="16"/>
      <c r="Q50" s="16"/>
      <c r="R50" s="21">
        <f t="shared" si="1"/>
        <v>19398.11</v>
      </c>
    </row>
    <row r="51" spans="1:18" ht="18">
      <c r="A51" s="19">
        <v>48</v>
      </c>
      <c r="B51" s="27" t="s">
        <v>61</v>
      </c>
      <c r="C51" s="16">
        <v>23324.14</v>
      </c>
      <c r="D51" s="16">
        <v>4465.53</v>
      </c>
      <c r="E51" s="16">
        <v>3572.31</v>
      </c>
      <c r="F51" s="17"/>
      <c r="G51" s="16">
        <v>758.14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21">
        <f t="shared" si="1"/>
        <v>32120.12</v>
      </c>
    </row>
    <row r="52" spans="1:19" ht="18">
      <c r="A52" s="19">
        <v>49</v>
      </c>
      <c r="B52" s="23" t="s">
        <v>62</v>
      </c>
      <c r="C52" s="16">
        <v>56277.26</v>
      </c>
      <c r="D52" s="16">
        <v>4269.67</v>
      </c>
      <c r="E52" s="16">
        <v>3415.79</v>
      </c>
      <c r="F52" s="17">
        <v>4469.17</v>
      </c>
      <c r="G52" s="16">
        <v>2270.46</v>
      </c>
      <c r="H52" s="16">
        <v>3421.97</v>
      </c>
      <c r="I52" s="16">
        <v>1283.03</v>
      </c>
      <c r="J52" s="16"/>
      <c r="K52" s="16">
        <v>389.18</v>
      </c>
      <c r="L52" s="16">
        <v>720</v>
      </c>
      <c r="M52" s="16"/>
      <c r="N52" s="16"/>
      <c r="O52" s="16"/>
      <c r="P52" s="16"/>
      <c r="Q52" s="16"/>
      <c r="R52" s="21">
        <f t="shared" si="1"/>
        <v>76516.53</v>
      </c>
      <c r="S52" s="2"/>
    </row>
    <row r="53" spans="1:19" ht="18">
      <c r="A53" s="19">
        <v>50</v>
      </c>
      <c r="B53" s="23" t="s">
        <v>63</v>
      </c>
      <c r="C53" s="16">
        <v>172508.48</v>
      </c>
      <c r="D53" s="16">
        <v>7374.18</v>
      </c>
      <c r="E53" s="16">
        <v>5899.15</v>
      </c>
      <c r="F53" s="17">
        <v>85953.89</v>
      </c>
      <c r="G53" s="16">
        <v>1765.85</v>
      </c>
      <c r="H53" s="16"/>
      <c r="I53" s="16"/>
      <c r="J53" s="16">
        <v>17904.28</v>
      </c>
      <c r="K53" s="16">
        <v>14640.82</v>
      </c>
      <c r="L53" s="16"/>
      <c r="M53" s="16"/>
      <c r="N53" s="16"/>
      <c r="O53" s="16"/>
      <c r="P53" s="16"/>
      <c r="Q53" s="16"/>
      <c r="R53" s="21">
        <f t="shared" si="1"/>
        <v>306046.64999999997</v>
      </c>
      <c r="S53" s="2"/>
    </row>
    <row r="54" spans="1:19" ht="18">
      <c r="A54" s="19">
        <v>51</v>
      </c>
      <c r="B54" s="23" t="s">
        <v>64</v>
      </c>
      <c r="C54" s="16">
        <v>3727.11</v>
      </c>
      <c r="D54" s="16">
        <v>399.78</v>
      </c>
      <c r="E54" s="16">
        <v>319.83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21">
        <f t="shared" si="1"/>
        <v>4446.72</v>
      </c>
      <c r="S54" s="2"/>
    </row>
    <row r="55" spans="1:20" ht="18">
      <c r="A55" s="19">
        <v>52</v>
      </c>
      <c r="B55" s="23" t="s">
        <v>65</v>
      </c>
      <c r="C55" s="16">
        <v>758810.58</v>
      </c>
      <c r="D55" s="16">
        <v>37911.91</v>
      </c>
      <c r="E55" s="16">
        <v>30330.63</v>
      </c>
      <c r="F55" s="17">
        <v>558728</v>
      </c>
      <c r="G55" s="16">
        <v>56399.11</v>
      </c>
      <c r="H55" s="16">
        <v>218522.56</v>
      </c>
      <c r="I55" s="16">
        <v>183154.15</v>
      </c>
      <c r="J55" s="16">
        <v>11943.43</v>
      </c>
      <c r="K55" s="16">
        <v>156012.23</v>
      </c>
      <c r="L55" s="16">
        <v>58980</v>
      </c>
      <c r="M55" s="16">
        <v>1800</v>
      </c>
      <c r="N55" s="2">
        <v>2665.8</v>
      </c>
      <c r="P55" s="16">
        <v>10274.7</v>
      </c>
      <c r="Q55" s="16"/>
      <c r="R55" s="21">
        <f t="shared" si="1"/>
        <v>2085533.1</v>
      </c>
      <c r="S55" s="2"/>
      <c r="T55" s="2"/>
    </row>
    <row r="56" spans="1:18" ht="18">
      <c r="A56" s="19">
        <v>53</v>
      </c>
      <c r="B56" s="23" t="s">
        <v>66</v>
      </c>
      <c r="C56" s="16">
        <v>163949.45</v>
      </c>
      <c r="D56" s="16">
        <v>9689.48</v>
      </c>
      <c r="E56" s="16">
        <v>7751.81</v>
      </c>
      <c r="F56" s="17">
        <v>15725.46</v>
      </c>
      <c r="G56" s="16">
        <v>1909.09</v>
      </c>
      <c r="H56" s="16"/>
      <c r="I56" s="16"/>
      <c r="J56" s="16"/>
      <c r="K56" s="16">
        <v>242.16</v>
      </c>
      <c r="L56" s="16"/>
      <c r="M56" s="16"/>
      <c r="N56" s="16"/>
      <c r="O56" s="16"/>
      <c r="P56" s="16"/>
      <c r="Q56" s="16"/>
      <c r="R56" s="21">
        <f t="shared" si="1"/>
        <v>199267.45</v>
      </c>
    </row>
    <row r="57" spans="1:19" ht="18">
      <c r="A57" s="19">
        <v>54</v>
      </c>
      <c r="B57" s="23" t="s">
        <v>67</v>
      </c>
      <c r="C57" s="16">
        <v>9760.17</v>
      </c>
      <c r="D57" s="16">
        <v>671.47</v>
      </c>
      <c r="E57" s="16">
        <v>537.21</v>
      </c>
      <c r="F57" s="17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21">
        <f t="shared" si="1"/>
        <v>10968.849999999999</v>
      </c>
      <c r="S57" s="2"/>
    </row>
    <row r="58" spans="1:18" ht="18">
      <c r="A58" s="19">
        <v>55</v>
      </c>
      <c r="B58" s="23" t="s">
        <v>68</v>
      </c>
      <c r="C58" s="16">
        <v>18142.29</v>
      </c>
      <c r="D58" s="16">
        <v>1980.8</v>
      </c>
      <c r="E58" s="16">
        <v>1584.67</v>
      </c>
      <c r="F58" s="17">
        <v>5089.12</v>
      </c>
      <c r="G58" s="16">
        <v>1139.89</v>
      </c>
      <c r="H58" s="16">
        <v>3319.81</v>
      </c>
      <c r="I58" s="16">
        <v>755.59</v>
      </c>
      <c r="J58" s="16"/>
      <c r="K58" s="16"/>
      <c r="L58" s="16">
        <v>780</v>
      </c>
      <c r="M58" s="16"/>
      <c r="N58" s="16"/>
      <c r="O58" s="16"/>
      <c r="P58" s="16"/>
      <c r="Q58" s="16"/>
      <c r="R58" s="21">
        <f t="shared" si="1"/>
        <v>32792.17</v>
      </c>
    </row>
    <row r="59" spans="1:19" ht="18">
      <c r="A59" s="19">
        <v>56</v>
      </c>
      <c r="B59" s="23" t="s">
        <v>69</v>
      </c>
      <c r="C59" s="16">
        <v>40709</v>
      </c>
      <c r="D59" s="16">
        <v>4312.2</v>
      </c>
      <c r="E59" s="16">
        <v>3449.66</v>
      </c>
      <c r="F59" s="17"/>
      <c r="G59" s="16">
        <v>1526.76</v>
      </c>
      <c r="H59" s="16"/>
      <c r="I59" s="16"/>
      <c r="J59" s="16"/>
      <c r="K59" s="16">
        <v>6996.84</v>
      </c>
      <c r="L59" s="16"/>
      <c r="M59" s="16"/>
      <c r="N59" s="16"/>
      <c r="O59" s="16"/>
      <c r="P59" s="16"/>
      <c r="Q59" s="16"/>
      <c r="R59" s="21">
        <f t="shared" si="1"/>
        <v>56994.46000000001</v>
      </c>
      <c r="S59" s="2"/>
    </row>
    <row r="60" spans="1:19" ht="18">
      <c r="A60" s="19">
        <v>57</v>
      </c>
      <c r="B60" s="23" t="s">
        <v>70</v>
      </c>
      <c r="C60" s="16">
        <v>60121.03</v>
      </c>
      <c r="D60" s="16">
        <v>9835.32</v>
      </c>
      <c r="E60" s="16">
        <v>7868.53</v>
      </c>
      <c r="F60" s="17"/>
      <c r="G60" s="16">
        <v>858.77</v>
      </c>
      <c r="H60" s="16">
        <v>386.37</v>
      </c>
      <c r="I60" s="16">
        <v>207.05</v>
      </c>
      <c r="J60" s="16"/>
      <c r="K60" s="16"/>
      <c r="L60" s="16">
        <v>180</v>
      </c>
      <c r="M60" s="16"/>
      <c r="N60" s="16"/>
      <c r="O60" s="16"/>
      <c r="P60" s="16"/>
      <c r="Q60" s="16"/>
      <c r="R60" s="21">
        <f t="shared" si="1"/>
        <v>79457.07</v>
      </c>
      <c r="S60" s="2"/>
    </row>
    <row r="61" spans="1:19" ht="18">
      <c r="A61" s="19"/>
      <c r="B61" s="23" t="s">
        <v>71</v>
      </c>
      <c r="C61" s="16">
        <v>21023.33</v>
      </c>
      <c r="D61" s="16">
        <v>2874.72</v>
      </c>
      <c r="E61" s="16">
        <v>2299.76</v>
      </c>
      <c r="F61" s="17"/>
      <c r="G61" s="16">
        <v>225.8</v>
      </c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21">
        <f t="shared" si="1"/>
        <v>26423.610000000004</v>
      </c>
      <c r="S61" s="2"/>
    </row>
    <row r="62" spans="1:18" ht="18">
      <c r="A62" s="19">
        <v>58</v>
      </c>
      <c r="B62" s="23" t="s">
        <v>72</v>
      </c>
      <c r="C62" s="16">
        <v>228510.37</v>
      </c>
      <c r="D62" s="16">
        <v>13631.76</v>
      </c>
      <c r="E62" s="16">
        <v>11023.67</v>
      </c>
      <c r="F62" s="16">
        <v>498321.34</v>
      </c>
      <c r="G62" s="16">
        <v>9091.05</v>
      </c>
      <c r="H62" s="16">
        <v>8461.6</v>
      </c>
      <c r="I62" s="16">
        <v>10768.92</v>
      </c>
      <c r="J62" s="16"/>
      <c r="K62" s="16">
        <v>119583.71</v>
      </c>
      <c r="L62" s="16">
        <v>2700</v>
      </c>
      <c r="M62" s="16"/>
      <c r="N62" s="16"/>
      <c r="O62" s="16">
        <v>6542.1</v>
      </c>
      <c r="P62" s="16"/>
      <c r="Q62" s="16"/>
      <c r="R62" s="21">
        <f t="shared" si="1"/>
        <v>908634.52</v>
      </c>
    </row>
    <row r="63" spans="1:18" ht="18">
      <c r="A63" s="19">
        <v>59</v>
      </c>
      <c r="B63" s="23" t="s">
        <v>73</v>
      </c>
      <c r="C63" s="16">
        <v>37772.61</v>
      </c>
      <c r="D63" s="16">
        <v>3359.13</v>
      </c>
      <c r="E63" s="16">
        <v>2687.42</v>
      </c>
      <c r="F63" s="16"/>
      <c r="G63" s="2">
        <v>1052.43</v>
      </c>
      <c r="H63" s="16">
        <v>3014.18</v>
      </c>
      <c r="I63" s="16">
        <v>433.15</v>
      </c>
      <c r="J63" s="16"/>
      <c r="K63" s="16"/>
      <c r="L63" s="16">
        <v>420</v>
      </c>
      <c r="M63" s="16">
        <v>360</v>
      </c>
      <c r="N63" s="16"/>
      <c r="O63" s="16"/>
      <c r="P63" s="16"/>
      <c r="Q63" s="16"/>
      <c r="R63" s="21">
        <f t="shared" si="1"/>
        <v>49098.92</v>
      </c>
    </row>
    <row r="64" spans="1:18" ht="18">
      <c r="A64" s="19">
        <v>60</v>
      </c>
      <c r="B64" s="38" t="s">
        <v>74</v>
      </c>
      <c r="C64" s="16">
        <v>5179.14</v>
      </c>
      <c r="D64" s="16">
        <v>714.72</v>
      </c>
      <c r="E64" s="16">
        <v>571.73</v>
      </c>
      <c r="F64" s="17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21">
        <f t="shared" si="1"/>
        <v>6465.59</v>
      </c>
    </row>
    <row r="65" spans="1:18" ht="18">
      <c r="A65" s="19"/>
      <c r="B65" s="38" t="s">
        <v>75</v>
      </c>
      <c r="C65" s="16">
        <v>7255.65</v>
      </c>
      <c r="D65" s="16">
        <v>638.63</v>
      </c>
      <c r="E65" s="16">
        <v>510.92</v>
      </c>
      <c r="F65" s="17"/>
      <c r="G65" s="16">
        <v>677.98</v>
      </c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21">
        <f t="shared" si="1"/>
        <v>9083.179999999998</v>
      </c>
    </row>
    <row r="66" spans="1:18" ht="18">
      <c r="A66" s="19">
        <v>62</v>
      </c>
      <c r="B66" s="20" t="s">
        <v>76</v>
      </c>
      <c r="C66" s="16">
        <v>11209.73</v>
      </c>
      <c r="D66" s="16">
        <v>1246.87</v>
      </c>
      <c r="E66" s="16">
        <v>997.51</v>
      </c>
      <c r="F66" s="17"/>
      <c r="G66" s="16">
        <v>1032.84</v>
      </c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21">
        <f t="shared" si="1"/>
        <v>14486.949999999999</v>
      </c>
    </row>
    <row r="67" spans="1:18" ht="18">
      <c r="A67" s="19">
        <v>63</v>
      </c>
      <c r="B67" s="20" t="s">
        <v>77</v>
      </c>
      <c r="C67" s="16">
        <v>18153.49</v>
      </c>
      <c r="D67" s="16">
        <v>3239.69</v>
      </c>
      <c r="E67" s="16">
        <v>2591.72</v>
      </c>
      <c r="F67" s="17"/>
      <c r="G67" s="16">
        <v>1249.02</v>
      </c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21">
        <f t="shared" si="1"/>
        <v>25233.920000000002</v>
      </c>
    </row>
    <row r="68" spans="1:19" ht="18">
      <c r="A68" s="19">
        <v>64</v>
      </c>
      <c r="B68" s="23" t="s">
        <v>78</v>
      </c>
      <c r="C68" s="16">
        <v>10126.43</v>
      </c>
      <c r="D68" s="16">
        <v>440.53</v>
      </c>
      <c r="E68" s="16">
        <v>352.43</v>
      </c>
      <c r="F68" s="17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21">
        <f t="shared" si="1"/>
        <v>10919.390000000001</v>
      </c>
      <c r="S68" s="2"/>
    </row>
    <row r="69" spans="1:19" ht="18">
      <c r="A69" s="19"/>
      <c r="B69" s="23" t="s">
        <v>79</v>
      </c>
      <c r="C69" s="16">
        <v>21472.98</v>
      </c>
      <c r="D69" s="16">
        <v>1639.07</v>
      </c>
      <c r="E69" s="16">
        <v>1311.28</v>
      </c>
      <c r="F69" s="17"/>
      <c r="G69" s="16">
        <v>421.35</v>
      </c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21">
        <f t="shared" si="1"/>
        <v>24844.679999999997</v>
      </c>
      <c r="S69" s="2"/>
    </row>
    <row r="70" spans="1:18" ht="18">
      <c r="A70" s="19">
        <v>66</v>
      </c>
      <c r="B70" s="23" t="s">
        <v>80</v>
      </c>
      <c r="C70" s="16">
        <v>16670.39</v>
      </c>
      <c r="D70" s="16">
        <v>1382.51</v>
      </c>
      <c r="E70" s="16">
        <v>1106.03</v>
      </c>
      <c r="F70" s="17">
        <v>14577.88</v>
      </c>
      <c r="G70" s="16">
        <v>483.06</v>
      </c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21">
        <f t="shared" si="1"/>
        <v>34219.869999999995</v>
      </c>
    </row>
    <row r="71" spans="1:19" s="43" customFormat="1" ht="18">
      <c r="A71" s="19">
        <v>67</v>
      </c>
      <c r="B71" s="23" t="s">
        <v>81</v>
      </c>
      <c r="C71" s="16">
        <v>75758.71</v>
      </c>
      <c r="D71" s="16">
        <v>12758.59</v>
      </c>
      <c r="E71" s="16">
        <v>9619.14</v>
      </c>
      <c r="F71" s="39">
        <v>4469.17</v>
      </c>
      <c r="G71" s="16">
        <v>1805.49</v>
      </c>
      <c r="H71" s="40"/>
      <c r="I71" s="40">
        <v>419.66</v>
      </c>
      <c r="J71" s="40"/>
      <c r="K71" s="41">
        <v>93.65</v>
      </c>
      <c r="L71" s="40">
        <v>120</v>
      </c>
      <c r="M71" s="40"/>
      <c r="N71" s="40"/>
      <c r="O71" s="40"/>
      <c r="P71" s="40"/>
      <c r="Q71" s="40"/>
      <c r="R71" s="21">
        <f>C71+D71+E71+F71+G71+H71+I71+J71+K71+L71+M71+N71+O71+P71+Q71</f>
        <v>105044.41</v>
      </c>
      <c r="S71" s="42"/>
    </row>
    <row r="72" spans="1:19" ht="18">
      <c r="A72" s="19">
        <v>68</v>
      </c>
      <c r="B72" s="23" t="s">
        <v>82</v>
      </c>
      <c r="C72" s="16">
        <v>10057.49</v>
      </c>
      <c r="D72" s="16">
        <v>2664.93</v>
      </c>
      <c r="E72" s="16">
        <v>2132.07</v>
      </c>
      <c r="F72" s="17"/>
      <c r="G72" s="16">
        <v>151.05</v>
      </c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21">
        <f>C72+D72+E72+F72+G72+H72+I72+J72+K72+L72+M72+N72+O72+P72+Q72</f>
        <v>15005.539999999999</v>
      </c>
      <c r="S72" s="2"/>
    </row>
    <row r="73" spans="1:19" s="43" customFormat="1" ht="15" customHeight="1">
      <c r="A73" s="19">
        <v>69</v>
      </c>
      <c r="B73" s="44" t="s">
        <v>83</v>
      </c>
      <c r="C73" s="45">
        <v>144335.5</v>
      </c>
      <c r="D73" s="45">
        <v>13650.45</v>
      </c>
      <c r="E73" s="45">
        <v>10920.59</v>
      </c>
      <c r="F73" s="46">
        <v>3613.84</v>
      </c>
      <c r="G73" s="45">
        <v>11277.21</v>
      </c>
      <c r="H73" s="47">
        <v>12534.45</v>
      </c>
      <c r="I73" s="47">
        <v>11055.07</v>
      </c>
      <c r="J73" s="48"/>
      <c r="K73" s="49"/>
      <c r="L73" s="47">
        <v>5100</v>
      </c>
      <c r="M73" s="48">
        <v>360</v>
      </c>
      <c r="N73" s="48"/>
      <c r="O73" s="48"/>
      <c r="P73" s="48"/>
      <c r="Q73" s="48"/>
      <c r="R73" s="21">
        <f>C73+D73+E73+F73+G73+H73+I73+J73+K73+L73+M73+N73+O73+P73+Q73</f>
        <v>212847.11000000002</v>
      </c>
      <c r="S73" s="42"/>
    </row>
    <row r="74" spans="1:18" s="43" customFormat="1" ht="15" customHeight="1">
      <c r="A74" s="19">
        <v>70</v>
      </c>
      <c r="B74" s="44" t="s">
        <v>84</v>
      </c>
      <c r="C74" s="45">
        <v>27425.39</v>
      </c>
      <c r="D74" s="45">
        <v>5090.7</v>
      </c>
      <c r="E74" s="45">
        <v>4072.49</v>
      </c>
      <c r="F74" s="46"/>
      <c r="G74" s="45">
        <v>716.74</v>
      </c>
      <c r="H74" s="49">
        <v>1856.27</v>
      </c>
      <c r="I74" s="48"/>
      <c r="J74" s="48"/>
      <c r="K74" s="48"/>
      <c r="L74" s="48">
        <v>120</v>
      </c>
      <c r="M74" s="48"/>
      <c r="N74" s="48"/>
      <c r="O74" s="48"/>
      <c r="P74" s="48"/>
      <c r="Q74" s="48"/>
      <c r="R74" s="21">
        <f>C74+D74+E74+F74+G74+H74+I74+J74+K74+L74+M74+N74+O74+P74+Q74</f>
        <v>39281.59</v>
      </c>
    </row>
    <row r="75" spans="1:19" ht="18.75" thickBot="1">
      <c r="A75" s="50"/>
      <c r="B75" s="51"/>
      <c r="C75" s="52">
        <f aca="true" t="shared" si="2" ref="C75:R75">SUM(C7:C74)</f>
        <v>4265021.01</v>
      </c>
      <c r="D75" s="52">
        <f t="shared" si="2"/>
        <v>318810.9600000001</v>
      </c>
      <c r="E75" s="52">
        <f t="shared" si="2"/>
        <v>254478.65000000005</v>
      </c>
      <c r="F75" s="52">
        <f t="shared" si="2"/>
        <v>1484553.01</v>
      </c>
      <c r="G75" s="52">
        <f t="shared" si="2"/>
        <v>217182.75999999992</v>
      </c>
      <c r="H75" s="52">
        <f t="shared" si="2"/>
        <v>459075.67</v>
      </c>
      <c r="I75" s="52">
        <f t="shared" si="2"/>
        <v>329840.4</v>
      </c>
      <c r="J75" s="52">
        <f t="shared" si="2"/>
        <v>57763.99999999999</v>
      </c>
      <c r="K75" s="52">
        <f t="shared" si="2"/>
        <v>344253.83</v>
      </c>
      <c r="L75" s="52">
        <f t="shared" si="2"/>
        <v>120060</v>
      </c>
      <c r="M75" s="52">
        <f t="shared" si="2"/>
        <v>4320</v>
      </c>
      <c r="N75" s="52">
        <f t="shared" si="2"/>
        <v>2665.8</v>
      </c>
      <c r="O75" s="52">
        <f t="shared" si="2"/>
        <v>6542.1</v>
      </c>
      <c r="P75" s="52">
        <f t="shared" si="2"/>
        <v>10274.7</v>
      </c>
      <c r="Q75" s="52">
        <f t="shared" si="2"/>
        <v>0</v>
      </c>
      <c r="R75" s="52">
        <f t="shared" si="2"/>
        <v>7874842.89</v>
      </c>
      <c r="S75" s="3"/>
    </row>
    <row r="76" spans="2:3" ht="18">
      <c r="B76" s="1" t="s">
        <v>85</v>
      </c>
      <c r="C76" s="2">
        <f>C75+D75+E75+F75+G75+H75+I75+J75+K75+L75+M75+N75+O75+P75+Q75</f>
        <v>7874842.89</v>
      </c>
    </row>
    <row r="77" ht="18">
      <c r="B77" s="1" t="s">
        <v>86</v>
      </c>
    </row>
    <row r="78" spans="2:13" ht="18">
      <c r="B78" s="1" t="s">
        <v>87</v>
      </c>
      <c r="C78" s="2">
        <f>C75+D75+F75</f>
        <v>6068384.9799999995</v>
      </c>
      <c r="D78" s="2">
        <f>C78+C79</f>
        <v>6322863.63</v>
      </c>
      <c r="I78" s="2" t="s">
        <v>88</v>
      </c>
      <c r="M78" s="2" t="s">
        <v>89</v>
      </c>
    </row>
    <row r="79" spans="2:13" ht="18">
      <c r="B79" s="1" t="s">
        <v>90</v>
      </c>
      <c r="C79" s="2">
        <f>E75</f>
        <v>254478.65000000005</v>
      </c>
      <c r="M79" s="2" t="s">
        <v>91</v>
      </c>
    </row>
    <row r="80" spans="2:3" ht="18">
      <c r="B80" s="1" t="s">
        <v>92</v>
      </c>
      <c r="C80" s="2">
        <f>G75+H75+I75+J75+K75+L75+M75+N75+O75+P75+Q75</f>
        <v>1551979.26</v>
      </c>
    </row>
    <row r="84" spans="2:3" ht="18">
      <c r="B84" s="53" t="s">
        <v>93</v>
      </c>
      <c r="C84" s="2" t="s">
        <v>94</v>
      </c>
    </row>
    <row r="85" ht="18">
      <c r="C85" s="2" t="s">
        <v>95</v>
      </c>
    </row>
    <row r="86" ht="18">
      <c r="C86" s="2" t="s">
        <v>96</v>
      </c>
    </row>
    <row r="87" ht="18">
      <c r="C87" s="2" t="s">
        <v>97</v>
      </c>
    </row>
    <row r="88" ht="18">
      <c r="C88" s="2" t="s">
        <v>98</v>
      </c>
    </row>
    <row r="89" ht="18">
      <c r="C89" s="2" t="s">
        <v>99</v>
      </c>
    </row>
    <row r="90" ht="18">
      <c r="C90" s="2" t="s">
        <v>100</v>
      </c>
    </row>
    <row r="91" ht="18">
      <c r="C91" s="2" t="s">
        <v>101</v>
      </c>
    </row>
    <row r="92" ht="18">
      <c r="C92" s="2" t="s">
        <v>102</v>
      </c>
    </row>
    <row r="93" ht="18">
      <c r="C93" s="2" t="s">
        <v>103</v>
      </c>
    </row>
    <row r="94" ht="18">
      <c r="C94" s="2" t="s">
        <v>104</v>
      </c>
    </row>
    <row r="95" ht="18">
      <c r="C95" s="2" t="s">
        <v>105</v>
      </c>
    </row>
    <row r="96" ht="18">
      <c r="C96" s="2" t="s">
        <v>106</v>
      </c>
    </row>
    <row r="97" ht="18">
      <c r="C97" s="2" t="s">
        <v>107</v>
      </c>
    </row>
    <row r="98" ht="18">
      <c r="C98" s="2" t="s">
        <v>108</v>
      </c>
    </row>
  </sheetData>
  <mergeCells count="1">
    <mergeCell ref="G4:L4"/>
  </mergeCells>
  <printOptions horizontalCentered="1"/>
  <pageMargins left="0.31496062992125984" right="0.2362204724409449" top="0.17" bottom="0.16" header="0.17" footer="0"/>
  <pageSetup horizontalDpi="600" verticalDpi="600" orientation="landscape" scale="43" r:id="rId1"/>
  <rowBreaks count="1" manualBreakCount="1">
    <brk id="80" max="255" man="1"/>
  </rowBreaks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meilie</dc:creator>
  <cp:keywords/>
  <dc:description/>
  <cp:lastModifiedBy>mircea</cp:lastModifiedBy>
  <dcterms:created xsi:type="dcterms:W3CDTF">2014-11-04T09:23:15Z</dcterms:created>
  <dcterms:modified xsi:type="dcterms:W3CDTF">2014-11-04T11:37:24Z</dcterms:modified>
  <cp:category/>
  <cp:version/>
  <cp:contentType/>
  <cp:contentStatus/>
</cp:coreProperties>
</file>