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DECONTAT PARACLINIC 2017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<sst xmlns="http://schemas.openxmlformats.org/spreadsheetml/2006/main" count="85" uniqueCount="67">
  <si>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SC BIOANALIZA SRL VASLUI</t>
  </si>
  <si>
    <t>SC DORIMED SRL BIRLAD</t>
  </si>
  <si>
    <t>SOCIETATEA CIVILA BIRLAD</t>
  </si>
  <si>
    <t>SC BIOLOG TEST SRL HUSI</t>
  </si>
  <si>
    <t>Ambulatoriul</t>
  </si>
  <si>
    <t>SC EUROSAN SRL HUSI</t>
  </si>
  <si>
    <t>AMB. SPITAL MUN. "ELENA BELDIMAN" BD'</t>
  </si>
  <si>
    <t>Intocmit,</t>
  </si>
  <si>
    <t>Nr.crt.</t>
  </si>
  <si>
    <t>SC BEATRICE VASLUI</t>
  </si>
  <si>
    <t>SC MEDICAL COMPANY NEGRESTI</t>
  </si>
  <si>
    <t>ANALIZE MEDICALE DE LABORATOR</t>
  </si>
  <si>
    <t>IANUARIE</t>
  </si>
  <si>
    <t>FEBRUARIE</t>
  </si>
  <si>
    <t>MARTIE</t>
  </si>
  <si>
    <t>SC KATIMED SRL VASLUI</t>
  </si>
  <si>
    <t xml:space="preserve">RADIOLOGIE SI IMAGISTICA MEDICALA </t>
  </si>
  <si>
    <t>AMBULATORIU</t>
  </si>
  <si>
    <t>SOCIETATEA CIVILA BARLAD -ecografii</t>
  </si>
  <si>
    <t>SC FIZIOMED BARLAD-ecografii</t>
  </si>
  <si>
    <t>SC MEDINOVA SRL BARLAD-ecografii</t>
  </si>
  <si>
    <t>CMI PLAIER - HUSI med.fam ecografie generala</t>
  </si>
  <si>
    <t>CMI REUMATOLOGIE STOICA -ecografii</t>
  </si>
  <si>
    <t>SOCIETATEA CIVILA BARLAD-ecografii</t>
  </si>
  <si>
    <t>RECUMED VASLUI-ecog+rad+osteodensitometrie+mamografie</t>
  </si>
  <si>
    <t>S.C. AXA DESIGN S.R.L BARLAD CT</t>
  </si>
  <si>
    <t>AUDIOSAN SRL VASLUI ECO+CT</t>
  </si>
  <si>
    <t>SPITAL HUSI radiologie, eco</t>
  </si>
  <si>
    <t>SPITAL BARLAD radiologie, eco</t>
  </si>
  <si>
    <t>SPITAL VASLUI radiologie, eco, CT</t>
  </si>
  <si>
    <t>S.C. TELKAPHARM S.R.L. VASLUI RMN , eco</t>
  </si>
  <si>
    <t>TOTAL CONTRACTE PARACLINIC</t>
  </si>
  <si>
    <r>
      <t xml:space="preserve">Ambulatoriul Spital Municipal" Dimitrie Castroian" Husi- </t>
    </r>
    <r>
      <rPr>
        <b/>
        <u val="single"/>
        <sz val="11"/>
        <rFont val="Arial"/>
        <family val="2"/>
      </rPr>
      <t>ANATOMIE PATOLOGICA</t>
    </r>
  </si>
  <si>
    <t>TRIM.I 2017</t>
  </si>
  <si>
    <t>SC AXA OPTIC BARLAD</t>
  </si>
  <si>
    <t>SC SILVAMED VASLUI</t>
  </si>
  <si>
    <t>SC AUDIOSAN VASLUI</t>
  </si>
  <si>
    <t>SC TELKAPHARM VASLUI</t>
  </si>
  <si>
    <t>SC CLINICALTEST BD</t>
  </si>
  <si>
    <t xml:space="preserve">                    </t>
  </si>
  <si>
    <t>APRILIE</t>
  </si>
  <si>
    <t>IUNIE</t>
  </si>
  <si>
    <t>IULIE</t>
  </si>
  <si>
    <t>AUGUST</t>
  </si>
  <si>
    <t>SEPT</t>
  </si>
  <si>
    <t>OCT</t>
  </si>
  <si>
    <t>NOV</t>
  </si>
  <si>
    <t>DEC</t>
  </si>
  <si>
    <t>TRIM.II 2017</t>
  </si>
  <si>
    <t>TRIM.III 2017</t>
  </si>
  <si>
    <t>TRIM.IV 2017</t>
  </si>
  <si>
    <t>MAI</t>
  </si>
  <si>
    <t>AN 2017</t>
  </si>
  <si>
    <t>CAS VASLUI</t>
  </si>
  <si>
    <t>S.C. PERSONAL GENETICS  BUCURESTI- Teste imunohistochimice</t>
  </si>
  <si>
    <t>TOTAL FURNIZORI DIN ALTE JUDETE</t>
  </si>
  <si>
    <t>TOTAL LABORATOARE ANALIZE MEDICALE</t>
  </si>
  <si>
    <t>TOTAL ANATOMIE PATOLOGICA</t>
  </si>
  <si>
    <t>TOTAL ACTE ADITIONALE CLINIC     +MED FAM</t>
  </si>
  <si>
    <t>TOTAL RADIOLOGIE IMAGISTICA  MEDICALA FURNIZORI DIN JUD.VASLUI</t>
  </si>
  <si>
    <t>SC SCAN EXPERT IASI -  RMN CORD</t>
  </si>
  <si>
    <t>SC MNT DIAGNOSTIC  IASI - SCINTIGRAFII</t>
  </si>
  <si>
    <t>TOTAL PARACLINIC 2017                     ( ANALIZE MED+ANAT.PATOLOGICA+RAD.IMAGISTICA MED)</t>
  </si>
  <si>
    <t>FURNIZORI DIN ALTE JUDETE -RADIOLOGIE IMAGISTICA MEDICALA -RMN CORD SI SCINTIGRAFII</t>
  </si>
  <si>
    <t>FURNIZORI DIN ALTE JUDETE - ANATOMIE PATOLOGICA - TESTE IMUNOHISTOCHIMICE</t>
  </si>
  <si>
    <t xml:space="preserve">Cons.Cami Hîrtopanu </t>
  </si>
  <si>
    <t xml:space="preserve">                     SITUATIA SUMELOR DECONTATE IN ANUL 2017 PENTRU SERVICII MEDICALE PARACLINICE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</si>
</sst>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5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sz val="14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0" xfId="57" applyFont="1">
      <alignment/>
      <protection/>
    </xf>
    <xf numFmtId="0" fontId="0" fillId="0" borderId="0" xfId="57" applyFont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6" fillId="0" borderId="0" xfId="57" applyFont="1">
      <alignment/>
      <protection/>
    </xf>
    <xf numFmtId="0" fontId="4" fillId="0" borderId="0" xfId="57" applyFont="1">
      <alignment/>
      <protection/>
    </xf>
    <xf numFmtId="4" fontId="0" fillId="0" borderId="0" xfId="57" applyNumberFormat="1" applyFont="1">
      <alignment/>
      <protection/>
    </xf>
    <xf numFmtId="0" fontId="5" fillId="33" borderId="0" xfId="57" applyFont="1" applyFill="1">
      <alignment/>
      <protection/>
    </xf>
    <xf numFmtId="0" fontId="0" fillId="33" borderId="0" xfId="57" applyFont="1" applyFill="1">
      <alignment/>
      <protection/>
    </xf>
    <xf numFmtId="0" fontId="5" fillId="0" borderId="13" xfId="57" applyFont="1" applyBorder="1" applyAlignment="1">
      <alignment horizontal="center"/>
      <protection/>
    </xf>
    <xf numFmtId="4" fontId="5" fillId="34" borderId="14" xfId="57" applyNumberFormat="1" applyFont="1" applyFill="1" applyBorder="1" applyAlignment="1">
      <alignment horizontal="center" vertical="center"/>
      <protection/>
    </xf>
    <xf numFmtId="4" fontId="5" fillId="34" borderId="15" xfId="57" applyNumberFormat="1" applyFont="1" applyFill="1" applyBorder="1" applyAlignment="1">
      <alignment horizontal="center" vertical="center"/>
      <protection/>
    </xf>
    <xf numFmtId="4" fontId="5" fillId="35" borderId="15" xfId="57" applyNumberFormat="1" applyFont="1" applyFill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/>
      <protection/>
    </xf>
    <xf numFmtId="183" fontId="5" fillId="34" borderId="17" xfId="57" applyNumberFormat="1" applyFont="1" applyFill="1" applyBorder="1" applyAlignment="1">
      <alignment horizontal="center"/>
      <protection/>
    </xf>
    <xf numFmtId="183" fontId="5" fillId="34" borderId="18" xfId="57" applyNumberFormat="1" applyFont="1" applyFill="1" applyBorder="1" applyAlignment="1">
      <alignment horizontal="center"/>
      <protection/>
    </xf>
    <xf numFmtId="183" fontId="5" fillId="35" borderId="18" xfId="57" applyNumberFormat="1" applyFont="1" applyFill="1" applyBorder="1" applyAlignment="1">
      <alignment horizontal="center"/>
      <protection/>
    </xf>
    <xf numFmtId="0" fontId="7" fillId="0" borderId="16" xfId="57" applyFont="1" applyBorder="1">
      <alignment/>
      <protection/>
    </xf>
    <xf numFmtId="0" fontId="5" fillId="34" borderId="17" xfId="57" applyNumberFormat="1" applyFont="1" applyFill="1" applyBorder="1" applyAlignment="1">
      <alignment horizontal="center"/>
      <protection/>
    </xf>
    <xf numFmtId="0" fontId="5" fillId="35" borderId="17" xfId="57" applyNumberFormat="1" applyFont="1" applyFill="1" applyBorder="1" applyAlignment="1">
      <alignment horizontal="center"/>
      <protection/>
    </xf>
    <xf numFmtId="0" fontId="0" fillId="0" borderId="19" xfId="57" applyFont="1" applyBorder="1">
      <alignment/>
      <protection/>
    </xf>
    <xf numFmtId="0" fontId="13" fillId="35" borderId="20" xfId="57" applyFont="1" applyFill="1" applyBorder="1" applyAlignment="1" applyProtection="1">
      <alignment horizontal="center" vertical="center"/>
      <protection/>
    </xf>
    <xf numFmtId="0" fontId="6" fillId="34" borderId="21" xfId="57" applyNumberFormat="1" applyFont="1" applyFill="1" applyBorder="1" applyAlignment="1">
      <alignment horizontal="center"/>
      <protection/>
    </xf>
    <xf numFmtId="0" fontId="6" fillId="34" borderId="22" xfId="57" applyNumberFormat="1" applyFont="1" applyFill="1" applyBorder="1" applyAlignment="1">
      <alignment horizontal="center"/>
      <protection/>
    </xf>
    <xf numFmtId="0" fontId="6" fillId="35" borderId="23" xfId="57" applyNumberFormat="1" applyFont="1" applyFill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4" fontId="10" fillId="0" borderId="25" xfId="57" applyNumberFormat="1" applyFont="1" applyBorder="1">
      <alignment/>
      <protection/>
    </xf>
    <xf numFmtId="4" fontId="14" fillId="35" borderId="26" xfId="57" applyNumberFormat="1" applyFont="1" applyFill="1" applyBorder="1">
      <alignment/>
      <protection/>
    </xf>
    <xf numFmtId="0" fontId="0" fillId="0" borderId="27" xfId="57" applyFont="1" applyBorder="1" applyAlignment="1">
      <alignment horizontal="center"/>
      <protection/>
    </xf>
    <xf numFmtId="4" fontId="10" fillId="0" borderId="28" xfId="57" applyNumberFormat="1" applyFont="1" applyBorder="1">
      <alignment/>
      <protection/>
    </xf>
    <xf numFmtId="4" fontId="10" fillId="0" borderId="29" xfId="57" applyNumberFormat="1" applyFont="1" applyBorder="1" applyAlignment="1" applyProtection="1">
      <alignment horizontal="right" vertical="center"/>
      <protection/>
    </xf>
    <xf numFmtId="4" fontId="10" fillId="0" borderId="28" xfId="57" applyNumberFormat="1" applyFont="1" applyBorder="1" applyAlignment="1" applyProtection="1">
      <alignment horizontal="right" vertical="center"/>
      <protection/>
    </xf>
    <xf numFmtId="4" fontId="10" fillId="0" borderId="30" xfId="57" applyNumberFormat="1" applyFont="1" applyBorder="1">
      <alignment/>
      <protection/>
    </xf>
    <xf numFmtId="0" fontId="0" fillId="0" borderId="0" xfId="57" applyFont="1" applyFill="1" applyBorder="1">
      <alignment/>
      <protection/>
    </xf>
    <xf numFmtId="0" fontId="14" fillId="0" borderId="0" xfId="57" applyFont="1" applyFill="1" applyBorder="1" applyAlignment="1" applyProtection="1">
      <alignment horizontal="center" vertical="center"/>
      <protection/>
    </xf>
    <xf numFmtId="4" fontId="3" fillId="0" borderId="0" xfId="57" applyNumberFormat="1" applyFont="1" applyFill="1" applyBorder="1" applyAlignment="1">
      <alignment horizontal="right" vertical="center" wrapText="1"/>
      <protection/>
    </xf>
    <xf numFmtId="4" fontId="0" fillId="0" borderId="0" xfId="57" applyNumberFormat="1" applyFont="1" applyAlignment="1">
      <alignment horizontal="right"/>
      <protection/>
    </xf>
    <xf numFmtId="4" fontId="0" fillId="33" borderId="0" xfId="57" applyNumberFormat="1" applyFont="1" applyFill="1">
      <alignment/>
      <protection/>
    </xf>
    <xf numFmtId="10" fontId="0" fillId="0" borderId="0" xfId="57" applyNumberFormat="1" applyFont="1" applyFill="1">
      <alignment/>
      <protection/>
    </xf>
    <xf numFmtId="10" fontId="6" fillId="0" borderId="0" xfId="57" applyNumberFormat="1" applyFont="1" applyAlignment="1">
      <alignment horizontal="right"/>
      <protection/>
    </xf>
    <xf numFmtId="0" fontId="6" fillId="0" borderId="13" xfId="57" applyFont="1" applyFill="1" applyBorder="1" applyAlignment="1">
      <alignment horizontal="center"/>
      <protection/>
    </xf>
    <xf numFmtId="0" fontId="0" fillId="0" borderId="16" xfId="57" applyFont="1" applyFill="1" applyBorder="1">
      <alignment/>
      <protection/>
    </xf>
    <xf numFmtId="0" fontId="0" fillId="0" borderId="24" xfId="57" applyFont="1" applyFill="1" applyBorder="1">
      <alignment/>
      <protection/>
    </xf>
    <xf numFmtId="0" fontId="0" fillId="36" borderId="31" xfId="57" applyFont="1" applyFill="1" applyBorder="1">
      <alignment/>
      <protection/>
    </xf>
    <xf numFmtId="0" fontId="0" fillId="0" borderId="27" xfId="57" applyFont="1" applyBorder="1">
      <alignment/>
      <protection/>
    </xf>
    <xf numFmtId="0" fontId="0" fillId="36" borderId="32" xfId="57" applyFont="1" applyFill="1" applyBorder="1">
      <alignment/>
      <protection/>
    </xf>
    <xf numFmtId="0" fontId="6" fillId="34" borderId="32" xfId="57" applyFont="1" applyFill="1" applyBorder="1">
      <alignment/>
      <protection/>
    </xf>
    <xf numFmtId="0" fontId="0" fillId="36" borderId="32" xfId="57" applyFont="1" applyFill="1" applyBorder="1" applyAlignment="1">
      <alignment wrapText="1"/>
      <protection/>
    </xf>
    <xf numFmtId="2" fontId="10" fillId="0" borderId="29" xfId="57" applyNumberFormat="1" applyFont="1" applyBorder="1" applyAlignment="1" applyProtection="1">
      <alignment vertical="center"/>
      <protection/>
    </xf>
    <xf numFmtId="0" fontId="0" fillId="36" borderId="27" xfId="57" applyFont="1" applyFill="1" applyBorder="1">
      <alignment/>
      <protection/>
    </xf>
    <xf numFmtId="4" fontId="14" fillId="34" borderId="32" xfId="57" applyNumberFormat="1" applyFont="1" applyFill="1" applyBorder="1" applyAlignment="1">
      <alignment wrapText="1"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 applyAlignment="1">
      <alignment wrapText="1"/>
      <protection/>
    </xf>
    <xf numFmtId="4" fontId="10" fillId="0" borderId="33" xfId="57" applyNumberFormat="1" applyFont="1" applyBorder="1" applyAlignment="1">
      <alignment horizontal="right" vertical="center" wrapText="1"/>
      <protection/>
    </xf>
    <xf numFmtId="4" fontId="10" fillId="0" borderId="29" xfId="57" applyNumberFormat="1" applyFont="1" applyBorder="1" applyAlignment="1">
      <alignment horizontal="right" vertical="center" wrapText="1"/>
      <protection/>
    </xf>
    <xf numFmtId="4" fontId="6" fillId="34" borderId="14" xfId="57" applyNumberFormat="1" applyFont="1" applyFill="1" applyBorder="1" applyAlignment="1">
      <alignment horizontal="center" vertical="center"/>
      <protection/>
    </xf>
    <xf numFmtId="4" fontId="6" fillId="34" borderId="34" xfId="57" applyNumberFormat="1" applyFont="1" applyFill="1" applyBorder="1" applyAlignment="1">
      <alignment horizontal="center" vertical="center"/>
      <protection/>
    </xf>
    <xf numFmtId="4" fontId="6" fillId="34" borderId="13" xfId="57" applyNumberFormat="1" applyFont="1" applyFill="1" applyBorder="1" applyAlignment="1">
      <alignment horizontal="center" vertical="center"/>
      <protection/>
    </xf>
    <xf numFmtId="4" fontId="6" fillId="35" borderId="15" xfId="57" applyNumberFormat="1" applyFont="1" applyFill="1" applyBorder="1" applyAlignment="1">
      <alignment horizontal="center" vertical="center"/>
      <protection/>
    </xf>
    <xf numFmtId="4" fontId="6" fillId="35" borderId="18" xfId="57" applyNumberFormat="1" applyFont="1" applyFill="1" applyBorder="1" applyAlignment="1">
      <alignment horizontal="center"/>
      <protection/>
    </xf>
    <xf numFmtId="0" fontId="6" fillId="35" borderId="18" xfId="57" applyNumberFormat="1" applyFont="1" applyFill="1" applyBorder="1" applyAlignment="1">
      <alignment horizontal="center"/>
      <protection/>
    </xf>
    <xf numFmtId="2" fontId="10" fillId="0" borderId="29" xfId="57" applyNumberFormat="1" applyFont="1" applyBorder="1" applyAlignment="1">
      <alignment vertical="center" wrapText="1"/>
      <protection/>
    </xf>
    <xf numFmtId="4" fontId="10" fillId="0" borderId="35" xfId="57" applyNumberFormat="1" applyFont="1" applyBorder="1">
      <alignment/>
      <protection/>
    </xf>
    <xf numFmtId="4" fontId="5" fillId="37" borderId="15" xfId="57" applyNumberFormat="1" applyFont="1" applyFill="1" applyBorder="1" applyAlignment="1">
      <alignment horizontal="center" vertical="center"/>
      <protection/>
    </xf>
    <xf numFmtId="183" fontId="5" fillId="37" borderId="18" xfId="57" applyNumberFormat="1" applyFont="1" applyFill="1" applyBorder="1" applyAlignment="1">
      <alignment horizontal="center"/>
      <protection/>
    </xf>
    <xf numFmtId="0" fontId="5" fillId="37" borderId="17" xfId="57" applyNumberFormat="1" applyFont="1" applyFill="1" applyBorder="1" applyAlignment="1">
      <alignment horizontal="center"/>
      <protection/>
    </xf>
    <xf numFmtId="0" fontId="6" fillId="37" borderId="23" xfId="57" applyNumberFormat="1" applyFont="1" applyFill="1" applyBorder="1" applyAlignment="1">
      <alignment horizontal="center"/>
      <protection/>
    </xf>
    <xf numFmtId="4" fontId="14" fillId="37" borderId="26" xfId="57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10" fillId="0" borderId="29" xfId="57" applyNumberFormat="1" applyFont="1" applyBorder="1" applyAlignment="1" applyProtection="1">
      <alignment vertical="center"/>
      <protection/>
    </xf>
    <xf numFmtId="4" fontId="10" fillId="0" borderId="29" xfId="57" applyNumberFormat="1" applyFont="1" applyBorder="1" applyAlignment="1">
      <alignment vertical="center" wrapText="1"/>
      <protection/>
    </xf>
    <xf numFmtId="4" fontId="14" fillId="33" borderId="28" xfId="57" applyNumberFormat="1" applyFont="1" applyFill="1" applyBorder="1" applyAlignment="1">
      <alignment wrapText="1"/>
      <protection/>
    </xf>
    <xf numFmtId="4" fontId="10" fillId="0" borderId="25" xfId="57" applyNumberFormat="1" applyFont="1" applyBorder="1" applyAlignment="1" applyProtection="1">
      <alignment horizontal="right" vertical="center"/>
      <protection/>
    </xf>
    <xf numFmtId="0" fontId="0" fillId="36" borderId="36" xfId="57" applyFont="1" applyFill="1" applyBorder="1">
      <alignment/>
      <protection/>
    </xf>
    <xf numFmtId="4" fontId="10" fillId="0" borderId="37" xfId="57" applyNumberFormat="1" applyFont="1" applyBorder="1" applyAlignment="1" applyProtection="1">
      <alignment horizontal="right" vertical="center"/>
      <protection/>
    </xf>
    <xf numFmtId="4" fontId="10" fillId="0" borderId="30" xfId="57" applyNumberFormat="1" applyFont="1" applyBorder="1" applyAlignment="1" applyProtection="1">
      <alignment horizontal="right" vertical="center"/>
      <protection/>
    </xf>
    <xf numFmtId="0" fontId="0" fillId="0" borderId="24" xfId="57" applyFont="1" applyBorder="1">
      <alignment/>
      <protection/>
    </xf>
    <xf numFmtId="2" fontId="10" fillId="0" borderId="38" xfId="57" applyNumberFormat="1" applyFont="1" applyBorder="1" applyAlignment="1" applyProtection="1">
      <alignment vertical="center"/>
      <protection/>
    </xf>
    <xf numFmtId="2" fontId="10" fillId="0" borderId="25" xfId="57" applyNumberFormat="1" applyFont="1" applyBorder="1" applyAlignment="1" applyProtection="1">
      <alignment horizontal="right" vertical="center"/>
      <protection/>
    </xf>
    <xf numFmtId="4" fontId="10" fillId="0" borderId="38" xfId="57" applyNumberFormat="1" applyFont="1" applyBorder="1" applyAlignment="1" applyProtection="1">
      <alignment vertical="center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4" fontId="14" fillId="34" borderId="20" xfId="57" applyNumberFormat="1" applyFont="1" applyFill="1" applyBorder="1">
      <alignment/>
      <protection/>
    </xf>
    <xf numFmtId="0" fontId="6" fillId="33" borderId="28" xfId="0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0" fontId="0" fillId="33" borderId="11" xfId="57" applyFont="1" applyFill="1" applyBorder="1">
      <alignment/>
      <protection/>
    </xf>
    <xf numFmtId="0" fontId="6" fillId="33" borderId="39" xfId="0" applyFont="1" applyFill="1" applyBorder="1" applyAlignment="1">
      <alignment/>
    </xf>
    <xf numFmtId="4" fontId="14" fillId="33" borderId="39" xfId="57" applyNumberFormat="1" applyFont="1" applyFill="1" applyBorder="1" applyAlignment="1">
      <alignment wrapText="1"/>
      <protection/>
    </xf>
    <xf numFmtId="4" fontId="3" fillId="33" borderId="39" xfId="0" applyNumberFormat="1" applyFont="1" applyFill="1" applyBorder="1" applyAlignment="1">
      <alignment/>
    </xf>
    <xf numFmtId="0" fontId="0" fillId="33" borderId="10" xfId="57" applyFont="1" applyFill="1" applyBorder="1">
      <alignment/>
      <protection/>
    </xf>
    <xf numFmtId="0" fontId="0" fillId="36" borderId="12" xfId="57" applyFont="1" applyFill="1" applyBorder="1">
      <alignment/>
      <protection/>
    </xf>
    <xf numFmtId="0" fontId="5" fillId="36" borderId="40" xfId="57" applyFont="1" applyFill="1" applyBorder="1" applyAlignment="1">
      <alignment wrapText="1"/>
      <protection/>
    </xf>
    <xf numFmtId="4" fontId="14" fillId="36" borderId="40" xfId="57" applyNumberFormat="1" applyFont="1" applyFill="1" applyBorder="1" applyAlignment="1">
      <alignment wrapText="1"/>
      <protection/>
    </xf>
    <xf numFmtId="0" fontId="5" fillId="0" borderId="0" xfId="57" applyFont="1" applyFill="1" applyBorder="1" applyAlignment="1">
      <alignment wrapText="1"/>
      <protection/>
    </xf>
    <xf numFmtId="4" fontId="14" fillId="0" borderId="0" xfId="57" applyNumberFormat="1" applyFont="1" applyFill="1" applyBorder="1" applyAlignment="1">
      <alignment wrapText="1"/>
      <protection/>
    </xf>
    <xf numFmtId="0" fontId="5" fillId="37" borderId="41" xfId="0" applyFont="1" applyFill="1" applyBorder="1" applyAlignment="1">
      <alignment/>
    </xf>
    <xf numFmtId="0" fontId="5" fillId="37" borderId="22" xfId="0" applyFont="1" applyFill="1" applyBorder="1" applyAlignment="1">
      <alignment horizontal="center" vertical="center" wrapText="1"/>
    </xf>
    <xf numFmtId="4" fontId="5" fillId="37" borderId="22" xfId="0" applyNumberFormat="1" applyFont="1" applyFill="1" applyBorder="1" applyAlignment="1">
      <alignment/>
    </xf>
    <xf numFmtId="0" fontId="0" fillId="35" borderId="42" xfId="57" applyFont="1" applyFill="1" applyBorder="1">
      <alignment/>
      <protection/>
    </xf>
    <xf numFmtId="0" fontId="9" fillId="33" borderId="36" xfId="57" applyFont="1" applyFill="1" applyBorder="1" applyAlignment="1" applyProtection="1">
      <alignment horizontal="center" vertical="center" wrapText="1"/>
      <protection/>
    </xf>
    <xf numFmtId="4" fontId="14" fillId="33" borderId="36" xfId="57" applyNumberFormat="1" applyFont="1" applyFill="1" applyBorder="1" applyAlignment="1" applyProtection="1">
      <alignment horizontal="right" vertical="center" wrapText="1"/>
      <protection/>
    </xf>
    <xf numFmtId="0" fontId="0" fillId="37" borderId="13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14" fillId="33" borderId="15" xfId="57" applyFont="1" applyFill="1" applyBorder="1" applyAlignment="1" applyProtection="1">
      <alignment horizontal="center" vertical="center" wrapText="1"/>
      <protection/>
    </xf>
    <xf numFmtId="4" fontId="14" fillId="33" borderId="15" xfId="57" applyNumberFormat="1" applyFont="1" applyFill="1" applyBorder="1" applyAlignment="1">
      <alignment horizontal="right" vertical="center" wrapText="1"/>
      <protection/>
    </xf>
    <xf numFmtId="0" fontId="0" fillId="34" borderId="43" xfId="57" applyFont="1" applyFill="1" applyBorder="1">
      <alignment/>
      <protection/>
    </xf>
    <xf numFmtId="0" fontId="14" fillId="34" borderId="44" xfId="57" applyFont="1" applyFill="1" applyBorder="1" applyAlignment="1" applyProtection="1">
      <alignment horizontal="center" vertical="center"/>
      <protection/>
    </xf>
    <xf numFmtId="4" fontId="3" fillId="34" borderId="44" xfId="57" applyNumberFormat="1" applyFont="1" applyFill="1" applyBorder="1" applyAlignment="1">
      <alignment horizontal="right" vertical="center" wrapText="1"/>
      <protection/>
    </xf>
    <xf numFmtId="0" fontId="0" fillId="0" borderId="41" xfId="57" applyFont="1" applyBorder="1">
      <alignment/>
      <protection/>
    </xf>
    <xf numFmtId="0" fontId="7" fillId="0" borderId="22" xfId="57" applyFont="1" applyFill="1" applyBorder="1" applyAlignment="1">
      <alignment wrapText="1"/>
      <protection/>
    </xf>
    <xf numFmtId="4" fontId="10" fillId="38" borderId="22" xfId="57" applyNumberFormat="1" applyFont="1" applyFill="1" applyBorder="1">
      <alignment/>
      <protection/>
    </xf>
    <xf numFmtId="4" fontId="10" fillId="33" borderId="22" xfId="57" applyNumberFormat="1" applyFont="1" applyFill="1" applyBorder="1">
      <alignment/>
      <protection/>
    </xf>
    <xf numFmtId="4" fontId="14" fillId="0" borderId="22" xfId="0" applyNumberFormat="1" applyFont="1" applyFill="1" applyBorder="1" applyAlignment="1">
      <alignment/>
    </xf>
    <xf numFmtId="4" fontId="10" fillId="0" borderId="23" xfId="57" applyNumberFormat="1" applyFont="1" applyBorder="1" applyAlignment="1" applyProtection="1">
      <alignment horizontal="right" vertical="center"/>
      <protection/>
    </xf>
    <xf numFmtId="0" fontId="3" fillId="0" borderId="22" xfId="57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4" fontId="14" fillId="35" borderId="39" xfId="57" applyNumberFormat="1" applyFont="1" applyFill="1" applyBorder="1" applyAlignment="1">
      <alignment wrapText="1"/>
      <protection/>
    </xf>
    <xf numFmtId="0" fontId="6" fillId="0" borderId="0" xfId="0" applyFont="1" applyAlignment="1">
      <alignment/>
    </xf>
    <xf numFmtId="4" fontId="14" fillId="38" borderId="22" xfId="57" applyNumberFormat="1" applyFont="1" applyFill="1" applyBorder="1">
      <alignment/>
      <protection/>
    </xf>
    <xf numFmtId="4" fontId="14" fillId="33" borderId="22" xfId="57" applyNumberFormat="1" applyFont="1" applyFill="1" applyBorder="1">
      <alignment/>
      <protection/>
    </xf>
    <xf numFmtId="0" fontId="7" fillId="0" borderId="0" xfId="57" applyFont="1">
      <alignment/>
      <protection/>
    </xf>
    <xf numFmtId="4" fontId="17" fillId="0" borderId="0" xfId="57" applyNumberFormat="1" applyFont="1" applyFill="1" applyBorder="1" applyAlignment="1">
      <alignment horizontal="right" vertical="center" wrapText="1"/>
      <protection/>
    </xf>
    <xf numFmtId="0" fontId="18" fillId="0" borderId="0" xfId="57" applyFont="1">
      <alignment/>
      <protection/>
    </xf>
    <xf numFmtId="4" fontId="6" fillId="0" borderId="0" xfId="0" applyNumberFormat="1" applyFont="1" applyAlignment="1">
      <alignment/>
    </xf>
    <xf numFmtId="4" fontId="10" fillId="0" borderId="20" xfId="57" applyNumberFormat="1" applyFont="1" applyBorder="1" applyAlignment="1">
      <alignment horizontal="right" vertical="center" wrapText="1"/>
      <protection/>
    </xf>
    <xf numFmtId="4" fontId="14" fillId="0" borderId="21" xfId="0" applyNumberFormat="1" applyFont="1" applyFill="1" applyBorder="1" applyAlignment="1">
      <alignment/>
    </xf>
    <xf numFmtId="4" fontId="14" fillId="36" borderId="44" xfId="57" applyNumberFormat="1" applyFont="1" applyFill="1" applyBorder="1" applyAlignment="1">
      <alignment wrapText="1"/>
      <protection/>
    </xf>
    <xf numFmtId="4" fontId="14" fillId="37" borderId="30" xfId="57" applyNumberFormat="1" applyFont="1" applyFill="1" applyBorder="1" applyAlignment="1">
      <alignment wrapText="1"/>
      <protection/>
    </xf>
    <xf numFmtId="4" fontId="14" fillId="37" borderId="45" xfId="57" applyNumberFormat="1" applyFont="1" applyFill="1" applyBorder="1">
      <alignment/>
      <protection/>
    </xf>
    <xf numFmtId="4" fontId="14" fillId="37" borderId="46" xfId="57" applyNumberFormat="1" applyFont="1" applyFill="1" applyBorder="1">
      <alignment/>
      <protection/>
    </xf>
    <xf numFmtId="4" fontId="14" fillId="35" borderId="47" xfId="57" applyNumberFormat="1" applyFont="1" applyFill="1" applyBorder="1" applyAlignment="1">
      <alignment wrapText="1"/>
      <protection/>
    </xf>
    <xf numFmtId="4" fontId="10" fillId="33" borderId="48" xfId="57" applyNumberFormat="1" applyFont="1" applyFill="1" applyBorder="1">
      <alignment/>
      <protection/>
    </xf>
    <xf numFmtId="0" fontId="13" fillId="35" borderId="15" xfId="57" applyFont="1" applyFill="1" applyBorder="1" applyAlignment="1" applyProtection="1">
      <alignment horizontal="center" vertical="center"/>
      <protection/>
    </xf>
    <xf numFmtId="0" fontId="13" fillId="35" borderId="18" xfId="57" applyFont="1" applyFill="1" applyBorder="1" applyAlignment="1" applyProtection="1">
      <alignment horizontal="center" vertical="center"/>
      <protection/>
    </xf>
    <xf numFmtId="0" fontId="16" fillId="37" borderId="16" xfId="57" applyFont="1" applyFill="1" applyBorder="1" applyAlignment="1">
      <alignment horizontal="center"/>
      <protection/>
    </xf>
    <xf numFmtId="0" fontId="16" fillId="37" borderId="0" xfId="57" applyFont="1" applyFill="1" applyBorder="1" applyAlignment="1">
      <alignment horizontal="center"/>
      <protection/>
    </xf>
    <xf numFmtId="0" fontId="16" fillId="37" borderId="17" xfId="57" applyFont="1" applyFill="1" applyBorder="1" applyAlignment="1">
      <alignment horizontal="center"/>
      <protection/>
    </xf>
    <xf numFmtId="0" fontId="6" fillId="34" borderId="45" xfId="57" applyFont="1" applyFill="1" applyBorder="1" applyAlignment="1">
      <alignment horizontal="center" vertical="center"/>
      <protection/>
    </xf>
    <xf numFmtId="0" fontId="6" fillId="34" borderId="32" xfId="57" applyFont="1" applyFill="1" applyBorder="1" applyAlignment="1">
      <alignment horizontal="center" vertical="center"/>
      <protection/>
    </xf>
    <xf numFmtId="0" fontId="6" fillId="34" borderId="36" xfId="57" applyFont="1" applyFill="1" applyBorder="1" applyAlignment="1">
      <alignment horizontal="center" vertical="center"/>
      <protection/>
    </xf>
    <xf numFmtId="0" fontId="11" fillId="37" borderId="13" xfId="57" applyFont="1" applyFill="1" applyBorder="1" applyAlignment="1">
      <alignment horizontal="center" wrapText="1"/>
      <protection/>
    </xf>
    <xf numFmtId="0" fontId="11" fillId="37" borderId="34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4.57421875" style="0" customWidth="1"/>
    <col min="4" max="4" width="13.7109375" style="0" bestFit="1" customWidth="1"/>
    <col min="5" max="5" width="12.7109375" style="0" bestFit="1" customWidth="1"/>
    <col min="6" max="6" width="14.421875" style="0" customWidth="1"/>
    <col min="7" max="7" width="13.00390625" style="0" customWidth="1"/>
    <col min="8" max="8" width="14.00390625" style="0" customWidth="1"/>
    <col min="9" max="9" width="13.28125" style="0" bestFit="1" customWidth="1"/>
    <col min="10" max="10" width="14.7109375" style="0" bestFit="1" customWidth="1"/>
    <col min="11" max="13" width="13.28125" style="0" bestFit="1" customWidth="1"/>
    <col min="14" max="14" width="15.421875" style="0" bestFit="1" customWidth="1"/>
    <col min="15" max="15" width="14.140625" style="0" customWidth="1"/>
    <col min="16" max="16" width="13.28125" style="0" bestFit="1" customWidth="1"/>
    <col min="17" max="17" width="15.00390625" style="0" customWidth="1"/>
    <col min="18" max="18" width="14.421875" style="0" customWidth="1"/>
    <col min="19" max="19" width="14.7109375" style="0" bestFit="1" customWidth="1"/>
    <col min="23" max="23" width="10.140625" style="0" bestFit="1" customWidth="1"/>
  </cols>
  <sheetData>
    <row r="1" spans="1:17" ht="18">
      <c r="A1" s="10" t="s">
        <v>53</v>
      </c>
      <c r="B1" s="10"/>
      <c r="C1" s="10"/>
      <c r="D1" s="10"/>
      <c r="E1" s="10"/>
      <c r="F1" s="10"/>
      <c r="G1" s="10"/>
      <c r="H1" s="10"/>
      <c r="I1" s="10"/>
      <c r="O1" s="125"/>
      <c r="P1" s="125"/>
      <c r="Q1" s="125"/>
    </row>
    <row r="2" spans="1:17" ht="18">
      <c r="A2" s="10" t="s">
        <v>66</v>
      </c>
      <c r="B2" s="10"/>
      <c r="C2" s="10"/>
      <c r="D2" s="10"/>
      <c r="E2" s="10"/>
      <c r="F2" s="10"/>
      <c r="G2" s="10"/>
      <c r="H2" s="10"/>
      <c r="I2" s="11"/>
      <c r="J2" s="123"/>
      <c r="M2" s="77"/>
      <c r="O2" s="125"/>
      <c r="P2" s="125"/>
      <c r="Q2" s="125"/>
    </row>
    <row r="3" spans="1:17" ht="18">
      <c r="A3" s="11" t="s">
        <v>39</v>
      </c>
      <c r="B3" s="11"/>
      <c r="C3" s="11"/>
      <c r="D3" s="11"/>
      <c r="E3" s="11"/>
      <c r="F3" s="11"/>
      <c r="G3" s="11"/>
      <c r="H3" s="11"/>
      <c r="I3" s="11"/>
      <c r="O3" s="125"/>
      <c r="P3" s="125"/>
      <c r="Q3" s="125"/>
    </row>
    <row r="4" spans="1:9" ht="18">
      <c r="A4" s="9"/>
      <c r="B4" s="9"/>
      <c r="C4" s="12"/>
      <c r="D4" s="13"/>
      <c r="E4" s="9"/>
      <c r="F4" s="9"/>
      <c r="G4" s="8"/>
      <c r="H4" s="9"/>
      <c r="I4" s="9"/>
    </row>
    <row r="5" spans="1:19" ht="18">
      <c r="A5" s="9"/>
      <c r="B5" s="9"/>
      <c r="C5" s="12"/>
      <c r="D5" s="13"/>
      <c r="E5" s="9"/>
      <c r="F5" s="9"/>
      <c r="G5" s="8"/>
      <c r="H5" s="9"/>
      <c r="I5" s="9"/>
      <c r="Q5" s="125"/>
      <c r="R5" s="125"/>
      <c r="S5" s="125"/>
    </row>
    <row r="6" spans="1:6" ht="15.75" thickBot="1">
      <c r="A6" s="15" t="s">
        <v>11</v>
      </c>
      <c r="B6" s="16"/>
      <c r="C6" s="16"/>
      <c r="D6" s="9"/>
      <c r="E6" s="9"/>
      <c r="F6" s="9"/>
    </row>
    <row r="7" spans="1:19" ht="15">
      <c r="A7" s="17" t="s">
        <v>8</v>
      </c>
      <c r="B7" s="140" t="s">
        <v>4</v>
      </c>
      <c r="C7" s="18"/>
      <c r="D7" s="18"/>
      <c r="E7" s="19"/>
      <c r="F7" s="20"/>
      <c r="G7" s="18"/>
      <c r="H7" s="18"/>
      <c r="I7" s="19"/>
      <c r="J7" s="20"/>
      <c r="K7" s="18"/>
      <c r="L7" s="18"/>
      <c r="M7" s="19"/>
      <c r="N7" s="20"/>
      <c r="O7" s="18"/>
      <c r="P7" s="18"/>
      <c r="Q7" s="19"/>
      <c r="R7" s="20"/>
      <c r="S7" s="72"/>
    </row>
    <row r="8" spans="1:19" ht="15">
      <c r="A8" s="21"/>
      <c r="B8" s="141"/>
      <c r="C8" s="22" t="s">
        <v>12</v>
      </c>
      <c r="D8" s="22" t="s">
        <v>13</v>
      </c>
      <c r="E8" s="23" t="s">
        <v>14</v>
      </c>
      <c r="F8" s="24" t="s">
        <v>33</v>
      </c>
      <c r="G8" s="22" t="s">
        <v>40</v>
      </c>
      <c r="H8" s="22" t="s">
        <v>51</v>
      </c>
      <c r="I8" s="23" t="s">
        <v>41</v>
      </c>
      <c r="J8" s="24" t="s">
        <v>48</v>
      </c>
      <c r="K8" s="22" t="s">
        <v>42</v>
      </c>
      <c r="L8" s="22" t="s">
        <v>43</v>
      </c>
      <c r="M8" s="23" t="s">
        <v>44</v>
      </c>
      <c r="N8" s="24" t="s">
        <v>49</v>
      </c>
      <c r="O8" s="22" t="s">
        <v>45</v>
      </c>
      <c r="P8" s="22" t="s">
        <v>46</v>
      </c>
      <c r="Q8" s="23" t="s">
        <v>47</v>
      </c>
      <c r="R8" s="24" t="s">
        <v>50</v>
      </c>
      <c r="S8" s="73" t="s">
        <v>52</v>
      </c>
    </row>
    <row r="9" spans="1:19" ht="15.75" thickBot="1">
      <c r="A9" s="25"/>
      <c r="B9" s="141"/>
      <c r="C9" s="26">
        <v>2017</v>
      </c>
      <c r="D9" s="26">
        <v>2017</v>
      </c>
      <c r="E9" s="26">
        <v>2017</v>
      </c>
      <c r="F9" s="27"/>
      <c r="G9" s="26">
        <v>2017</v>
      </c>
      <c r="H9" s="26">
        <v>2017</v>
      </c>
      <c r="I9" s="26">
        <v>2017</v>
      </c>
      <c r="J9" s="27"/>
      <c r="K9" s="26">
        <v>2017</v>
      </c>
      <c r="L9" s="26">
        <v>2017</v>
      </c>
      <c r="M9" s="26">
        <v>2017</v>
      </c>
      <c r="N9" s="27"/>
      <c r="O9" s="26">
        <v>2017</v>
      </c>
      <c r="P9" s="26">
        <v>2017</v>
      </c>
      <c r="Q9" s="26">
        <v>2017</v>
      </c>
      <c r="R9" s="27"/>
      <c r="S9" s="74"/>
    </row>
    <row r="10" spans="1:19" ht="15.75" thickBot="1">
      <c r="A10" s="28">
        <v>0</v>
      </c>
      <c r="B10" s="29">
        <v>1</v>
      </c>
      <c r="C10" s="30">
        <v>2</v>
      </c>
      <c r="D10" s="31">
        <v>3</v>
      </c>
      <c r="E10" s="31">
        <v>4</v>
      </c>
      <c r="F10" s="32">
        <v>5</v>
      </c>
      <c r="G10" s="30">
        <v>6</v>
      </c>
      <c r="H10" s="31">
        <v>7</v>
      </c>
      <c r="I10" s="31">
        <v>8</v>
      </c>
      <c r="J10" s="32">
        <v>9</v>
      </c>
      <c r="K10" s="30">
        <v>10</v>
      </c>
      <c r="L10" s="31">
        <v>11</v>
      </c>
      <c r="M10" s="31">
        <v>12</v>
      </c>
      <c r="N10" s="32">
        <v>13</v>
      </c>
      <c r="O10" s="30">
        <v>14</v>
      </c>
      <c r="P10" s="31">
        <v>15</v>
      </c>
      <c r="Q10" s="31">
        <v>16</v>
      </c>
      <c r="R10" s="32">
        <v>17</v>
      </c>
      <c r="S10" s="75">
        <v>18</v>
      </c>
    </row>
    <row r="11" spans="1:19" ht="16.5" thickBot="1">
      <c r="A11" s="33">
        <v>1</v>
      </c>
      <c r="B11" s="6" t="s">
        <v>0</v>
      </c>
      <c r="C11" s="62">
        <v>25451.2</v>
      </c>
      <c r="D11" s="34">
        <v>23465.18</v>
      </c>
      <c r="E11" s="71">
        <v>21080.38</v>
      </c>
      <c r="F11" s="35">
        <f>C11+D11+E11</f>
        <v>69996.76000000001</v>
      </c>
      <c r="G11" s="62">
        <v>35064.48</v>
      </c>
      <c r="H11" s="71">
        <v>34518.29</v>
      </c>
      <c r="I11" s="71">
        <v>30763.22</v>
      </c>
      <c r="J11" s="35">
        <f>G11+H11+I11</f>
        <v>100345.99</v>
      </c>
      <c r="K11" s="62">
        <v>37274.22</v>
      </c>
      <c r="L11" s="62">
        <v>35135.69</v>
      </c>
      <c r="M11" s="62">
        <v>31552.97</v>
      </c>
      <c r="N11" s="35">
        <f>K11+L11+M11</f>
        <v>103962.88</v>
      </c>
      <c r="O11" s="62">
        <v>41258.14</v>
      </c>
      <c r="P11" s="62">
        <v>38936.74</v>
      </c>
      <c r="Q11" s="71">
        <v>30040.63</v>
      </c>
      <c r="R11" s="35">
        <f>O11+P11+Q11</f>
        <v>110235.51000000001</v>
      </c>
      <c r="S11" s="76">
        <f>F11+J11+N11+R11</f>
        <v>384541.14</v>
      </c>
    </row>
    <row r="12" spans="1:19" ht="15.75" customHeight="1" thickBot="1">
      <c r="A12" s="36">
        <v>2</v>
      </c>
      <c r="B12" s="1" t="s">
        <v>15</v>
      </c>
      <c r="C12" s="63">
        <v>17568.07</v>
      </c>
      <c r="D12" s="37">
        <v>17530.46</v>
      </c>
      <c r="E12" s="71">
        <v>17803.22</v>
      </c>
      <c r="F12" s="35">
        <f aca="true" t="shared" si="0" ref="F12:F23">C12+D12+E12</f>
        <v>52901.75</v>
      </c>
      <c r="G12" s="63">
        <v>31152.28</v>
      </c>
      <c r="H12" s="71">
        <v>31790.4</v>
      </c>
      <c r="I12" s="71">
        <v>31418.13</v>
      </c>
      <c r="J12" s="35">
        <f aca="true" t="shared" si="1" ref="J12:J24">G12+H12+I12</f>
        <v>94360.81</v>
      </c>
      <c r="K12" s="62">
        <v>34699.68</v>
      </c>
      <c r="L12" s="62">
        <v>32218.92</v>
      </c>
      <c r="M12" s="62">
        <v>28874.09</v>
      </c>
      <c r="N12" s="35">
        <f aca="true" t="shared" si="2" ref="N12:N24">K12+L12+M12</f>
        <v>95792.69</v>
      </c>
      <c r="O12" s="62">
        <v>31697.87</v>
      </c>
      <c r="P12" s="34">
        <v>34151.59</v>
      </c>
      <c r="Q12" s="71">
        <v>29928.73</v>
      </c>
      <c r="R12" s="35">
        <f aca="true" t="shared" si="3" ref="R12:R24">O12+P12+Q12</f>
        <v>95778.18999999999</v>
      </c>
      <c r="S12" s="76">
        <f aca="true" t="shared" si="4" ref="S12:S24">F12+J12+N12+R12</f>
        <v>338833.44</v>
      </c>
    </row>
    <row r="13" spans="1:19" ht="16.5" thickBot="1">
      <c r="A13" s="33">
        <v>3</v>
      </c>
      <c r="B13" s="2" t="s">
        <v>1</v>
      </c>
      <c r="C13" s="38">
        <v>27474.79</v>
      </c>
      <c r="D13" s="37">
        <v>26553.36</v>
      </c>
      <c r="E13" s="71">
        <v>25852.49</v>
      </c>
      <c r="F13" s="35">
        <f t="shared" si="0"/>
        <v>79880.64</v>
      </c>
      <c r="G13" s="38">
        <v>40918.33</v>
      </c>
      <c r="H13" s="71">
        <v>38256.36</v>
      </c>
      <c r="I13" s="71">
        <v>36928.42</v>
      </c>
      <c r="J13" s="35">
        <f t="shared" si="1"/>
        <v>116103.11</v>
      </c>
      <c r="K13" s="62">
        <v>43003.36</v>
      </c>
      <c r="L13" s="62">
        <v>39376.29</v>
      </c>
      <c r="M13" s="62">
        <v>37043.79</v>
      </c>
      <c r="N13" s="35">
        <f t="shared" si="2"/>
        <v>119423.44</v>
      </c>
      <c r="O13" s="62">
        <v>47169.38</v>
      </c>
      <c r="P13" s="34">
        <v>44964.32</v>
      </c>
      <c r="Q13" s="71">
        <v>37662.55</v>
      </c>
      <c r="R13" s="35">
        <f t="shared" si="3"/>
        <v>129796.25</v>
      </c>
      <c r="S13" s="76">
        <f t="shared" si="4"/>
        <v>445203.44</v>
      </c>
    </row>
    <row r="14" spans="1:19" ht="16.5" thickBot="1">
      <c r="A14" s="36">
        <v>4</v>
      </c>
      <c r="B14" s="2" t="s">
        <v>2</v>
      </c>
      <c r="C14" s="38">
        <v>26113.4</v>
      </c>
      <c r="D14" s="37">
        <v>26574.84</v>
      </c>
      <c r="E14" s="71">
        <v>26851.57</v>
      </c>
      <c r="F14" s="35">
        <f t="shared" si="0"/>
        <v>79539.81</v>
      </c>
      <c r="G14" s="38">
        <v>37584.14</v>
      </c>
      <c r="H14" s="71">
        <v>38518.71</v>
      </c>
      <c r="I14" s="71">
        <v>38032.66</v>
      </c>
      <c r="J14" s="35">
        <f t="shared" si="1"/>
        <v>114135.51000000001</v>
      </c>
      <c r="K14" s="62">
        <v>38328.23</v>
      </c>
      <c r="L14" s="62">
        <v>38989.67</v>
      </c>
      <c r="M14" s="62">
        <v>36971.06</v>
      </c>
      <c r="N14" s="35">
        <f t="shared" si="2"/>
        <v>114288.95999999999</v>
      </c>
      <c r="O14" s="62">
        <v>41916.17</v>
      </c>
      <c r="P14" s="34">
        <v>44992.06</v>
      </c>
      <c r="Q14" s="71">
        <v>39542.02</v>
      </c>
      <c r="R14" s="35">
        <f t="shared" si="3"/>
        <v>126450.25</v>
      </c>
      <c r="S14" s="76">
        <f t="shared" si="4"/>
        <v>434414.53</v>
      </c>
    </row>
    <row r="15" spans="1:19" ht="16.5" thickBot="1">
      <c r="A15" s="33">
        <v>5</v>
      </c>
      <c r="B15" s="3" t="s">
        <v>5</v>
      </c>
      <c r="C15" s="63">
        <v>20568.76</v>
      </c>
      <c r="D15" s="37">
        <v>22901.85</v>
      </c>
      <c r="E15" s="71">
        <v>19080.33</v>
      </c>
      <c r="F15" s="35">
        <f t="shared" si="0"/>
        <v>62550.94</v>
      </c>
      <c r="G15" s="63">
        <v>32033.59</v>
      </c>
      <c r="H15" s="71">
        <v>32843.74</v>
      </c>
      <c r="I15" s="71">
        <v>32425.06</v>
      </c>
      <c r="J15" s="35">
        <f t="shared" si="1"/>
        <v>97302.39</v>
      </c>
      <c r="K15" s="62">
        <v>27065.97</v>
      </c>
      <c r="L15" s="62">
        <v>30010.54</v>
      </c>
      <c r="M15" s="62">
        <v>28388.18</v>
      </c>
      <c r="N15" s="35">
        <f t="shared" si="2"/>
        <v>85464.69</v>
      </c>
      <c r="O15" s="62">
        <v>30241.94</v>
      </c>
      <c r="P15" s="34">
        <v>24948.83</v>
      </c>
      <c r="Q15" s="71">
        <v>16128.08</v>
      </c>
      <c r="R15" s="35">
        <f t="shared" si="3"/>
        <v>71318.85</v>
      </c>
      <c r="S15" s="76">
        <f t="shared" si="4"/>
        <v>316636.87</v>
      </c>
    </row>
    <row r="16" spans="1:19" ht="16.5" thickBot="1">
      <c r="A16" s="36">
        <v>6</v>
      </c>
      <c r="B16" s="3" t="s">
        <v>3</v>
      </c>
      <c r="C16" s="63">
        <v>27000.23</v>
      </c>
      <c r="D16" s="37">
        <v>25009.47</v>
      </c>
      <c r="E16" s="71">
        <v>24149.83</v>
      </c>
      <c r="F16" s="35">
        <f t="shared" si="0"/>
        <v>76159.53</v>
      </c>
      <c r="G16" s="63">
        <v>39424.44</v>
      </c>
      <c r="H16" s="71">
        <v>37957.82</v>
      </c>
      <c r="I16" s="71">
        <v>33810.93</v>
      </c>
      <c r="J16" s="35">
        <f t="shared" si="1"/>
        <v>111193.19</v>
      </c>
      <c r="K16" s="62">
        <v>41457.34</v>
      </c>
      <c r="L16" s="62">
        <v>38454.17</v>
      </c>
      <c r="M16" s="62">
        <v>34496.96</v>
      </c>
      <c r="N16" s="35">
        <f t="shared" si="2"/>
        <v>114408.47</v>
      </c>
      <c r="O16" s="62">
        <v>45441.41</v>
      </c>
      <c r="P16" s="34">
        <v>42871.82</v>
      </c>
      <c r="Q16" s="71">
        <v>36050.98</v>
      </c>
      <c r="R16" s="35">
        <f t="shared" si="3"/>
        <v>124364.21000000002</v>
      </c>
      <c r="S16" s="76">
        <f t="shared" si="4"/>
        <v>426125.4</v>
      </c>
    </row>
    <row r="17" spans="1:19" ht="16.5" thickBot="1">
      <c r="A17" s="33">
        <v>7</v>
      </c>
      <c r="B17" s="3" t="s">
        <v>10</v>
      </c>
      <c r="C17" s="38">
        <v>13967.4</v>
      </c>
      <c r="D17" s="37">
        <v>14134.61</v>
      </c>
      <c r="E17" s="71">
        <v>14404.58</v>
      </c>
      <c r="F17" s="35">
        <f t="shared" si="0"/>
        <v>42506.590000000004</v>
      </c>
      <c r="G17" s="38">
        <v>23837.42</v>
      </c>
      <c r="H17" s="71">
        <v>23687.88</v>
      </c>
      <c r="I17" s="71">
        <v>23844.69</v>
      </c>
      <c r="J17" s="35">
        <f t="shared" si="1"/>
        <v>71369.99</v>
      </c>
      <c r="K17" s="62">
        <v>24540.1</v>
      </c>
      <c r="L17" s="62">
        <v>24992.7</v>
      </c>
      <c r="M17" s="62">
        <v>24805.71</v>
      </c>
      <c r="N17" s="35">
        <f t="shared" si="2"/>
        <v>74338.51000000001</v>
      </c>
      <c r="O17" s="62">
        <v>26844.54</v>
      </c>
      <c r="P17" s="34">
        <v>30570.6</v>
      </c>
      <c r="Q17" s="71">
        <v>21321.6</v>
      </c>
      <c r="R17" s="35">
        <f t="shared" si="3"/>
        <v>78736.73999999999</v>
      </c>
      <c r="S17" s="76">
        <f t="shared" si="4"/>
        <v>266951.83</v>
      </c>
    </row>
    <row r="18" spans="1:19" ht="17.25" customHeight="1" thickBot="1">
      <c r="A18" s="36">
        <v>8</v>
      </c>
      <c r="B18" s="4" t="s">
        <v>9</v>
      </c>
      <c r="C18" s="63">
        <v>28190.04</v>
      </c>
      <c r="D18" s="37">
        <v>26589.83</v>
      </c>
      <c r="E18" s="71">
        <v>23382.02</v>
      </c>
      <c r="F18" s="35">
        <f t="shared" si="0"/>
        <v>78161.89</v>
      </c>
      <c r="G18" s="63">
        <v>37570.7</v>
      </c>
      <c r="H18" s="71">
        <v>36310.79</v>
      </c>
      <c r="I18" s="71">
        <v>31817.48</v>
      </c>
      <c r="J18" s="35">
        <f t="shared" si="1"/>
        <v>105698.96999999999</v>
      </c>
      <c r="K18" s="62">
        <v>38116.57</v>
      </c>
      <c r="L18" s="62">
        <v>36352.1</v>
      </c>
      <c r="M18" s="62">
        <v>32607.18</v>
      </c>
      <c r="N18" s="35">
        <f t="shared" si="2"/>
        <v>107075.85</v>
      </c>
      <c r="O18" s="62">
        <v>42922.87</v>
      </c>
      <c r="P18" s="34">
        <v>40072.16</v>
      </c>
      <c r="Q18" s="71">
        <v>33366.23</v>
      </c>
      <c r="R18" s="35">
        <f t="shared" si="3"/>
        <v>116361.26000000001</v>
      </c>
      <c r="S18" s="76">
        <f t="shared" si="4"/>
        <v>407297.97</v>
      </c>
    </row>
    <row r="19" spans="1:19" ht="16.5" thickBot="1">
      <c r="A19" s="33">
        <v>9</v>
      </c>
      <c r="B19" s="5" t="s">
        <v>38</v>
      </c>
      <c r="C19" s="63">
        <v>15949.69</v>
      </c>
      <c r="D19" s="37">
        <v>16105.69</v>
      </c>
      <c r="E19" s="71">
        <v>17405.78</v>
      </c>
      <c r="F19" s="35">
        <f t="shared" si="0"/>
        <v>49461.16</v>
      </c>
      <c r="G19" s="63">
        <v>28692.2</v>
      </c>
      <c r="H19" s="71">
        <v>26590.19</v>
      </c>
      <c r="I19" s="71">
        <v>27794.86</v>
      </c>
      <c r="J19" s="35">
        <f t="shared" si="1"/>
        <v>83077.25</v>
      </c>
      <c r="K19" s="62">
        <v>27934.67</v>
      </c>
      <c r="L19" s="62">
        <v>29320.58</v>
      </c>
      <c r="M19" s="62">
        <v>27815.37</v>
      </c>
      <c r="N19" s="35">
        <f t="shared" si="2"/>
        <v>85070.62</v>
      </c>
      <c r="O19" s="62">
        <v>24594.71</v>
      </c>
      <c r="P19" s="34">
        <v>23435.2</v>
      </c>
      <c r="Q19" s="71">
        <v>17447.67</v>
      </c>
      <c r="R19" s="35">
        <f t="shared" si="3"/>
        <v>65477.58</v>
      </c>
      <c r="S19" s="76">
        <f t="shared" si="4"/>
        <v>283086.61</v>
      </c>
    </row>
    <row r="20" spans="1:19" ht="16.5" thickBot="1">
      <c r="A20" s="36">
        <v>10</v>
      </c>
      <c r="B20" s="3" t="s">
        <v>34</v>
      </c>
      <c r="C20" s="63">
        <v>21464.05</v>
      </c>
      <c r="D20" s="37">
        <v>20597.96</v>
      </c>
      <c r="E20" s="71">
        <v>20820.1</v>
      </c>
      <c r="F20" s="35">
        <f t="shared" si="0"/>
        <v>62882.10999999999</v>
      </c>
      <c r="G20" s="63">
        <v>30883.57</v>
      </c>
      <c r="H20" s="71">
        <v>32205.51</v>
      </c>
      <c r="I20" s="71">
        <v>30233.76</v>
      </c>
      <c r="J20" s="35">
        <f t="shared" si="1"/>
        <v>93322.84</v>
      </c>
      <c r="K20" s="62">
        <v>31828.26</v>
      </c>
      <c r="L20" s="62">
        <v>32752.82</v>
      </c>
      <c r="M20" s="62">
        <v>31891.78</v>
      </c>
      <c r="N20" s="35">
        <f t="shared" si="2"/>
        <v>96472.86</v>
      </c>
      <c r="O20" s="62">
        <v>36274.8</v>
      </c>
      <c r="P20" s="34">
        <v>37702.76</v>
      </c>
      <c r="Q20" s="71">
        <v>26615</v>
      </c>
      <c r="R20" s="35">
        <f t="shared" si="3"/>
        <v>100592.56</v>
      </c>
      <c r="S20" s="76">
        <f t="shared" si="4"/>
        <v>353270.37</v>
      </c>
    </row>
    <row r="21" spans="1:19" ht="16.5" thickBot="1">
      <c r="A21" s="33">
        <v>11</v>
      </c>
      <c r="B21" s="3" t="s">
        <v>35</v>
      </c>
      <c r="C21" s="63">
        <v>16823.57</v>
      </c>
      <c r="D21" s="40">
        <v>14328.76</v>
      </c>
      <c r="E21" s="71">
        <v>15916.03</v>
      </c>
      <c r="F21" s="35">
        <f t="shared" si="0"/>
        <v>47068.36</v>
      </c>
      <c r="G21" s="63">
        <v>23592.47</v>
      </c>
      <c r="H21" s="71">
        <v>24181.48</v>
      </c>
      <c r="I21" s="63">
        <v>23880.34</v>
      </c>
      <c r="J21" s="35">
        <f t="shared" si="1"/>
        <v>71654.29</v>
      </c>
      <c r="K21" s="62">
        <v>26391.28</v>
      </c>
      <c r="L21" s="62">
        <v>22134.71</v>
      </c>
      <c r="M21" s="62">
        <v>24319.85</v>
      </c>
      <c r="N21" s="35">
        <f t="shared" si="2"/>
        <v>72845.84</v>
      </c>
      <c r="O21" s="62">
        <v>28917.74</v>
      </c>
      <c r="P21" s="34">
        <v>27300.35</v>
      </c>
      <c r="Q21" s="71">
        <v>20967.31</v>
      </c>
      <c r="R21" s="35">
        <f t="shared" si="3"/>
        <v>77185.4</v>
      </c>
      <c r="S21" s="76">
        <f t="shared" si="4"/>
        <v>268753.89</v>
      </c>
    </row>
    <row r="22" spans="1:19" ht="16.5" thickBot="1">
      <c r="A22" s="36">
        <v>12</v>
      </c>
      <c r="B22" s="3" t="s">
        <v>36</v>
      </c>
      <c r="C22" s="63">
        <v>28981.28</v>
      </c>
      <c r="D22" s="37">
        <v>30371.02</v>
      </c>
      <c r="E22" s="71">
        <v>27679.23</v>
      </c>
      <c r="F22" s="35">
        <f t="shared" si="0"/>
        <v>87031.53</v>
      </c>
      <c r="G22" s="63">
        <v>38622.5</v>
      </c>
      <c r="H22" s="71">
        <v>39119.73</v>
      </c>
      <c r="I22" s="71">
        <v>38431.23</v>
      </c>
      <c r="J22" s="35">
        <f t="shared" si="1"/>
        <v>116173.46000000002</v>
      </c>
      <c r="K22" s="62">
        <v>41533.07</v>
      </c>
      <c r="L22" s="62">
        <v>39345.76</v>
      </c>
      <c r="M22" s="62">
        <v>36156.74</v>
      </c>
      <c r="N22" s="35">
        <f t="shared" si="2"/>
        <v>117035.57</v>
      </c>
      <c r="O22" s="62">
        <v>44190.41</v>
      </c>
      <c r="P22" s="34">
        <v>47178.07</v>
      </c>
      <c r="Q22" s="71">
        <v>35112.01</v>
      </c>
      <c r="R22" s="35">
        <f t="shared" si="3"/>
        <v>126480.49000000002</v>
      </c>
      <c r="S22" s="76">
        <f t="shared" si="4"/>
        <v>446721.05000000005</v>
      </c>
    </row>
    <row r="23" spans="1:19" ht="16.5" thickBot="1">
      <c r="A23" s="33">
        <v>13</v>
      </c>
      <c r="B23" s="3" t="s">
        <v>6</v>
      </c>
      <c r="C23" s="63">
        <v>13503.96</v>
      </c>
      <c r="D23" s="40">
        <v>14925.42</v>
      </c>
      <c r="E23" s="71">
        <v>15699.09</v>
      </c>
      <c r="F23" s="35">
        <f t="shared" si="0"/>
        <v>44128.47</v>
      </c>
      <c r="G23" s="63">
        <v>21383.43</v>
      </c>
      <c r="H23" s="71">
        <v>28123.67</v>
      </c>
      <c r="I23" s="71">
        <v>27446.79</v>
      </c>
      <c r="J23" s="35">
        <f t="shared" si="1"/>
        <v>76953.89</v>
      </c>
      <c r="K23" s="62">
        <v>21117.21</v>
      </c>
      <c r="L23" s="62">
        <v>23051.82</v>
      </c>
      <c r="M23" s="62">
        <v>19731.59</v>
      </c>
      <c r="N23" s="35">
        <f t="shared" si="2"/>
        <v>63900.619999999995</v>
      </c>
      <c r="O23" s="62">
        <v>17851.28</v>
      </c>
      <c r="P23" s="34">
        <v>17266.89</v>
      </c>
      <c r="Q23" s="71">
        <v>12067.6</v>
      </c>
      <c r="R23" s="35">
        <f t="shared" si="3"/>
        <v>47185.77</v>
      </c>
      <c r="S23" s="76">
        <f t="shared" si="4"/>
        <v>232168.74999999997</v>
      </c>
    </row>
    <row r="24" spans="1:19" ht="16.5" thickBot="1">
      <c r="A24" s="33">
        <v>14</v>
      </c>
      <c r="B24" s="7" t="s">
        <v>37</v>
      </c>
      <c r="C24" s="38">
        <v>26637.09</v>
      </c>
      <c r="D24" s="40">
        <v>24703.67</v>
      </c>
      <c r="E24" s="71">
        <v>25170.92</v>
      </c>
      <c r="F24" s="35">
        <f>C24+D24+E24</f>
        <v>76511.68</v>
      </c>
      <c r="G24" s="38">
        <v>29818.28</v>
      </c>
      <c r="H24" s="71">
        <v>31129.18</v>
      </c>
      <c r="I24" s="71">
        <v>27410.68</v>
      </c>
      <c r="J24" s="35">
        <f t="shared" si="1"/>
        <v>88358.14</v>
      </c>
      <c r="K24" s="62">
        <v>32224.19</v>
      </c>
      <c r="L24" s="62">
        <v>31467.9</v>
      </c>
      <c r="M24" s="62">
        <v>28326.27</v>
      </c>
      <c r="N24" s="35">
        <f t="shared" si="2"/>
        <v>92018.36</v>
      </c>
      <c r="O24" s="62">
        <v>36582.28</v>
      </c>
      <c r="P24" s="34">
        <v>29547.82</v>
      </c>
      <c r="Q24" s="71">
        <v>22168.17</v>
      </c>
      <c r="R24" s="35">
        <f t="shared" si="3"/>
        <v>88298.27</v>
      </c>
      <c r="S24" s="76">
        <f t="shared" si="4"/>
        <v>345186.45</v>
      </c>
    </row>
    <row r="25" spans="1:23" ht="32.25" thickBot="1">
      <c r="A25" s="110"/>
      <c r="B25" s="111" t="s">
        <v>56</v>
      </c>
      <c r="C25" s="112">
        <f>SUM(C11:C24)</f>
        <v>309693.53</v>
      </c>
      <c r="D25" s="112">
        <f aca="true" t="shared" si="5" ref="D25:S25">SUM(D11:D24)</f>
        <v>303792.12</v>
      </c>
      <c r="E25" s="112">
        <f t="shared" si="5"/>
        <v>295295.57</v>
      </c>
      <c r="F25" s="112">
        <f t="shared" si="5"/>
        <v>908781.22</v>
      </c>
      <c r="G25" s="112">
        <f t="shared" si="5"/>
        <v>450577.82999999996</v>
      </c>
      <c r="H25" s="112">
        <f t="shared" si="5"/>
        <v>455233.74999999994</v>
      </c>
      <c r="I25" s="112">
        <f t="shared" si="5"/>
        <v>434238.25</v>
      </c>
      <c r="J25" s="112">
        <f t="shared" si="5"/>
        <v>1340049.8299999996</v>
      </c>
      <c r="K25" s="112">
        <f t="shared" si="5"/>
        <v>465514.14999999997</v>
      </c>
      <c r="L25" s="112">
        <f t="shared" si="5"/>
        <v>453603.6700000001</v>
      </c>
      <c r="M25" s="112">
        <f t="shared" si="5"/>
        <v>422981.54</v>
      </c>
      <c r="N25" s="112">
        <f t="shared" si="5"/>
        <v>1342099.36</v>
      </c>
      <c r="O25" s="112">
        <f t="shared" si="5"/>
        <v>495903.54000000004</v>
      </c>
      <c r="P25" s="112">
        <f t="shared" si="5"/>
        <v>483939.21</v>
      </c>
      <c r="Q25" s="112">
        <f t="shared" si="5"/>
        <v>378418.57999999996</v>
      </c>
      <c r="R25" s="112">
        <f t="shared" si="5"/>
        <v>1358261.3299999998</v>
      </c>
      <c r="S25" s="112">
        <f t="shared" si="5"/>
        <v>4949191.74</v>
      </c>
      <c r="W25" s="77"/>
    </row>
    <row r="26" spans="1:19" ht="45" thickBot="1">
      <c r="A26" s="116">
        <v>1</v>
      </c>
      <c r="B26" s="117" t="s">
        <v>32</v>
      </c>
      <c r="C26" s="118">
        <v>0</v>
      </c>
      <c r="D26" s="118">
        <v>320</v>
      </c>
      <c r="E26" s="118">
        <v>40</v>
      </c>
      <c r="F26" s="119">
        <f>C26+D26+E26</f>
        <v>360</v>
      </c>
      <c r="G26" s="120">
        <v>0</v>
      </c>
      <c r="H26" s="120">
        <v>0</v>
      </c>
      <c r="I26" s="120">
        <v>0</v>
      </c>
      <c r="J26" s="127">
        <f>G26+H26+I26</f>
        <v>0</v>
      </c>
      <c r="K26" s="120">
        <v>200</v>
      </c>
      <c r="L26" s="120">
        <v>320</v>
      </c>
      <c r="M26" s="120">
        <v>360</v>
      </c>
      <c r="N26" s="139">
        <f>K26+L26+M26</f>
        <v>880</v>
      </c>
      <c r="O26" s="132">
        <v>120</v>
      </c>
      <c r="P26" s="133">
        <v>240</v>
      </c>
      <c r="Q26" s="120">
        <v>280</v>
      </c>
      <c r="R26" s="119">
        <f>O26+P26+Q26</f>
        <v>640</v>
      </c>
      <c r="S26" s="121">
        <f>F26+J26+N26+R26</f>
        <v>1880</v>
      </c>
    </row>
    <row r="27" spans="1:19" ht="15.75" customHeight="1" thickBot="1">
      <c r="A27" s="142" t="s">
        <v>64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4"/>
    </row>
    <row r="28" spans="1:19" ht="48" thickBot="1">
      <c r="A28" s="116">
        <v>2</v>
      </c>
      <c r="B28" s="122" t="s">
        <v>54</v>
      </c>
      <c r="C28" s="118">
        <v>0</v>
      </c>
      <c r="D28" s="118">
        <v>0</v>
      </c>
      <c r="E28" s="118">
        <v>0</v>
      </c>
      <c r="F28" s="119">
        <f>SUM(C28:E28)</f>
        <v>0</v>
      </c>
      <c r="G28" s="118">
        <v>0</v>
      </c>
      <c r="H28" s="118">
        <v>0</v>
      </c>
      <c r="I28" s="126">
        <v>800</v>
      </c>
      <c r="J28" s="127">
        <f>G28+H28+I28</f>
        <v>800</v>
      </c>
      <c r="K28" s="118">
        <v>1200</v>
      </c>
      <c r="L28" s="118">
        <v>400</v>
      </c>
      <c r="M28" s="118">
        <v>1200</v>
      </c>
      <c r="N28" s="119">
        <f>K28+L28+M28</f>
        <v>2800</v>
      </c>
      <c r="O28" s="118">
        <v>800</v>
      </c>
      <c r="P28" s="118">
        <v>800</v>
      </c>
      <c r="Q28" s="118">
        <v>1200</v>
      </c>
      <c r="R28" s="119">
        <f>O28+P28+Q28</f>
        <v>2800</v>
      </c>
      <c r="S28" s="121">
        <f>F28+J28+N28+R28</f>
        <v>6400</v>
      </c>
    </row>
    <row r="29" spans="1:19" ht="24" customHeight="1" thickBot="1">
      <c r="A29" s="113"/>
      <c r="B29" s="114" t="s">
        <v>57</v>
      </c>
      <c r="C29" s="115">
        <f>C26+C28</f>
        <v>0</v>
      </c>
      <c r="D29" s="115">
        <f aca="true" t="shared" si="6" ref="D29:S29">D26+D28</f>
        <v>320</v>
      </c>
      <c r="E29" s="115">
        <f t="shared" si="6"/>
        <v>40</v>
      </c>
      <c r="F29" s="115">
        <f t="shared" si="6"/>
        <v>360</v>
      </c>
      <c r="G29" s="115">
        <f t="shared" si="6"/>
        <v>0</v>
      </c>
      <c r="H29" s="115">
        <f t="shared" si="6"/>
        <v>0</v>
      </c>
      <c r="I29" s="115">
        <f t="shared" si="6"/>
        <v>800</v>
      </c>
      <c r="J29" s="115">
        <f t="shared" si="6"/>
        <v>800</v>
      </c>
      <c r="K29" s="115">
        <f t="shared" si="6"/>
        <v>1400</v>
      </c>
      <c r="L29" s="115">
        <f t="shared" si="6"/>
        <v>720</v>
      </c>
      <c r="M29" s="115">
        <f t="shared" si="6"/>
        <v>1560</v>
      </c>
      <c r="N29" s="115">
        <f t="shared" si="6"/>
        <v>3680</v>
      </c>
      <c r="O29" s="115">
        <f t="shared" si="6"/>
        <v>920</v>
      </c>
      <c r="P29" s="115">
        <f t="shared" si="6"/>
        <v>1040</v>
      </c>
      <c r="Q29" s="115">
        <f t="shared" si="6"/>
        <v>1480</v>
      </c>
      <c r="R29" s="115">
        <f t="shared" si="6"/>
        <v>3440</v>
      </c>
      <c r="S29" s="115">
        <f t="shared" si="6"/>
        <v>8280</v>
      </c>
    </row>
    <row r="30" spans="1:6" ht="15.75">
      <c r="A30" s="41"/>
      <c r="B30" s="42"/>
      <c r="C30" s="43"/>
      <c r="D30" s="43"/>
      <c r="E30" s="43"/>
      <c r="F30" s="43"/>
    </row>
    <row r="31" spans="1:6" ht="15.75">
      <c r="A31" s="41"/>
      <c r="B31" s="42"/>
      <c r="C31" s="43"/>
      <c r="D31" s="43"/>
      <c r="E31" s="43"/>
      <c r="F31" s="43"/>
    </row>
    <row r="32" spans="1:6" ht="15.75">
      <c r="A32" s="41"/>
      <c r="B32" s="42"/>
      <c r="C32" s="43"/>
      <c r="D32" s="43"/>
      <c r="E32" s="43"/>
      <c r="F32" s="43"/>
    </row>
    <row r="33" spans="1:6" ht="12.75">
      <c r="A33" s="9"/>
      <c r="B33" s="9"/>
      <c r="C33" s="9"/>
      <c r="D33" s="9"/>
      <c r="E33" s="14"/>
      <c r="F33" s="44"/>
    </row>
    <row r="34" spans="1:6" ht="15.75" thickBot="1">
      <c r="A34" s="15" t="s">
        <v>16</v>
      </c>
      <c r="B34" s="45"/>
      <c r="C34" s="46"/>
      <c r="D34" s="46"/>
      <c r="E34" s="46"/>
      <c r="F34" s="47"/>
    </row>
    <row r="35" spans="1:19" ht="15">
      <c r="A35" s="48" t="s">
        <v>8</v>
      </c>
      <c r="B35" s="145" t="s">
        <v>17</v>
      </c>
      <c r="C35" s="64"/>
      <c r="D35" s="65"/>
      <c r="E35" s="66"/>
      <c r="F35" s="67"/>
      <c r="G35" s="18"/>
      <c r="H35" s="18"/>
      <c r="I35" s="19"/>
      <c r="J35" s="20"/>
      <c r="K35" s="18"/>
      <c r="L35" s="18"/>
      <c r="M35" s="19"/>
      <c r="N35" s="20"/>
      <c r="O35" s="18"/>
      <c r="P35" s="18"/>
      <c r="Q35" s="19"/>
      <c r="R35" s="20"/>
      <c r="S35" s="72"/>
    </row>
    <row r="36" spans="1:19" ht="15">
      <c r="A36" s="49"/>
      <c r="B36" s="146"/>
      <c r="C36" s="22" t="s">
        <v>12</v>
      </c>
      <c r="D36" s="22" t="s">
        <v>13</v>
      </c>
      <c r="E36" s="23" t="s">
        <v>14</v>
      </c>
      <c r="F36" s="68"/>
      <c r="G36" s="22" t="s">
        <v>40</v>
      </c>
      <c r="H36" s="22" t="s">
        <v>51</v>
      </c>
      <c r="I36" s="23" t="s">
        <v>41</v>
      </c>
      <c r="J36" s="24" t="s">
        <v>48</v>
      </c>
      <c r="K36" s="22" t="s">
        <v>42</v>
      </c>
      <c r="L36" s="22" t="s">
        <v>43</v>
      </c>
      <c r="M36" s="23" t="s">
        <v>44</v>
      </c>
      <c r="N36" s="24" t="s">
        <v>49</v>
      </c>
      <c r="O36" s="22" t="s">
        <v>45</v>
      </c>
      <c r="P36" s="22" t="s">
        <v>46</v>
      </c>
      <c r="Q36" s="23" t="s">
        <v>47</v>
      </c>
      <c r="R36" s="24" t="s">
        <v>50</v>
      </c>
      <c r="S36" s="73" t="s">
        <v>52</v>
      </c>
    </row>
    <row r="37" spans="1:19" ht="15.75" thickBot="1">
      <c r="A37" s="49"/>
      <c r="B37" s="147"/>
      <c r="C37" s="26">
        <v>2017</v>
      </c>
      <c r="D37" s="26">
        <v>2017</v>
      </c>
      <c r="E37" s="26">
        <v>2017</v>
      </c>
      <c r="F37" s="69" t="s">
        <v>33</v>
      </c>
      <c r="G37" s="26">
        <v>2017</v>
      </c>
      <c r="H37" s="26">
        <v>2017</v>
      </c>
      <c r="I37" s="26">
        <v>2017</v>
      </c>
      <c r="J37" s="27"/>
      <c r="K37" s="26">
        <v>2017</v>
      </c>
      <c r="L37" s="26">
        <v>2017</v>
      </c>
      <c r="M37" s="26">
        <v>2017</v>
      </c>
      <c r="N37" s="27"/>
      <c r="O37" s="26">
        <v>2017</v>
      </c>
      <c r="P37" s="26">
        <v>2017</v>
      </c>
      <c r="Q37" s="26">
        <v>2017</v>
      </c>
      <c r="R37" s="27"/>
      <c r="S37" s="74"/>
    </row>
    <row r="38" spans="1:19" ht="15.75" thickBot="1">
      <c r="A38" s="28">
        <v>0</v>
      </c>
      <c r="B38" s="29">
        <v>1</v>
      </c>
      <c r="C38" s="30">
        <v>2</v>
      </c>
      <c r="D38" s="31">
        <v>3</v>
      </c>
      <c r="E38" s="31">
        <v>4</v>
      </c>
      <c r="F38" s="32">
        <v>5</v>
      </c>
      <c r="G38" s="30">
        <v>6</v>
      </c>
      <c r="H38" s="31">
        <v>7</v>
      </c>
      <c r="I38" s="31">
        <v>8</v>
      </c>
      <c r="J38" s="32">
        <v>9</v>
      </c>
      <c r="K38" s="30">
        <v>10</v>
      </c>
      <c r="L38" s="31">
        <v>11</v>
      </c>
      <c r="M38" s="31">
        <v>12</v>
      </c>
      <c r="N38" s="32">
        <v>13</v>
      </c>
      <c r="O38" s="30">
        <v>14</v>
      </c>
      <c r="P38" s="31">
        <v>15</v>
      </c>
      <c r="Q38" s="31">
        <v>16</v>
      </c>
      <c r="R38" s="32">
        <v>17</v>
      </c>
      <c r="S38" s="75">
        <v>18</v>
      </c>
    </row>
    <row r="39" spans="1:19" ht="15.75">
      <c r="A39" s="50">
        <v>1</v>
      </c>
      <c r="B39" s="51" t="s">
        <v>18</v>
      </c>
      <c r="C39" s="38">
        <v>5275</v>
      </c>
      <c r="D39" s="34">
        <v>5275</v>
      </c>
      <c r="E39" s="34">
        <v>5395</v>
      </c>
      <c r="F39" s="35">
        <f>C39+D39+E39</f>
        <v>15945</v>
      </c>
      <c r="G39" s="38">
        <v>6255</v>
      </c>
      <c r="H39" s="34">
        <v>5160</v>
      </c>
      <c r="I39" s="34">
        <v>5210</v>
      </c>
      <c r="J39" s="35">
        <f>G39+H39+I39</f>
        <v>16625</v>
      </c>
      <c r="K39" s="38">
        <v>4420</v>
      </c>
      <c r="L39" s="34">
        <v>5225</v>
      </c>
      <c r="M39" s="34">
        <v>4970</v>
      </c>
      <c r="N39" s="35">
        <f>K39+L39+M39</f>
        <v>14615</v>
      </c>
      <c r="O39" s="38">
        <v>4505</v>
      </c>
      <c r="P39" s="34">
        <v>5785</v>
      </c>
      <c r="Q39" s="71">
        <v>4430</v>
      </c>
      <c r="R39" s="35">
        <f>O39+P39+Q39</f>
        <v>14720</v>
      </c>
      <c r="S39" s="76">
        <f>F39+J39+N39+R39</f>
        <v>61905</v>
      </c>
    </row>
    <row r="40" spans="1:19" ht="15.75">
      <c r="A40" s="52">
        <v>2</v>
      </c>
      <c r="B40" s="53" t="s">
        <v>19</v>
      </c>
      <c r="C40" s="38">
        <v>9715</v>
      </c>
      <c r="D40" s="37">
        <v>13525</v>
      </c>
      <c r="E40" s="37">
        <v>12310</v>
      </c>
      <c r="F40" s="35">
        <f>C40+D40+E40</f>
        <v>35550</v>
      </c>
      <c r="G40" s="38">
        <v>11080</v>
      </c>
      <c r="H40" s="37">
        <v>9110</v>
      </c>
      <c r="I40" s="37">
        <v>11525</v>
      </c>
      <c r="J40" s="35">
        <f>G40+H40+I40</f>
        <v>31715</v>
      </c>
      <c r="K40" s="38">
        <v>14055</v>
      </c>
      <c r="L40" s="37">
        <v>12985</v>
      </c>
      <c r="M40" s="37">
        <v>8875</v>
      </c>
      <c r="N40" s="35">
        <f>K40+L40+M40</f>
        <v>35915</v>
      </c>
      <c r="O40" s="38">
        <v>15265</v>
      </c>
      <c r="P40" s="37">
        <v>15310</v>
      </c>
      <c r="Q40" s="71">
        <v>12435</v>
      </c>
      <c r="R40" s="35">
        <f>O40+P40+Q40</f>
        <v>43010</v>
      </c>
      <c r="S40" s="76">
        <f>F40+J40+N40+R40</f>
        <v>146190</v>
      </c>
    </row>
    <row r="41" spans="1:19" ht="15.75">
      <c r="A41" s="50">
        <v>3</v>
      </c>
      <c r="B41" s="53" t="s">
        <v>20</v>
      </c>
      <c r="C41" s="38">
        <v>1740</v>
      </c>
      <c r="D41" s="37">
        <v>0</v>
      </c>
      <c r="E41" s="37">
        <v>0</v>
      </c>
      <c r="F41" s="35">
        <f>C41+D41+E41</f>
        <v>1740</v>
      </c>
      <c r="G41" s="38">
        <v>0</v>
      </c>
      <c r="H41" s="37">
        <v>0</v>
      </c>
      <c r="I41" s="37">
        <v>0</v>
      </c>
      <c r="J41" s="35">
        <f>G41+H41+I41</f>
        <v>0</v>
      </c>
      <c r="K41" s="38">
        <v>0</v>
      </c>
      <c r="L41" s="37">
        <v>0</v>
      </c>
      <c r="M41" s="37">
        <v>0</v>
      </c>
      <c r="N41" s="35">
        <f>K41+L41+M41</f>
        <v>0</v>
      </c>
      <c r="O41" s="38">
        <v>0</v>
      </c>
      <c r="P41" s="37">
        <v>0</v>
      </c>
      <c r="Q41" s="71">
        <v>0</v>
      </c>
      <c r="R41" s="35">
        <f>O41+P41+Q41</f>
        <v>0</v>
      </c>
      <c r="S41" s="76">
        <f>F41+J41+N41+R41</f>
        <v>1740</v>
      </c>
    </row>
    <row r="42" spans="1:19" ht="15.75">
      <c r="A42" s="52">
        <v>4</v>
      </c>
      <c r="B42" s="53" t="s">
        <v>21</v>
      </c>
      <c r="C42" s="38">
        <v>3840</v>
      </c>
      <c r="D42" s="39">
        <v>3060</v>
      </c>
      <c r="E42" s="39">
        <v>4080</v>
      </c>
      <c r="F42" s="35">
        <f>C42+D42+E42</f>
        <v>10980</v>
      </c>
      <c r="G42" s="38">
        <v>2280</v>
      </c>
      <c r="H42" s="39">
        <v>3540</v>
      </c>
      <c r="I42" s="39">
        <v>2820</v>
      </c>
      <c r="J42" s="35">
        <f>G42+H42+I42</f>
        <v>8640</v>
      </c>
      <c r="K42" s="38">
        <v>3060</v>
      </c>
      <c r="L42" s="39">
        <v>2640</v>
      </c>
      <c r="M42" s="39">
        <v>2100</v>
      </c>
      <c r="N42" s="35">
        <f>K42+L42+M42</f>
        <v>7800</v>
      </c>
      <c r="O42" s="38">
        <v>2400</v>
      </c>
      <c r="P42" s="39">
        <v>1560</v>
      </c>
      <c r="Q42" s="71">
        <v>1500</v>
      </c>
      <c r="R42" s="35">
        <f>O42+P42+Q42</f>
        <v>5460</v>
      </c>
      <c r="S42" s="76">
        <f>F42+J42+N42+R42</f>
        <v>32880</v>
      </c>
    </row>
    <row r="43" spans="1:19" ht="16.5" thickBot="1">
      <c r="A43" s="49">
        <v>5</v>
      </c>
      <c r="B43" s="82" t="s">
        <v>22</v>
      </c>
      <c r="C43" s="83">
        <v>4750</v>
      </c>
      <c r="D43" s="84">
        <v>6600</v>
      </c>
      <c r="E43" s="84">
        <v>6000</v>
      </c>
      <c r="F43" s="35">
        <f>C43+D43+E43</f>
        <v>17350</v>
      </c>
      <c r="G43" s="83">
        <v>5250</v>
      </c>
      <c r="H43" s="84">
        <v>4200</v>
      </c>
      <c r="I43" s="84">
        <v>5575</v>
      </c>
      <c r="J43" s="35">
        <f>G43+H43+I43</f>
        <v>15025</v>
      </c>
      <c r="K43" s="83">
        <v>6650</v>
      </c>
      <c r="L43" s="84">
        <v>6450</v>
      </c>
      <c r="M43" s="84">
        <v>5950</v>
      </c>
      <c r="N43" s="35">
        <f>K43+L43+M43</f>
        <v>19050</v>
      </c>
      <c r="O43" s="83">
        <v>7275</v>
      </c>
      <c r="P43" s="84">
        <v>4750</v>
      </c>
      <c r="Q43" s="71">
        <v>5175</v>
      </c>
      <c r="R43" s="35">
        <f>O43+P43+Q43</f>
        <v>17200</v>
      </c>
      <c r="S43" s="76">
        <f>F43+J43+N43+R43</f>
        <v>68625</v>
      </c>
    </row>
    <row r="44" spans="1:19" ht="26.25" thickBot="1">
      <c r="A44" s="28"/>
      <c r="B44" s="89" t="s">
        <v>58</v>
      </c>
      <c r="C44" s="90">
        <f>SUM(C39:C43)</f>
        <v>25320</v>
      </c>
      <c r="D44" s="90">
        <f aca="true" t="shared" si="7" ref="D44:S44">SUM(D39:D43)</f>
        <v>28460</v>
      </c>
      <c r="E44" s="90">
        <f t="shared" si="7"/>
        <v>27785</v>
      </c>
      <c r="F44" s="90">
        <f t="shared" si="7"/>
        <v>81565</v>
      </c>
      <c r="G44" s="90">
        <f t="shared" si="7"/>
        <v>24865</v>
      </c>
      <c r="H44" s="90">
        <f t="shared" si="7"/>
        <v>22010</v>
      </c>
      <c r="I44" s="90">
        <f t="shared" si="7"/>
        <v>25130</v>
      </c>
      <c r="J44" s="90">
        <f t="shared" si="7"/>
        <v>72005</v>
      </c>
      <c r="K44" s="90">
        <f t="shared" si="7"/>
        <v>28185</v>
      </c>
      <c r="L44" s="90">
        <f t="shared" si="7"/>
        <v>27300</v>
      </c>
      <c r="M44" s="90">
        <f t="shared" si="7"/>
        <v>21895</v>
      </c>
      <c r="N44" s="90">
        <f t="shared" si="7"/>
        <v>77380</v>
      </c>
      <c r="O44" s="90">
        <f t="shared" si="7"/>
        <v>29445</v>
      </c>
      <c r="P44" s="90">
        <f t="shared" si="7"/>
        <v>27405</v>
      </c>
      <c r="Q44" s="90">
        <f t="shared" si="7"/>
        <v>23540</v>
      </c>
      <c r="R44" s="90">
        <f t="shared" si="7"/>
        <v>80390</v>
      </c>
      <c r="S44" s="90">
        <f t="shared" si="7"/>
        <v>311340</v>
      </c>
    </row>
    <row r="45" spans="1:19" ht="23.25" customHeight="1">
      <c r="A45" s="85">
        <v>1</v>
      </c>
      <c r="B45" s="51" t="s">
        <v>23</v>
      </c>
      <c r="C45" s="86">
        <v>3420</v>
      </c>
      <c r="D45" s="87">
        <v>5040</v>
      </c>
      <c r="E45" s="87">
        <v>7440</v>
      </c>
      <c r="F45" s="35">
        <f>C45+D45+E45</f>
        <v>15900</v>
      </c>
      <c r="G45" s="88">
        <v>10080</v>
      </c>
      <c r="H45" s="88">
        <v>8820</v>
      </c>
      <c r="I45" s="88">
        <v>8880</v>
      </c>
      <c r="J45" s="35">
        <f>G45+H45+I45</f>
        <v>27780</v>
      </c>
      <c r="K45" s="88">
        <v>7980</v>
      </c>
      <c r="L45" s="81">
        <v>9660</v>
      </c>
      <c r="M45" s="81">
        <v>6660</v>
      </c>
      <c r="N45" s="35">
        <f>K45+L45+M45</f>
        <v>24300</v>
      </c>
      <c r="O45" s="88">
        <v>5160</v>
      </c>
      <c r="P45" s="81">
        <v>4020</v>
      </c>
      <c r="Q45" s="81">
        <v>2160</v>
      </c>
      <c r="R45" s="35">
        <f>O45+P45+Q45</f>
        <v>11340</v>
      </c>
      <c r="S45" s="76">
        <f>F45+J45+N45+R45</f>
        <v>79320</v>
      </c>
    </row>
    <row r="46" spans="1:19" ht="39" customHeight="1">
      <c r="A46" s="52">
        <v>2</v>
      </c>
      <c r="B46" s="55" t="s">
        <v>24</v>
      </c>
      <c r="C46" s="70">
        <v>31331</v>
      </c>
      <c r="D46" s="37">
        <v>33270</v>
      </c>
      <c r="E46" s="37">
        <v>37458</v>
      </c>
      <c r="F46" s="35">
        <f aca="true" t="shared" si="8" ref="F46:F52">C46+D46+E46</f>
        <v>102059</v>
      </c>
      <c r="G46" s="79">
        <v>30693</v>
      </c>
      <c r="H46" s="79">
        <v>37044</v>
      </c>
      <c r="I46" s="79">
        <v>28385</v>
      </c>
      <c r="J46" s="35">
        <f aca="true" t="shared" si="9" ref="J46:J52">G46+H46+I46</f>
        <v>96122</v>
      </c>
      <c r="K46" s="79">
        <v>36208</v>
      </c>
      <c r="L46" s="37">
        <v>39062</v>
      </c>
      <c r="M46" s="37">
        <v>26390</v>
      </c>
      <c r="N46" s="35">
        <f aca="true" t="shared" si="10" ref="N46:N52">K46+L46+M46</f>
        <v>101660</v>
      </c>
      <c r="O46" s="79">
        <v>39847</v>
      </c>
      <c r="P46" s="37">
        <v>35093</v>
      </c>
      <c r="Q46" s="37">
        <v>26686</v>
      </c>
      <c r="R46" s="35">
        <f aca="true" t="shared" si="11" ref="R46:R52">O46+P46+Q46</f>
        <v>101626</v>
      </c>
      <c r="S46" s="76">
        <f aca="true" t="shared" si="12" ref="S46:S52">F46+J46+N46+R46</f>
        <v>401467</v>
      </c>
    </row>
    <row r="47" spans="1:19" ht="26.25" customHeight="1">
      <c r="A47" s="52">
        <v>3</v>
      </c>
      <c r="B47" s="55" t="s">
        <v>25</v>
      </c>
      <c r="C47" s="70">
        <v>25165</v>
      </c>
      <c r="D47" s="37">
        <v>35095</v>
      </c>
      <c r="E47" s="37">
        <v>27885</v>
      </c>
      <c r="F47" s="35">
        <f t="shared" si="8"/>
        <v>88145</v>
      </c>
      <c r="G47" s="79">
        <v>32360</v>
      </c>
      <c r="H47" s="79">
        <v>36055</v>
      </c>
      <c r="I47" s="79">
        <v>30050</v>
      </c>
      <c r="J47" s="35">
        <f t="shared" si="9"/>
        <v>98465</v>
      </c>
      <c r="K47" s="79">
        <v>36115</v>
      </c>
      <c r="L47" s="37">
        <v>34730</v>
      </c>
      <c r="M47" s="37">
        <v>31960</v>
      </c>
      <c r="N47" s="35">
        <f t="shared" si="10"/>
        <v>102805</v>
      </c>
      <c r="O47" s="79">
        <v>37315</v>
      </c>
      <c r="P47" s="37">
        <v>28730</v>
      </c>
      <c r="Q47" s="37">
        <v>25475</v>
      </c>
      <c r="R47" s="35">
        <f t="shared" si="11"/>
        <v>91520</v>
      </c>
      <c r="S47" s="76">
        <f t="shared" si="12"/>
        <v>380935</v>
      </c>
    </row>
    <row r="48" spans="1:19" ht="21.75" customHeight="1">
      <c r="A48" s="52">
        <v>4</v>
      </c>
      <c r="B48" s="55" t="s">
        <v>26</v>
      </c>
      <c r="C48" s="56">
        <v>60755</v>
      </c>
      <c r="D48" s="37">
        <v>71425</v>
      </c>
      <c r="E48" s="37">
        <v>69965</v>
      </c>
      <c r="F48" s="35">
        <f t="shared" si="8"/>
        <v>202145</v>
      </c>
      <c r="G48" s="78">
        <v>57120</v>
      </c>
      <c r="H48" s="78">
        <v>74155</v>
      </c>
      <c r="I48" s="78">
        <v>61265</v>
      </c>
      <c r="J48" s="35">
        <f t="shared" si="9"/>
        <v>192540</v>
      </c>
      <c r="K48" s="78">
        <v>74355</v>
      </c>
      <c r="L48" s="37">
        <v>74275</v>
      </c>
      <c r="M48" s="37">
        <v>60390</v>
      </c>
      <c r="N48" s="35">
        <f t="shared" si="10"/>
        <v>209020</v>
      </c>
      <c r="O48" s="78">
        <v>79705</v>
      </c>
      <c r="P48" s="37">
        <v>101975</v>
      </c>
      <c r="Q48" s="37">
        <v>73810</v>
      </c>
      <c r="R48" s="35">
        <f t="shared" si="11"/>
        <v>255490</v>
      </c>
      <c r="S48" s="76">
        <f t="shared" si="12"/>
        <v>859195</v>
      </c>
    </row>
    <row r="49" spans="1:19" ht="21" customHeight="1">
      <c r="A49" s="52">
        <v>5</v>
      </c>
      <c r="B49" s="55" t="s">
        <v>27</v>
      </c>
      <c r="C49" s="56">
        <v>4972</v>
      </c>
      <c r="D49" s="37">
        <v>9651</v>
      </c>
      <c r="E49" s="37">
        <v>11271</v>
      </c>
      <c r="F49" s="35">
        <f t="shared" si="8"/>
        <v>25894</v>
      </c>
      <c r="G49" s="78">
        <v>7036</v>
      </c>
      <c r="H49" s="78">
        <v>9371</v>
      </c>
      <c r="I49" s="78">
        <v>8005</v>
      </c>
      <c r="J49" s="35">
        <f t="shared" si="9"/>
        <v>24412</v>
      </c>
      <c r="K49" s="78">
        <v>5672</v>
      </c>
      <c r="L49" s="37">
        <v>6821</v>
      </c>
      <c r="M49" s="37">
        <v>6972</v>
      </c>
      <c r="N49" s="35">
        <f t="shared" si="10"/>
        <v>19465</v>
      </c>
      <c r="O49" s="78">
        <v>9719</v>
      </c>
      <c r="P49" s="37">
        <v>8316</v>
      </c>
      <c r="Q49" s="37">
        <v>5134</v>
      </c>
      <c r="R49" s="35">
        <f t="shared" si="11"/>
        <v>23169</v>
      </c>
      <c r="S49" s="76">
        <f t="shared" si="12"/>
        <v>92940</v>
      </c>
    </row>
    <row r="50" spans="1:19" ht="24.75" customHeight="1">
      <c r="A50" s="52">
        <v>6</v>
      </c>
      <c r="B50" s="55" t="s">
        <v>28</v>
      </c>
      <c r="C50" s="70">
        <v>12118.59</v>
      </c>
      <c r="D50" s="37">
        <v>13480.83</v>
      </c>
      <c r="E50" s="37">
        <v>16230.06</v>
      </c>
      <c r="F50" s="35">
        <f t="shared" si="8"/>
        <v>41829.479999999996</v>
      </c>
      <c r="G50" s="79">
        <v>10536.57</v>
      </c>
      <c r="H50" s="79">
        <v>11715.66</v>
      </c>
      <c r="I50" s="79">
        <v>11724.57</v>
      </c>
      <c r="J50" s="35">
        <f t="shared" si="9"/>
        <v>33976.8</v>
      </c>
      <c r="K50" s="79">
        <v>10338.57</v>
      </c>
      <c r="L50" s="37">
        <v>11621.61</v>
      </c>
      <c r="M50" s="37">
        <v>11086.02</v>
      </c>
      <c r="N50" s="35">
        <f t="shared" si="10"/>
        <v>33046.2</v>
      </c>
      <c r="O50" s="79">
        <v>12849.21</v>
      </c>
      <c r="P50" s="37">
        <v>12804.66</v>
      </c>
      <c r="Q50" s="37">
        <v>8114.04</v>
      </c>
      <c r="R50" s="35">
        <f t="shared" si="11"/>
        <v>33767.909999999996</v>
      </c>
      <c r="S50" s="76">
        <f t="shared" si="12"/>
        <v>142620.38999999998</v>
      </c>
    </row>
    <row r="51" spans="1:19" ht="24" customHeight="1">
      <c r="A51" s="52">
        <v>7</v>
      </c>
      <c r="B51" s="55" t="s">
        <v>29</v>
      </c>
      <c r="C51" s="70">
        <v>9519</v>
      </c>
      <c r="D51" s="37">
        <v>14884</v>
      </c>
      <c r="E51" s="37">
        <v>20085</v>
      </c>
      <c r="F51" s="35">
        <f t="shared" si="8"/>
        <v>44488</v>
      </c>
      <c r="G51" s="79">
        <v>18872</v>
      </c>
      <c r="H51" s="79">
        <v>22805</v>
      </c>
      <c r="I51" s="79">
        <v>20932</v>
      </c>
      <c r="J51" s="35">
        <f t="shared" si="9"/>
        <v>62609</v>
      </c>
      <c r="K51" s="79">
        <v>16584</v>
      </c>
      <c r="L51" s="37">
        <v>20685</v>
      </c>
      <c r="M51" s="37">
        <v>23167</v>
      </c>
      <c r="N51" s="35">
        <f t="shared" si="10"/>
        <v>60436</v>
      </c>
      <c r="O51" s="79">
        <v>22229</v>
      </c>
      <c r="P51" s="37">
        <v>19689</v>
      </c>
      <c r="Q51" s="37">
        <v>14921</v>
      </c>
      <c r="R51" s="35">
        <f t="shared" si="11"/>
        <v>56839</v>
      </c>
      <c r="S51" s="76">
        <f t="shared" si="12"/>
        <v>224372</v>
      </c>
    </row>
    <row r="52" spans="1:19" ht="31.5" customHeight="1">
      <c r="A52" s="52">
        <v>8</v>
      </c>
      <c r="B52" s="55" t="s">
        <v>30</v>
      </c>
      <c r="C52" s="70">
        <v>66060</v>
      </c>
      <c r="D52" s="37">
        <v>96470</v>
      </c>
      <c r="E52" s="37">
        <v>80540</v>
      </c>
      <c r="F52" s="35">
        <f t="shared" si="8"/>
        <v>243070</v>
      </c>
      <c r="G52" s="79">
        <v>62990</v>
      </c>
      <c r="H52" s="79">
        <v>80770</v>
      </c>
      <c r="I52" s="79">
        <v>61470</v>
      </c>
      <c r="J52" s="35">
        <f t="shared" si="9"/>
        <v>205230</v>
      </c>
      <c r="K52" s="79">
        <v>86320</v>
      </c>
      <c r="L52" s="37">
        <v>77210</v>
      </c>
      <c r="M52" s="37">
        <v>65800</v>
      </c>
      <c r="N52" s="35">
        <f t="shared" si="10"/>
        <v>229330</v>
      </c>
      <c r="O52" s="79">
        <v>92700</v>
      </c>
      <c r="P52" s="37">
        <v>109420</v>
      </c>
      <c r="Q52" s="37">
        <v>89230</v>
      </c>
      <c r="R52" s="35">
        <f t="shared" si="11"/>
        <v>291350</v>
      </c>
      <c r="S52" s="76">
        <f t="shared" si="12"/>
        <v>968980</v>
      </c>
    </row>
    <row r="53" spans="1:19" ht="20.25" customHeight="1">
      <c r="A53" s="57"/>
      <c r="B53" s="54" t="s">
        <v>31</v>
      </c>
      <c r="C53" s="58">
        <f>SUM(C45:C52)</f>
        <v>213340.59</v>
      </c>
      <c r="D53" s="58">
        <f aca="true" t="shared" si="13" ref="D53:S53">SUM(D45:D52)</f>
        <v>279315.82999999996</v>
      </c>
      <c r="E53" s="58">
        <f t="shared" si="13"/>
        <v>270874.06</v>
      </c>
      <c r="F53" s="58">
        <f t="shared" si="13"/>
        <v>763530.48</v>
      </c>
      <c r="G53" s="58">
        <f t="shared" si="13"/>
        <v>229687.57</v>
      </c>
      <c r="H53" s="58">
        <f t="shared" si="13"/>
        <v>280735.66000000003</v>
      </c>
      <c r="I53" s="58">
        <f t="shared" si="13"/>
        <v>230711.57</v>
      </c>
      <c r="J53" s="58">
        <f t="shared" si="13"/>
        <v>741134.8</v>
      </c>
      <c r="K53" s="58">
        <f t="shared" si="13"/>
        <v>273572.57</v>
      </c>
      <c r="L53" s="58">
        <f t="shared" si="13"/>
        <v>274064.61</v>
      </c>
      <c r="M53" s="58">
        <f t="shared" si="13"/>
        <v>232425.02</v>
      </c>
      <c r="N53" s="58">
        <f t="shared" si="13"/>
        <v>780062.2</v>
      </c>
      <c r="O53" s="58">
        <f t="shared" si="13"/>
        <v>299524.20999999996</v>
      </c>
      <c r="P53" s="58">
        <f t="shared" si="13"/>
        <v>320047.66000000003</v>
      </c>
      <c r="Q53" s="58">
        <f t="shared" si="13"/>
        <v>245530.04</v>
      </c>
      <c r="R53" s="58">
        <f t="shared" si="13"/>
        <v>865101.9099999999</v>
      </c>
      <c r="S53" s="58">
        <f t="shared" si="13"/>
        <v>3149829.3899999997</v>
      </c>
    </row>
    <row r="54" spans="1:19" ht="34.5" customHeight="1" thickBot="1">
      <c r="A54" s="106"/>
      <c r="B54" s="107" t="s">
        <v>59</v>
      </c>
      <c r="C54" s="108">
        <f>C44+C53</f>
        <v>238660.59</v>
      </c>
      <c r="D54" s="108">
        <f aca="true" t="shared" si="14" ref="D54:S54">D44+D53</f>
        <v>307775.82999999996</v>
      </c>
      <c r="E54" s="108">
        <f t="shared" si="14"/>
        <v>298659.06</v>
      </c>
      <c r="F54" s="108">
        <f t="shared" si="14"/>
        <v>845095.48</v>
      </c>
      <c r="G54" s="108">
        <f t="shared" si="14"/>
        <v>254552.57</v>
      </c>
      <c r="H54" s="108">
        <f t="shared" si="14"/>
        <v>302745.66000000003</v>
      </c>
      <c r="I54" s="108">
        <f t="shared" si="14"/>
        <v>255841.57</v>
      </c>
      <c r="J54" s="108">
        <f t="shared" si="14"/>
        <v>813139.8</v>
      </c>
      <c r="K54" s="108">
        <f t="shared" si="14"/>
        <v>301757.57</v>
      </c>
      <c r="L54" s="108">
        <f t="shared" si="14"/>
        <v>301364.61</v>
      </c>
      <c r="M54" s="108">
        <f t="shared" si="14"/>
        <v>254320.02</v>
      </c>
      <c r="N54" s="108">
        <f t="shared" si="14"/>
        <v>857442.2</v>
      </c>
      <c r="O54" s="108">
        <f t="shared" si="14"/>
        <v>328969.20999999996</v>
      </c>
      <c r="P54" s="108">
        <f t="shared" si="14"/>
        <v>347452.66000000003</v>
      </c>
      <c r="Q54" s="108">
        <f t="shared" si="14"/>
        <v>269070.04000000004</v>
      </c>
      <c r="R54" s="108">
        <f t="shared" si="14"/>
        <v>945491.9099999999</v>
      </c>
      <c r="S54" s="108">
        <f t="shared" si="14"/>
        <v>3461169.3899999997</v>
      </c>
    </row>
    <row r="55" spans="1:19" ht="55.5" customHeight="1" thickBot="1">
      <c r="A55" s="109"/>
      <c r="B55" s="148" t="s">
        <v>63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35"/>
    </row>
    <row r="56" spans="1:19" ht="33" customHeight="1" thickBot="1">
      <c r="A56" s="93">
        <v>1</v>
      </c>
      <c r="B56" s="94" t="s">
        <v>60</v>
      </c>
      <c r="C56" s="95">
        <v>0</v>
      </c>
      <c r="D56" s="95">
        <v>0</v>
      </c>
      <c r="E56" s="95">
        <v>0</v>
      </c>
      <c r="F56" s="95">
        <v>0</v>
      </c>
      <c r="G56" s="96">
        <v>0</v>
      </c>
      <c r="H56" s="96">
        <v>0</v>
      </c>
      <c r="I56" s="96">
        <v>0</v>
      </c>
      <c r="J56" s="124">
        <f>G56+H56+I56</f>
        <v>0</v>
      </c>
      <c r="K56" s="96">
        <v>0</v>
      </c>
      <c r="L56" s="96">
        <v>0</v>
      </c>
      <c r="M56" s="96">
        <v>0</v>
      </c>
      <c r="N56" s="124">
        <f>K56+L56+M56</f>
        <v>0</v>
      </c>
      <c r="O56" s="96">
        <v>0</v>
      </c>
      <c r="P56" s="96">
        <v>0</v>
      </c>
      <c r="Q56" s="96">
        <v>0</v>
      </c>
      <c r="R56" s="138">
        <f>O56+P56+Q56</f>
        <v>0</v>
      </c>
      <c r="S56" s="136">
        <f>F56+J56+N56+R56</f>
        <v>0</v>
      </c>
    </row>
    <row r="57" spans="1:19" ht="36.75" customHeight="1" thickBot="1">
      <c r="A57" s="97">
        <v>2</v>
      </c>
      <c r="B57" s="91" t="s">
        <v>61</v>
      </c>
      <c r="C57" s="80">
        <v>0</v>
      </c>
      <c r="D57" s="80">
        <v>0</v>
      </c>
      <c r="E57" s="80">
        <v>0</v>
      </c>
      <c r="F57" s="80">
        <v>0</v>
      </c>
      <c r="G57" s="92">
        <v>450</v>
      </c>
      <c r="H57" s="92">
        <v>4050</v>
      </c>
      <c r="I57" s="92">
        <v>2250</v>
      </c>
      <c r="J57" s="124">
        <f>G57+H57+I57</f>
        <v>6750</v>
      </c>
      <c r="K57" s="92">
        <v>2250</v>
      </c>
      <c r="L57" s="92">
        <v>450</v>
      </c>
      <c r="M57" s="92">
        <v>1800</v>
      </c>
      <c r="N57" s="124">
        <f>K57+L57+M57</f>
        <v>4500</v>
      </c>
      <c r="O57" s="92">
        <v>1800</v>
      </c>
      <c r="P57" s="92">
        <v>4050</v>
      </c>
      <c r="Q57" s="92">
        <v>0</v>
      </c>
      <c r="R57" s="138">
        <f>O57+P57+Q57</f>
        <v>5850</v>
      </c>
      <c r="S57" s="137">
        <f>F57+J57+N57+R57</f>
        <v>17100</v>
      </c>
    </row>
    <row r="58" spans="1:19" ht="41.25" customHeight="1" thickBot="1">
      <c r="A58" s="98"/>
      <c r="B58" s="99" t="s">
        <v>55</v>
      </c>
      <c r="C58" s="100">
        <f>SUM(C56:C57)</f>
        <v>0</v>
      </c>
      <c r="D58" s="100">
        <f aca="true" t="shared" si="15" ref="D58:S58">SUM(D56:D57)</f>
        <v>0</v>
      </c>
      <c r="E58" s="100">
        <f t="shared" si="15"/>
        <v>0</v>
      </c>
      <c r="F58" s="100">
        <f t="shared" si="15"/>
        <v>0</v>
      </c>
      <c r="G58" s="100">
        <f t="shared" si="15"/>
        <v>450</v>
      </c>
      <c r="H58" s="100">
        <f t="shared" si="15"/>
        <v>4050</v>
      </c>
      <c r="I58" s="100">
        <f t="shared" si="15"/>
        <v>2250</v>
      </c>
      <c r="J58" s="100">
        <f t="shared" si="15"/>
        <v>6750</v>
      </c>
      <c r="K58" s="100">
        <f t="shared" si="15"/>
        <v>2250</v>
      </c>
      <c r="L58" s="100">
        <f t="shared" si="15"/>
        <v>450</v>
      </c>
      <c r="M58" s="100">
        <f t="shared" si="15"/>
        <v>1800</v>
      </c>
      <c r="N58" s="100">
        <f t="shared" si="15"/>
        <v>4500</v>
      </c>
      <c r="O58" s="100">
        <f t="shared" si="15"/>
        <v>1800</v>
      </c>
      <c r="P58" s="100">
        <f t="shared" si="15"/>
        <v>4050</v>
      </c>
      <c r="Q58" s="100">
        <f t="shared" si="15"/>
        <v>0</v>
      </c>
      <c r="R58" s="100">
        <f t="shared" si="15"/>
        <v>5850</v>
      </c>
      <c r="S58" s="134">
        <f t="shared" si="15"/>
        <v>17100</v>
      </c>
    </row>
    <row r="59" spans="1:19" ht="41.25" customHeight="1" thickBot="1">
      <c r="A59" s="41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1:23" ht="63" customHeight="1" thickBot="1">
      <c r="A60" s="103"/>
      <c r="B60" s="104" t="s">
        <v>62</v>
      </c>
      <c r="C60" s="105">
        <f>C25+C29+C54+C58</f>
        <v>548354.12</v>
      </c>
      <c r="D60" s="105">
        <f aca="true" t="shared" si="16" ref="D60:S60">D25+D29+D54+D58</f>
        <v>611887.95</v>
      </c>
      <c r="E60" s="105">
        <f t="shared" si="16"/>
        <v>593994.63</v>
      </c>
      <c r="F60" s="105">
        <f t="shared" si="16"/>
        <v>1754236.7</v>
      </c>
      <c r="G60" s="105">
        <f t="shared" si="16"/>
        <v>705580.3999999999</v>
      </c>
      <c r="H60" s="105">
        <f t="shared" si="16"/>
        <v>762029.4099999999</v>
      </c>
      <c r="I60" s="105">
        <f t="shared" si="16"/>
        <v>693129.8200000001</v>
      </c>
      <c r="J60" s="105">
        <f t="shared" si="16"/>
        <v>2160739.63</v>
      </c>
      <c r="K60" s="105">
        <f t="shared" si="16"/>
        <v>770921.72</v>
      </c>
      <c r="L60" s="105">
        <f t="shared" si="16"/>
        <v>756138.28</v>
      </c>
      <c r="M60" s="105">
        <f t="shared" si="16"/>
        <v>680661.5599999999</v>
      </c>
      <c r="N60" s="105">
        <f t="shared" si="16"/>
        <v>2207721.56</v>
      </c>
      <c r="O60" s="105">
        <f t="shared" si="16"/>
        <v>827592.75</v>
      </c>
      <c r="P60" s="105">
        <f t="shared" si="16"/>
        <v>836481.8700000001</v>
      </c>
      <c r="Q60" s="105">
        <f t="shared" si="16"/>
        <v>648968.62</v>
      </c>
      <c r="R60" s="105">
        <f t="shared" si="16"/>
        <v>2313043.2399999998</v>
      </c>
      <c r="S60" s="105">
        <f t="shared" si="16"/>
        <v>8435741.129999999</v>
      </c>
      <c r="W60" s="77"/>
    </row>
    <row r="61" ht="12.75">
      <c r="S61" s="77"/>
    </row>
    <row r="62" ht="12.75">
      <c r="S62" s="77"/>
    </row>
    <row r="63" ht="12.75">
      <c r="S63" s="77"/>
    </row>
    <row r="64" spans="1:19" ht="14.25">
      <c r="A64" s="128" t="s">
        <v>7</v>
      </c>
      <c r="B64" s="129"/>
      <c r="C64" s="59"/>
      <c r="D64" s="60"/>
      <c r="E64" s="60"/>
      <c r="F64" s="60"/>
      <c r="G64" s="59"/>
      <c r="H64" s="60"/>
      <c r="Q64" s="77"/>
      <c r="S64" s="131"/>
    </row>
    <row r="65" spans="1:10" ht="14.25">
      <c r="A65" s="130" t="s">
        <v>65</v>
      </c>
      <c r="B65" s="129"/>
      <c r="C65" s="59"/>
      <c r="D65" s="61"/>
      <c r="E65" s="59"/>
      <c r="F65" s="59"/>
      <c r="G65" s="59"/>
      <c r="H65" s="59"/>
      <c r="J65" s="77"/>
    </row>
    <row r="66" ht="12.75">
      <c r="S66" s="77"/>
    </row>
    <row r="68" spans="2:7" ht="12.75">
      <c r="B68" s="125"/>
      <c r="C68" s="125"/>
      <c r="D68" s="125"/>
      <c r="E68" s="125"/>
      <c r="F68" s="125"/>
      <c r="G68" s="125"/>
    </row>
  </sheetData>
  <sheetProtection/>
  <mergeCells count="4">
    <mergeCell ref="B7:B9"/>
    <mergeCell ref="A27:S27"/>
    <mergeCell ref="B35:B37"/>
    <mergeCell ref="B55:R55"/>
  </mergeCells>
  <printOptions/>
  <pageMargins left="0.75" right="0.75" top="1" bottom="1" header="0.5" footer="0.5"/>
  <pageSetup orientation="landscape" paperSize="9" scale="43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ionica</cp:lastModifiedBy>
  <cp:lastPrinted>2017-03-31T08:34:22Z</cp:lastPrinted>
  <dcterms:created xsi:type="dcterms:W3CDTF">2007-01-24T10:21:47Z</dcterms:created>
  <dcterms:modified xsi:type="dcterms:W3CDTF">2018-01-19T10:58:50Z</dcterms:modified>
  <cp:category/>
  <cp:version/>
  <cp:contentType/>
  <cp:contentStatus/>
</cp:coreProperties>
</file>