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Plati aprilie 2015" sheetId="1" r:id="rId1"/>
  </sheets>
  <definedNames>
    <definedName name="_xlnm.Print_Area" localSheetId="0">'Plati aprilie 2015'!$A$1:$J$40</definedName>
  </definedNames>
  <calcPr fullCalcOnLoad="1"/>
</workbook>
</file>

<file path=xl/sharedStrings.xml><?xml version="1.0" encoding="utf-8"?>
<sst xmlns="http://schemas.openxmlformats.org/spreadsheetml/2006/main" count="36" uniqueCount="34">
  <si>
    <t xml:space="preserve">       CASA JUD. DE ASIGURARI DE SANATATE</t>
  </si>
  <si>
    <t>C.J.A.S.   VASLUI</t>
  </si>
  <si>
    <t>SITUATIA</t>
  </si>
  <si>
    <t>PLATILOR</t>
  </si>
  <si>
    <t xml:space="preserve">LA  DATA   DE  </t>
  </si>
  <si>
    <t>30.04.2015</t>
  </si>
  <si>
    <t>NR.</t>
  </si>
  <si>
    <t>EXPLICATII</t>
  </si>
  <si>
    <t>PLATI</t>
  </si>
  <si>
    <t xml:space="preserve">PLATI </t>
  </si>
  <si>
    <t xml:space="preserve">TOTAL  </t>
  </si>
  <si>
    <t>CRT.</t>
  </si>
  <si>
    <t>drg</t>
  </si>
  <si>
    <t>cronici</t>
  </si>
  <si>
    <t>acuti</t>
  </si>
  <si>
    <t>spitalizare de zi</t>
  </si>
  <si>
    <t>radiologie</t>
  </si>
  <si>
    <t>laborator</t>
  </si>
  <si>
    <t>clinic</t>
  </si>
  <si>
    <t>SPITAL URGENTE VASLUI</t>
  </si>
  <si>
    <t>SPITAL  ADULTI  BARLAD</t>
  </si>
  <si>
    <t>SPITAL MUNCIPAL HUSI</t>
  </si>
  <si>
    <t>SPITALIS SRL  NEGRESTI</t>
  </si>
  <si>
    <t>SPITAL  ORAS  MURGENI</t>
  </si>
  <si>
    <t>TOTAL  PLATI  SPITALE</t>
  </si>
  <si>
    <t>VASLUI</t>
  </si>
  <si>
    <t>BARLAD</t>
  </si>
  <si>
    <t>HUSI</t>
  </si>
  <si>
    <t>alimentari</t>
  </si>
  <si>
    <t>disponibil</t>
  </si>
  <si>
    <t>MURGENI</t>
  </si>
  <si>
    <t>Rest Plata</t>
  </si>
  <si>
    <t>TOTAL    PLATI</t>
  </si>
  <si>
    <t>`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</si>
</sst>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4" fontId="6" fillId="0" borderId="14" xfId="0" applyNumberFormat="1" applyFont="1" applyFill="1" applyBorder="1" applyAlignment="1">
      <alignment/>
    </xf>
    <xf numFmtId="4" fontId="5" fillId="0" borderId="14" xfId="15" applyNumberFormat="1" applyFont="1" applyFill="1" applyBorder="1" applyAlignment="1">
      <alignment/>
    </xf>
    <xf numFmtId="4" fontId="5" fillId="0" borderId="15" xfId="15" applyNumberFormat="1" applyFont="1" applyFill="1" applyBorder="1" applyAlignment="1">
      <alignment/>
    </xf>
    <xf numFmtId="4" fontId="6" fillId="0" borderId="15" xfId="15" applyNumberFormat="1" applyFont="1" applyFill="1" applyBorder="1" applyAlignment="1">
      <alignment/>
    </xf>
    <xf numFmtId="4" fontId="6" fillId="0" borderId="14" xfId="15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4" fontId="5" fillId="0" borderId="25" xfId="15" applyNumberFormat="1" applyFont="1" applyFill="1" applyBorder="1" applyAlignment="1">
      <alignment/>
    </xf>
    <xf numFmtId="4" fontId="5" fillId="0" borderId="26" xfId="15" applyNumberFormat="1" applyFont="1" applyFill="1" applyBorder="1" applyAlignment="1">
      <alignment/>
    </xf>
    <xf numFmtId="4" fontId="6" fillId="0" borderId="27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5" fillId="0" borderId="24" xfId="15" applyNumberFormat="1" applyFont="1" applyFill="1" applyBorder="1" applyAlignment="1">
      <alignment/>
    </xf>
    <xf numFmtId="4" fontId="5" fillId="0" borderId="18" xfId="15" applyNumberFormat="1" applyFont="1" applyFill="1" applyBorder="1" applyAlignment="1">
      <alignment/>
    </xf>
    <xf numFmtId="4" fontId="6" fillId="0" borderId="18" xfId="15" applyNumberFormat="1" applyFont="1" applyFill="1" applyBorder="1" applyAlignment="1">
      <alignment/>
    </xf>
    <xf numFmtId="4" fontId="6" fillId="0" borderId="28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5">
      <pane xSplit="2" ySplit="10" topLeftCell="C15" activePane="bottomRight" state="frozen"/>
      <selection pane="topLeft" activeCell="A5" sqref="A5"/>
      <selection pane="topRight" activeCell="C5" sqref="C5"/>
      <selection pane="bottomLeft" activeCell="A15" sqref="A15"/>
      <selection pane="bottomRight" activeCell="C22" sqref="C22"/>
    </sheetView>
  </sheetViews>
  <sheetFormatPr defaultColWidth="9.140625" defaultRowHeight="12.75"/>
  <cols>
    <col min="1" max="1" width="6.421875" style="4" customWidth="1"/>
    <col min="2" max="2" width="35.8515625" style="4" customWidth="1"/>
    <col min="3" max="3" width="16.8515625" style="4" customWidth="1"/>
    <col min="4" max="4" width="16.00390625" style="4" customWidth="1"/>
    <col min="5" max="5" width="17.140625" style="4" customWidth="1"/>
    <col min="6" max="6" width="17.7109375" style="4" customWidth="1"/>
    <col min="7" max="7" width="14.8515625" style="4" customWidth="1"/>
    <col min="8" max="8" width="15.00390625" style="4" customWidth="1"/>
    <col min="9" max="9" width="15.7109375" style="4" customWidth="1"/>
    <col min="10" max="10" width="19.7109375" style="4" customWidth="1"/>
    <col min="11" max="11" width="17.421875" style="4" customWidth="1"/>
    <col min="12" max="12" width="15.28125" style="4" customWidth="1"/>
    <col min="13" max="16384" width="9.140625" style="4" customWidth="1"/>
  </cols>
  <sheetData>
    <row r="1" spans="1:3" ht="20.25">
      <c r="A1" s="1"/>
      <c r="B1" s="2"/>
      <c r="C1" s="3"/>
    </row>
    <row r="2" spans="1:3" ht="20.25">
      <c r="A2" s="1" t="s">
        <v>0</v>
      </c>
      <c r="B2" s="2"/>
      <c r="C2" s="3"/>
    </row>
    <row r="3" spans="1:3" ht="20.25">
      <c r="A3" s="1"/>
      <c r="B3" s="2"/>
      <c r="C3" s="3"/>
    </row>
    <row r="4" spans="1:3" ht="15">
      <c r="A4" s="3"/>
      <c r="B4" s="2"/>
      <c r="C4" s="3"/>
    </row>
    <row r="5" spans="1:3" ht="20.25">
      <c r="A5" s="3"/>
      <c r="B5" s="5"/>
      <c r="C5" s="3"/>
    </row>
    <row r="6" spans="1:10" ht="15.75">
      <c r="A6" s="6"/>
      <c r="B6" s="7" t="s">
        <v>1</v>
      </c>
      <c r="C6" s="6"/>
      <c r="D6" s="8"/>
      <c r="E6" s="8"/>
      <c r="F6" s="8"/>
      <c r="G6" s="8"/>
      <c r="H6" s="8"/>
      <c r="I6" s="8"/>
      <c r="J6" s="6"/>
    </row>
    <row r="7" spans="1:10" ht="15.75">
      <c r="A7" s="6"/>
      <c r="B7" s="6"/>
      <c r="C7" s="6"/>
      <c r="D7" s="8"/>
      <c r="E7" s="9" t="s">
        <v>2</v>
      </c>
      <c r="F7" s="8"/>
      <c r="G7" s="8"/>
      <c r="H7" s="8"/>
      <c r="I7" s="8"/>
      <c r="J7" s="6"/>
    </row>
    <row r="8" spans="1:10" ht="15">
      <c r="A8" s="6"/>
      <c r="B8" s="6"/>
      <c r="C8" s="6"/>
      <c r="D8" s="8"/>
      <c r="E8" s="8"/>
      <c r="F8" s="8"/>
      <c r="G8" s="8"/>
      <c r="H8" s="8"/>
      <c r="I8" s="8"/>
      <c r="J8" s="6"/>
    </row>
    <row r="9" spans="1:10" ht="15.75">
      <c r="A9" s="6"/>
      <c r="B9" s="6"/>
      <c r="C9" s="10"/>
      <c r="D9" s="9" t="s">
        <v>3</v>
      </c>
      <c r="E9" s="9" t="s">
        <v>4</v>
      </c>
      <c r="F9" s="9" t="s">
        <v>5</v>
      </c>
      <c r="G9" s="8"/>
      <c r="H9" s="8"/>
      <c r="I9" s="8"/>
      <c r="J9" s="6"/>
    </row>
    <row r="10" spans="1:10" ht="15.75">
      <c r="A10" s="6"/>
      <c r="B10" s="6"/>
      <c r="C10" s="7"/>
      <c r="D10" s="7"/>
      <c r="E10" s="7"/>
      <c r="F10" s="7"/>
      <c r="G10" s="7"/>
      <c r="H10" s="7"/>
      <c r="I10" s="7"/>
      <c r="J10" s="10"/>
    </row>
    <row r="11" spans="1:10" ht="15.75">
      <c r="A11" s="6"/>
      <c r="B11" s="6"/>
      <c r="C11" s="7"/>
      <c r="D11" s="7"/>
      <c r="E11" s="7"/>
      <c r="F11" s="7"/>
      <c r="G11" s="7"/>
      <c r="H11" s="7"/>
      <c r="I11" s="7"/>
      <c r="J11" s="7"/>
    </row>
    <row r="12" spans="1:10" ht="15.75" thickBo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5.75">
      <c r="A13" s="11" t="s">
        <v>6</v>
      </c>
      <c r="B13" s="12" t="s">
        <v>7</v>
      </c>
      <c r="C13" s="13" t="s">
        <v>8</v>
      </c>
      <c r="D13" s="14" t="s">
        <v>9</v>
      </c>
      <c r="E13" s="15" t="s">
        <v>9</v>
      </c>
      <c r="F13" s="15" t="str">
        <f>E13</f>
        <v>PLATI </v>
      </c>
      <c r="G13" s="15" t="str">
        <f>F13</f>
        <v>PLATI </v>
      </c>
      <c r="H13" s="15" t="str">
        <f>G13</f>
        <v>PLATI </v>
      </c>
      <c r="I13" s="16" t="str">
        <f>F13</f>
        <v>PLATI </v>
      </c>
      <c r="J13" s="17" t="s">
        <v>10</v>
      </c>
    </row>
    <row r="14" spans="1:10" ht="16.5" thickBot="1">
      <c r="A14" s="18" t="s">
        <v>11</v>
      </c>
      <c r="B14" s="19"/>
      <c r="C14" s="20" t="s">
        <v>12</v>
      </c>
      <c r="D14" s="20" t="s">
        <v>13</v>
      </c>
      <c r="E14" s="21" t="s">
        <v>14</v>
      </c>
      <c r="F14" s="21" t="s">
        <v>15</v>
      </c>
      <c r="G14" s="21" t="s">
        <v>16</v>
      </c>
      <c r="H14" s="21" t="s">
        <v>17</v>
      </c>
      <c r="I14" s="22" t="s">
        <v>18</v>
      </c>
      <c r="J14" s="22" t="s">
        <v>8</v>
      </c>
    </row>
    <row r="15" spans="1:10" ht="15.75">
      <c r="A15" s="23"/>
      <c r="B15" s="24"/>
      <c r="C15" s="25"/>
      <c r="D15" s="25"/>
      <c r="E15" s="26"/>
      <c r="F15" s="26"/>
      <c r="G15" s="26"/>
      <c r="H15" s="26"/>
      <c r="I15" s="25"/>
      <c r="J15" s="27"/>
    </row>
    <row r="16" spans="1:10" ht="15.75">
      <c r="A16" s="28">
        <v>1</v>
      </c>
      <c r="B16" s="29" t="s">
        <v>19</v>
      </c>
      <c r="C16" s="30">
        <f>350987.88+2220921.12+786199.7</f>
        <v>3358108.7</v>
      </c>
      <c r="D16" s="30">
        <v>728091</v>
      </c>
      <c r="E16" s="31"/>
      <c r="F16" s="31"/>
      <c r="G16" s="31"/>
      <c r="H16" s="31"/>
      <c r="I16" s="30"/>
      <c r="J16" s="32">
        <f>C16+D16+E16+F16+G16+I16</f>
        <v>4086199.7</v>
      </c>
    </row>
    <row r="17" spans="1:10" ht="15.75">
      <c r="A17" s="28"/>
      <c r="B17" s="33"/>
      <c r="C17" s="34"/>
      <c r="D17" s="35"/>
      <c r="E17" s="36"/>
      <c r="F17" s="36"/>
      <c r="G17" s="36"/>
      <c r="H17" s="36"/>
      <c r="I17" s="35"/>
      <c r="J17" s="32"/>
    </row>
    <row r="18" spans="1:10" ht="15.75">
      <c r="A18" s="28">
        <v>2</v>
      </c>
      <c r="B18" s="33" t="s">
        <v>20</v>
      </c>
      <c r="C18" s="30">
        <f>197208.97+2402791.03+526798.83</f>
        <v>3126798.83</v>
      </c>
      <c r="D18" s="35">
        <v>500000</v>
      </c>
      <c r="E18" s="36"/>
      <c r="F18" s="36">
        <v>73201.17</v>
      </c>
      <c r="G18" s="36"/>
      <c r="H18" s="36"/>
      <c r="I18" s="35"/>
      <c r="J18" s="32">
        <f>C18+D18+E18+F18+G18+I18</f>
        <v>3700000</v>
      </c>
    </row>
    <row r="19" spans="1:10" ht="15.75">
      <c r="A19" s="28"/>
      <c r="B19" s="33"/>
      <c r="C19" s="30"/>
      <c r="D19" s="35"/>
      <c r="E19" s="37"/>
      <c r="F19" s="36"/>
      <c r="G19" s="37"/>
      <c r="H19" s="37"/>
      <c r="I19" s="38"/>
      <c r="J19" s="32"/>
    </row>
    <row r="20" spans="1:12" ht="15.75">
      <c r="A20" s="28">
        <v>3</v>
      </c>
      <c r="B20" s="29" t="s">
        <v>21</v>
      </c>
      <c r="C20" s="30">
        <f>763775.92+77924.72</f>
        <v>841700.64</v>
      </c>
      <c r="D20" s="35">
        <v>241564.8</v>
      </c>
      <c r="E20" s="36"/>
      <c r="F20" s="36">
        <f>94659.28+172075.28</f>
        <v>266734.56</v>
      </c>
      <c r="G20" s="36"/>
      <c r="H20" s="36"/>
      <c r="I20" s="35"/>
      <c r="J20" s="32">
        <f>C20+D20+E20+F20+G20+I20</f>
        <v>1350000</v>
      </c>
      <c r="L20" s="39"/>
    </row>
    <row r="21" spans="1:10" ht="15.75">
      <c r="A21" s="28"/>
      <c r="B21" s="29"/>
      <c r="C21" s="34"/>
      <c r="D21" s="35"/>
      <c r="E21" s="36"/>
      <c r="F21" s="36"/>
      <c r="G21" s="36"/>
      <c r="H21" s="36"/>
      <c r="I21" s="35"/>
      <c r="J21" s="32"/>
    </row>
    <row r="22" spans="1:10" ht="15.75">
      <c r="A22" s="28">
        <v>4</v>
      </c>
      <c r="B22" s="29" t="s">
        <v>22</v>
      </c>
      <c r="C22" s="30"/>
      <c r="D22" s="35"/>
      <c r="E22" s="36"/>
      <c r="F22" s="36">
        <v>90755</v>
      </c>
      <c r="G22" s="36"/>
      <c r="H22" s="36"/>
      <c r="I22" s="35"/>
      <c r="J22" s="32">
        <f>C22+D22+E22+F22+G22+I22</f>
        <v>90755</v>
      </c>
    </row>
    <row r="23" spans="1:10" ht="15.75">
      <c r="A23" s="28"/>
      <c r="B23" s="29"/>
      <c r="C23" s="34"/>
      <c r="D23" s="35"/>
      <c r="E23" s="36"/>
      <c r="F23" s="36"/>
      <c r="G23" s="36"/>
      <c r="H23" s="36"/>
      <c r="I23" s="35"/>
      <c r="J23" s="32"/>
    </row>
    <row r="24" spans="1:10" ht="15.75">
      <c r="A24" s="28">
        <v>5</v>
      </c>
      <c r="B24" s="29" t="s">
        <v>23</v>
      </c>
      <c r="C24" s="30">
        <v>63031.5</v>
      </c>
      <c r="D24" s="35">
        <f>30542.72+256425.78+79045.3</f>
        <v>366013.8</v>
      </c>
      <c r="E24" s="36"/>
      <c r="F24" s="36"/>
      <c r="G24" s="36"/>
      <c r="H24" s="36"/>
      <c r="I24" s="35"/>
      <c r="J24" s="32">
        <f>C24+D24+E24+F24+G24+H24+I24</f>
        <v>429045.3</v>
      </c>
    </row>
    <row r="25" spans="1:10" ht="16.5" thickBot="1">
      <c r="A25" s="28"/>
      <c r="B25" s="29"/>
      <c r="C25" s="30"/>
      <c r="D25" s="38"/>
      <c r="E25" s="37"/>
      <c r="F25" s="37"/>
      <c r="G25" s="37"/>
      <c r="H25" s="37"/>
      <c r="I25" s="38"/>
      <c r="J25" s="32"/>
    </row>
    <row r="26" spans="1:10" ht="16.5" thickBot="1">
      <c r="A26" s="40"/>
      <c r="B26" s="41" t="s">
        <v>24</v>
      </c>
      <c r="C26" s="42">
        <f aca="true" t="shared" si="0" ref="C26:J26">SUM(C16:C25)</f>
        <v>7389639.67</v>
      </c>
      <c r="D26" s="43">
        <f t="shared" si="0"/>
        <v>1835669.6</v>
      </c>
      <c r="E26" s="43">
        <f t="shared" si="0"/>
        <v>0</v>
      </c>
      <c r="F26" s="43">
        <f t="shared" si="0"/>
        <v>430690.73</v>
      </c>
      <c r="G26" s="43">
        <f t="shared" si="0"/>
        <v>0</v>
      </c>
      <c r="H26" s="44">
        <f t="shared" si="0"/>
        <v>0</v>
      </c>
      <c r="I26" s="45">
        <f t="shared" si="0"/>
        <v>0</v>
      </c>
      <c r="J26" s="46">
        <f t="shared" si="0"/>
        <v>9656000</v>
      </c>
    </row>
    <row r="27" spans="1:10" ht="15.75">
      <c r="A27" s="40"/>
      <c r="B27" s="47"/>
      <c r="C27" s="48"/>
      <c r="D27" s="49"/>
      <c r="E27" s="50"/>
      <c r="F27" s="50"/>
      <c r="G27" s="50"/>
      <c r="H27" s="50"/>
      <c r="I27" s="50"/>
      <c r="J27" s="51"/>
    </row>
    <row r="28" spans="1:10" ht="15.75">
      <c r="A28" s="40"/>
      <c r="B28" s="47" t="s">
        <v>25</v>
      </c>
      <c r="C28" s="52"/>
      <c r="D28" s="53"/>
      <c r="E28" s="54"/>
      <c r="F28" s="55"/>
      <c r="G28" s="55"/>
      <c r="H28" s="54"/>
      <c r="I28" s="55"/>
      <c r="J28" s="56"/>
    </row>
    <row r="29" spans="1:10" ht="15.75">
      <c r="A29" s="40"/>
      <c r="B29" s="47" t="s">
        <v>26</v>
      </c>
      <c r="C29" s="52"/>
      <c r="D29" s="53"/>
      <c r="E29" s="54"/>
      <c r="F29" s="54"/>
      <c r="G29" s="54"/>
      <c r="H29" s="54"/>
      <c r="I29" s="54"/>
      <c r="J29" s="56"/>
    </row>
    <row r="30" spans="1:10" ht="15.75">
      <c r="A30" s="40"/>
      <c r="B30" s="47" t="s">
        <v>27</v>
      </c>
      <c r="C30" s="52">
        <f>201645.89+263307+7953.5-7953.5-263307-201645.89</f>
        <v>0</v>
      </c>
      <c r="D30" s="53"/>
      <c r="E30" s="54"/>
      <c r="F30" s="55" t="s">
        <v>28</v>
      </c>
      <c r="G30" s="55">
        <v>9656000</v>
      </c>
      <c r="H30" s="54"/>
      <c r="I30" s="55" t="s">
        <v>29</v>
      </c>
      <c r="J30" s="56">
        <f>G30-J26</f>
        <v>0</v>
      </c>
    </row>
    <row r="31" spans="1:10" ht="15.75">
      <c r="A31" s="40"/>
      <c r="B31" s="47" t="s">
        <v>30</v>
      </c>
      <c r="C31" s="52">
        <v>0</v>
      </c>
      <c r="D31" s="53"/>
      <c r="E31" s="54"/>
      <c r="F31" s="54"/>
      <c r="G31" s="54"/>
      <c r="H31" s="54"/>
      <c r="I31" s="54"/>
      <c r="J31" s="56"/>
    </row>
    <row r="32" spans="1:10" ht="16.5" thickBot="1">
      <c r="A32" s="40"/>
      <c r="B32" s="47" t="s">
        <v>31</v>
      </c>
      <c r="C32" s="57">
        <f>SUM(C28:C31)</f>
        <v>0</v>
      </c>
      <c r="D32" s="53"/>
      <c r="E32" s="54"/>
      <c r="F32" s="54"/>
      <c r="G32" s="54"/>
      <c r="H32" s="54"/>
      <c r="I32" s="54"/>
      <c r="J32" s="56"/>
    </row>
    <row r="33" spans="1:10" ht="16.5" thickBot="1">
      <c r="A33" s="58"/>
      <c r="B33" s="59" t="s">
        <v>32</v>
      </c>
      <c r="C33" s="43">
        <f aca="true" t="shared" si="1" ref="C33:J33">C26+C28</f>
        <v>7389639.67</v>
      </c>
      <c r="D33" s="43">
        <f t="shared" si="1"/>
        <v>1835669.6</v>
      </c>
      <c r="E33" s="43">
        <f t="shared" si="1"/>
        <v>0</v>
      </c>
      <c r="F33" s="43">
        <f t="shared" si="1"/>
        <v>430690.73</v>
      </c>
      <c r="G33" s="43">
        <f t="shared" si="1"/>
        <v>0</v>
      </c>
      <c r="H33" s="43">
        <f t="shared" si="1"/>
        <v>0</v>
      </c>
      <c r="I33" s="43">
        <f t="shared" si="1"/>
        <v>0</v>
      </c>
      <c r="J33" s="45">
        <f t="shared" si="1"/>
        <v>9656000</v>
      </c>
    </row>
    <row r="34" spans="1:10" ht="1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">
      <c r="A37" s="6"/>
      <c r="B37" s="6"/>
      <c r="C37" s="6"/>
      <c r="D37" s="6" t="s">
        <v>33</v>
      </c>
      <c r="E37" s="6"/>
      <c r="F37" s="6"/>
      <c r="G37" s="6"/>
      <c r="H37" s="6"/>
      <c r="I37" s="6"/>
      <c r="J37" s="6"/>
    </row>
    <row r="38" spans="1:10" ht="1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5">
      <c r="A42" s="6"/>
      <c r="B42" s="6"/>
      <c r="C42" s="6"/>
      <c r="D42" s="6"/>
      <c r="E42" s="6"/>
      <c r="F42" s="6"/>
      <c r="G42" s="6"/>
      <c r="H42" s="6"/>
      <c r="I42" s="6"/>
      <c r="J42" s="6"/>
    </row>
  </sheetData>
  <printOptions/>
  <pageMargins left="0.35433070866141736" right="0.2755905511811024" top="0.31496062992125984" bottom="0.31496062992125984" header="0.31496062992125984" footer="0.2362204724409449"/>
  <pageSetup horizontalDpi="360" verticalDpi="36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ivanov</cp:lastModifiedBy>
  <dcterms:created xsi:type="dcterms:W3CDTF">2015-06-29T09:07:42Z</dcterms:created>
  <dcterms:modified xsi:type="dcterms:W3CDTF">2015-06-29T09:08:19Z</dcterms:modified>
  <cp:category/>
  <cp:version/>
  <cp:contentType/>
  <cp:contentStatus/>
</cp:coreProperties>
</file>