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rvicii_de_transport_cu_auto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<sst xmlns="http://schemas.openxmlformats.org/spreadsheetml/2006/main" count="70" uniqueCount="42">
  <si>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A2</t>
  </si>
  <si>
    <t>X</t>
  </si>
  <si>
    <t>A1</t>
  </si>
  <si>
    <t>Tip decont</t>
  </si>
  <si>
    <t>Cod tip vehicul</t>
  </si>
  <si>
    <t>Nume tip vehicul</t>
  </si>
  <si>
    <t>Cod categorie transport</t>
  </si>
  <si>
    <t>Nume categorie transport</t>
  </si>
  <si>
    <t>Tip furnizor</t>
  </si>
  <si>
    <t>Coeficient ajustare</t>
  </si>
  <si>
    <t>Tarif contractat pe km</t>
  </si>
  <si>
    <t>Nr km contractati</t>
  </si>
  <si>
    <t>Nr km contractati urban</t>
  </si>
  <si>
    <t>Nr km contractati rural</t>
  </si>
  <si>
    <t>Nr km raportati</t>
  </si>
  <si>
    <t>Nr km raportati urban</t>
  </si>
  <si>
    <t>Nr km raportati rural</t>
  </si>
  <si>
    <t>Nr km validati</t>
  </si>
  <si>
    <t>Nr km refuzati</t>
  </si>
  <si>
    <t>Valoare contractata</t>
  </si>
  <si>
    <t>Valoare realizata</t>
  </si>
  <si>
    <t>Valoare totala decontata</t>
  </si>
  <si>
    <t>Valoare decontata anterior</t>
  </si>
  <si>
    <t>Valoare decontata</t>
  </si>
  <si>
    <t>AMB_AUTO</t>
  </si>
  <si>
    <t>Ambulanta de tip A2</t>
  </si>
  <si>
    <t>AUTO</t>
  </si>
  <si>
    <t>Auto transport</t>
  </si>
  <si>
    <t>Privat</t>
  </si>
  <si>
    <t>Ambulanta de tip A1</t>
  </si>
  <si>
    <t>Furnizor</t>
  </si>
  <si>
    <t>RECUMED</t>
  </si>
  <si>
    <t>EDENVIS</t>
  </si>
  <si>
    <t>PAROHIA ODAIA BURSUCANI</t>
  </si>
  <si>
    <t>ASOCIATIA FILANTROPIA ORTODOXA HUSI</t>
  </si>
  <si>
    <t>subtotal</t>
  </si>
  <si>
    <t>TOTAL</t>
  </si>
  <si>
    <t>REALIZAT  %</t>
  </si>
  <si>
    <r>
      <t xml:space="preserve">CENTRALIZATOR  DECONT LUNA AUGUST 2023 - </t>
    </r>
    <r>
      <rPr>
        <b/>
        <sz val="16"/>
        <rFont val="Arial"/>
        <family val="2"/>
      </rPr>
      <t>Transport sanitar neasistat</t>
    </r>
  </si>
  <si>
    <t>SERVICIUL - DECONTARE SERVICII MEDICALE</t>
  </si>
  <si>
    <t>CASA DE ASIGURARI DE SANATATE VASLUI</t>
  </si>
  <si>
    <t>DIRECTIA RELATII CONTRACTUALE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</si>
</sst>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 mmmmm\ yyyy"/>
    <numFmt numFmtId="173" formatCode="#0.00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4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/>
    </xf>
    <xf numFmtId="4" fontId="1" fillId="0" borderId="5" xfId="0" applyFont="1" applyBorder="1" applyAlignment="1">
      <alignment horizontal="right"/>
    </xf>
    <xf numFmtId="4" fontId="1" fillId="0" borderId="6" xfId="0" applyFont="1" applyBorder="1" applyAlignment="1">
      <alignment horizontal="right"/>
    </xf>
    <xf numFmtId="4" fontId="3" fillId="0" borderId="3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1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3" fillId="0" borderId="1" xfId="0" applyFont="1" applyBorder="1" applyAlignment="1">
      <alignment horizontal="right"/>
    </xf>
    <xf numFmtId="4" fontId="3" fillId="0" borderId="1" xfId="0" applyFont="1" applyBorder="1" applyAlignment="1">
      <alignment horizontal="center"/>
    </xf>
    <xf numFmtId="4" fontId="3" fillId="0" borderId="2" xfId="0" applyFont="1" applyBorder="1" applyAlignment="1">
      <alignment horizontal="right"/>
    </xf>
    <xf numFmtId="4" fontId="3" fillId="0" borderId="2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5" fillId="0" borderId="0" xfId="0" applyFont="1" applyAlignment="1">
      <alignment/>
    </xf>
    <xf numFmtId="14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view="pageBreakPreview" zoomScale="60" workbookViewId="0" topLeftCell="A1">
      <selection activeCell="O52" sqref="O52"/>
    </sheetView>
  </sheetViews>
  <sheetFormatPr defaultColWidth="9.140625" defaultRowHeight="12.75"/>
  <cols>
    <col min="1" max="1" width="11.00390625" style="1" customWidth="1"/>
    <col min="2" max="2" width="9.140625" style="1" customWidth="1"/>
    <col min="3" max="3" width="3.421875" style="1" customWidth="1"/>
    <col min="4" max="8" width="9.140625" style="1" hidden="1" customWidth="1"/>
    <col min="9" max="9" width="9.140625" style="18" customWidth="1"/>
    <col min="10" max="10" width="9.140625" style="1" customWidth="1"/>
    <col min="11" max="12" width="9.28125" style="1" customWidth="1"/>
    <col min="13" max="14" width="7.7109375" style="1" bestFit="1" customWidth="1"/>
    <col min="15" max="15" width="9.140625" style="1" customWidth="1"/>
    <col min="16" max="16" width="7.8515625" style="1" bestFit="1" customWidth="1"/>
    <col min="17" max="17" width="7.00390625" style="1" bestFit="1" customWidth="1"/>
    <col min="18" max="18" width="10.140625" style="1" customWidth="1"/>
    <col min="19" max="19" width="7.8515625" style="1" bestFit="1" customWidth="1"/>
    <col min="20" max="16384" width="9.140625" style="1" customWidth="1"/>
  </cols>
  <sheetData>
    <row r="1" ht="11.25">
      <c r="A1" s="1" t="s">
        <v>40</v>
      </c>
    </row>
    <row r="2" spans="1:21" ht="11.25">
      <c r="A2" s="1" t="s">
        <v>41</v>
      </c>
      <c r="U2" s="29">
        <v>45180</v>
      </c>
    </row>
    <row r="3" ht="11.25">
      <c r="A3" s="1" t="s">
        <v>39</v>
      </c>
    </row>
    <row r="5" ht="20.25">
      <c r="A5" s="28" t="s">
        <v>38</v>
      </c>
    </row>
    <row r="8" spans="1:22" s="2" customFormat="1" ht="67.5">
      <c r="A8" s="6" t="s">
        <v>30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7" t="s">
        <v>13</v>
      </c>
      <c r="M8" s="7" t="s">
        <v>14</v>
      </c>
      <c r="N8" s="7" t="s">
        <v>15</v>
      </c>
      <c r="O8" s="7" t="s">
        <v>16</v>
      </c>
      <c r="P8" s="7" t="s">
        <v>17</v>
      </c>
      <c r="Q8" s="7" t="s">
        <v>18</v>
      </c>
      <c r="R8" s="7" t="s">
        <v>19</v>
      </c>
      <c r="S8" s="7" t="s">
        <v>20</v>
      </c>
      <c r="T8" s="7" t="s">
        <v>21</v>
      </c>
      <c r="U8" s="7" t="s">
        <v>22</v>
      </c>
      <c r="V8" s="7" t="s">
        <v>23</v>
      </c>
    </row>
    <row r="9" spans="1:22" ht="11.25">
      <c r="A9" s="32" t="s">
        <v>31</v>
      </c>
      <c r="B9" s="4" t="s">
        <v>24</v>
      </c>
      <c r="C9" s="4" t="s">
        <v>0</v>
      </c>
      <c r="D9" s="4" t="s">
        <v>25</v>
      </c>
      <c r="E9" s="4" t="s">
        <v>26</v>
      </c>
      <c r="F9" s="4" t="s">
        <v>27</v>
      </c>
      <c r="G9" s="4" t="s">
        <v>28</v>
      </c>
      <c r="H9" s="5">
        <v>0</v>
      </c>
      <c r="I9" s="19">
        <v>3.05</v>
      </c>
      <c r="J9" s="5">
        <v>4286</v>
      </c>
      <c r="K9" s="5">
        <v>2143</v>
      </c>
      <c r="L9" s="5">
        <v>2143</v>
      </c>
      <c r="M9" s="5">
        <v>1433</v>
      </c>
      <c r="N9" s="5">
        <v>4</v>
      </c>
      <c r="O9" s="5">
        <v>1429</v>
      </c>
      <c r="P9" s="5">
        <v>1433</v>
      </c>
      <c r="Q9" s="5">
        <v>0</v>
      </c>
      <c r="R9" s="5">
        <v>13072.3</v>
      </c>
      <c r="S9" s="5">
        <v>4370.65</v>
      </c>
      <c r="T9" s="5">
        <v>4370.65</v>
      </c>
      <c r="U9" s="5">
        <v>0</v>
      </c>
      <c r="V9" s="5">
        <v>4370.65</v>
      </c>
    </row>
    <row r="10" spans="1:22" ht="11.25">
      <c r="A10" s="32"/>
      <c r="B10" s="4" t="s">
        <v>24</v>
      </c>
      <c r="C10" s="4" t="s">
        <v>2</v>
      </c>
      <c r="D10" s="4" t="s">
        <v>29</v>
      </c>
      <c r="E10" s="4" t="s">
        <v>26</v>
      </c>
      <c r="F10" s="4" t="s">
        <v>27</v>
      </c>
      <c r="G10" s="4" t="s">
        <v>28</v>
      </c>
      <c r="H10" s="5">
        <v>0</v>
      </c>
      <c r="I10" s="19">
        <v>3.05</v>
      </c>
      <c r="J10" s="5">
        <v>4286</v>
      </c>
      <c r="K10" s="5">
        <v>2143</v>
      </c>
      <c r="L10" s="5">
        <v>2143</v>
      </c>
      <c r="M10" s="5">
        <v>2073</v>
      </c>
      <c r="N10" s="5">
        <v>19</v>
      </c>
      <c r="O10" s="5">
        <v>2054</v>
      </c>
      <c r="P10" s="5">
        <v>2073</v>
      </c>
      <c r="Q10" s="5">
        <v>0</v>
      </c>
      <c r="R10" s="5">
        <v>13072.3</v>
      </c>
      <c r="S10" s="5">
        <v>6322.65</v>
      </c>
      <c r="T10" s="5">
        <v>6322.65</v>
      </c>
      <c r="U10" s="5">
        <v>0</v>
      </c>
      <c r="V10" s="5">
        <v>6322.65</v>
      </c>
    </row>
    <row r="11" spans="1:22" s="10" customFormat="1" ht="11.25">
      <c r="A11" s="8" t="s">
        <v>35</v>
      </c>
      <c r="B11" s="8"/>
      <c r="C11" s="8"/>
      <c r="D11" s="8"/>
      <c r="E11" s="8"/>
      <c r="F11" s="8"/>
      <c r="G11" s="8"/>
      <c r="H11" s="8"/>
      <c r="I11" s="20" t="s">
        <v>1</v>
      </c>
      <c r="J11" s="9">
        <f>SUM(J9:J10)</f>
        <v>8572</v>
      </c>
      <c r="K11" s="9">
        <f aca="true" t="shared" si="0" ref="K11:V11">SUM(K9:K10)</f>
        <v>4286</v>
      </c>
      <c r="L11" s="9">
        <f t="shared" si="0"/>
        <v>4286</v>
      </c>
      <c r="M11" s="9">
        <f t="shared" si="0"/>
        <v>3506</v>
      </c>
      <c r="N11" s="9">
        <f t="shared" si="0"/>
        <v>23</v>
      </c>
      <c r="O11" s="9">
        <f t="shared" si="0"/>
        <v>3483</v>
      </c>
      <c r="P11" s="9">
        <f t="shared" si="0"/>
        <v>3506</v>
      </c>
      <c r="Q11" s="9">
        <f t="shared" si="0"/>
        <v>0</v>
      </c>
      <c r="R11" s="9">
        <f t="shared" si="0"/>
        <v>26144.6</v>
      </c>
      <c r="S11" s="9">
        <f t="shared" si="0"/>
        <v>10693.3</v>
      </c>
      <c r="T11" s="9">
        <f t="shared" si="0"/>
        <v>10693.3</v>
      </c>
      <c r="U11" s="9">
        <f t="shared" si="0"/>
        <v>0</v>
      </c>
      <c r="V11" s="9">
        <f t="shared" si="0"/>
        <v>10693.3</v>
      </c>
    </row>
    <row r="12" spans="1:22" ht="11.25">
      <c r="A12" s="4" t="s">
        <v>32</v>
      </c>
      <c r="B12" s="4" t="s">
        <v>24</v>
      </c>
      <c r="C12" s="4" t="s">
        <v>2</v>
      </c>
      <c r="D12" s="4" t="s">
        <v>29</v>
      </c>
      <c r="E12" s="4" t="s">
        <v>26</v>
      </c>
      <c r="F12" s="4" t="s">
        <v>27</v>
      </c>
      <c r="G12" s="4" t="s">
        <v>28</v>
      </c>
      <c r="H12" s="5">
        <v>0</v>
      </c>
      <c r="I12" s="19">
        <v>3.05</v>
      </c>
      <c r="J12" s="5">
        <v>8571</v>
      </c>
      <c r="K12" s="5">
        <v>4285</v>
      </c>
      <c r="L12" s="5">
        <v>4286</v>
      </c>
      <c r="M12" s="5">
        <v>4376</v>
      </c>
      <c r="N12" s="5">
        <v>575</v>
      </c>
      <c r="O12" s="5">
        <v>3801</v>
      </c>
      <c r="P12" s="5">
        <v>4376</v>
      </c>
      <c r="Q12" s="5">
        <v>0</v>
      </c>
      <c r="R12" s="5">
        <v>26141.55</v>
      </c>
      <c r="S12" s="5">
        <v>13346.8</v>
      </c>
      <c r="T12" s="5">
        <v>13346.8</v>
      </c>
      <c r="U12" s="5">
        <v>0</v>
      </c>
      <c r="V12" s="5">
        <v>13346.8</v>
      </c>
    </row>
    <row r="13" spans="1:22" s="10" customFormat="1" ht="11.25">
      <c r="A13" s="8" t="s">
        <v>35</v>
      </c>
      <c r="B13" s="8"/>
      <c r="C13" s="8"/>
      <c r="D13" s="8"/>
      <c r="E13" s="8"/>
      <c r="F13" s="8"/>
      <c r="G13" s="8"/>
      <c r="H13" s="23"/>
      <c r="I13" s="24" t="s">
        <v>1</v>
      </c>
      <c r="J13" s="23">
        <f>SUM(J12)</f>
        <v>8571</v>
      </c>
      <c r="K13" s="23">
        <f aca="true" t="shared" si="1" ref="K13:V13">SUM(K12)</f>
        <v>4285</v>
      </c>
      <c r="L13" s="23">
        <f t="shared" si="1"/>
        <v>4286</v>
      </c>
      <c r="M13" s="23">
        <f t="shared" si="1"/>
        <v>4376</v>
      </c>
      <c r="N13" s="23">
        <f t="shared" si="1"/>
        <v>575</v>
      </c>
      <c r="O13" s="23">
        <f t="shared" si="1"/>
        <v>3801</v>
      </c>
      <c r="P13" s="23">
        <f t="shared" si="1"/>
        <v>4376</v>
      </c>
      <c r="Q13" s="23">
        <f t="shared" si="1"/>
        <v>0</v>
      </c>
      <c r="R13" s="23">
        <f t="shared" si="1"/>
        <v>26141.55</v>
      </c>
      <c r="S13" s="23">
        <f t="shared" si="1"/>
        <v>13346.8</v>
      </c>
      <c r="T13" s="23">
        <f t="shared" si="1"/>
        <v>13346.8</v>
      </c>
      <c r="U13" s="23">
        <f t="shared" si="1"/>
        <v>0</v>
      </c>
      <c r="V13" s="23">
        <f t="shared" si="1"/>
        <v>13346.8</v>
      </c>
    </row>
    <row r="14" spans="1:22" ht="33.75">
      <c r="A14" s="3" t="s">
        <v>33</v>
      </c>
      <c r="B14" s="4" t="s">
        <v>24</v>
      </c>
      <c r="C14" s="4" t="s">
        <v>2</v>
      </c>
      <c r="D14" s="4" t="s">
        <v>29</v>
      </c>
      <c r="E14" s="4" t="s">
        <v>26</v>
      </c>
      <c r="F14" s="4" t="s">
        <v>27</v>
      </c>
      <c r="G14" s="4" t="s">
        <v>28</v>
      </c>
      <c r="H14" s="5">
        <v>0</v>
      </c>
      <c r="I14" s="19">
        <v>3.05</v>
      </c>
      <c r="J14" s="5">
        <v>4286</v>
      </c>
      <c r="K14" s="5">
        <v>2143</v>
      </c>
      <c r="L14" s="5">
        <v>2143</v>
      </c>
      <c r="M14" s="5">
        <v>4216</v>
      </c>
      <c r="N14" s="5">
        <v>2520</v>
      </c>
      <c r="O14" s="5">
        <v>1696</v>
      </c>
      <c r="P14" s="5">
        <v>4216</v>
      </c>
      <c r="Q14" s="5">
        <v>0</v>
      </c>
      <c r="R14" s="5">
        <v>13072.3</v>
      </c>
      <c r="S14" s="5">
        <v>12858.8</v>
      </c>
      <c r="T14" s="5">
        <v>12858.8</v>
      </c>
      <c r="U14" s="5">
        <v>0</v>
      </c>
      <c r="V14" s="5">
        <v>12858.8</v>
      </c>
    </row>
    <row r="15" spans="1:22" s="10" customFormat="1" ht="11.25">
      <c r="A15" s="8" t="s">
        <v>35</v>
      </c>
      <c r="B15" s="8"/>
      <c r="C15" s="8"/>
      <c r="D15" s="8"/>
      <c r="E15" s="8"/>
      <c r="F15" s="8"/>
      <c r="G15" s="8"/>
      <c r="H15" s="23"/>
      <c r="I15" s="24" t="s">
        <v>1</v>
      </c>
      <c r="J15" s="23">
        <f>SUM(J14)</f>
        <v>4286</v>
      </c>
      <c r="K15" s="23">
        <f aca="true" t="shared" si="2" ref="K15:V15">SUM(K14)</f>
        <v>2143</v>
      </c>
      <c r="L15" s="23">
        <f t="shared" si="2"/>
        <v>2143</v>
      </c>
      <c r="M15" s="23">
        <f t="shared" si="2"/>
        <v>4216</v>
      </c>
      <c r="N15" s="23">
        <f t="shared" si="2"/>
        <v>2520</v>
      </c>
      <c r="O15" s="23">
        <f t="shared" si="2"/>
        <v>1696</v>
      </c>
      <c r="P15" s="23">
        <f t="shared" si="2"/>
        <v>4216</v>
      </c>
      <c r="Q15" s="23">
        <f t="shared" si="2"/>
        <v>0</v>
      </c>
      <c r="R15" s="23">
        <f t="shared" si="2"/>
        <v>13072.3</v>
      </c>
      <c r="S15" s="23">
        <f t="shared" si="2"/>
        <v>12858.8</v>
      </c>
      <c r="T15" s="23">
        <f t="shared" si="2"/>
        <v>12858.8</v>
      </c>
      <c r="U15" s="23">
        <f t="shared" si="2"/>
        <v>0</v>
      </c>
      <c r="V15" s="23">
        <f t="shared" si="2"/>
        <v>12858.8</v>
      </c>
    </row>
    <row r="16" spans="1:22" ht="45">
      <c r="A16" s="3" t="s">
        <v>34</v>
      </c>
      <c r="B16" s="4" t="s">
        <v>24</v>
      </c>
      <c r="C16" s="4" t="s">
        <v>2</v>
      </c>
      <c r="D16" s="4" t="s">
        <v>29</v>
      </c>
      <c r="E16" s="4" t="s">
        <v>26</v>
      </c>
      <c r="F16" s="4" t="s">
        <v>27</v>
      </c>
      <c r="G16" s="4" t="s">
        <v>28</v>
      </c>
      <c r="H16" s="5">
        <v>0</v>
      </c>
      <c r="I16" s="19">
        <v>3.05</v>
      </c>
      <c r="J16" s="5">
        <v>4286</v>
      </c>
      <c r="K16" s="5">
        <v>2143</v>
      </c>
      <c r="L16" s="5">
        <v>2143</v>
      </c>
      <c r="M16" s="5">
        <v>8085</v>
      </c>
      <c r="N16" s="5">
        <v>1062</v>
      </c>
      <c r="O16" s="5">
        <v>7023</v>
      </c>
      <c r="P16" s="5">
        <v>8085</v>
      </c>
      <c r="Q16" s="5">
        <v>0</v>
      </c>
      <c r="R16" s="5">
        <v>13072.3</v>
      </c>
      <c r="S16" s="5">
        <v>24659.25</v>
      </c>
      <c r="T16" s="5">
        <v>13072.3</v>
      </c>
      <c r="U16" s="5">
        <v>0</v>
      </c>
      <c r="V16" s="5">
        <v>13072.3</v>
      </c>
    </row>
    <row r="17" spans="1:22" s="10" customFormat="1" ht="12" thickBot="1">
      <c r="A17" s="11" t="s">
        <v>35</v>
      </c>
      <c r="B17" s="11"/>
      <c r="C17" s="11"/>
      <c r="D17" s="11"/>
      <c r="E17" s="11"/>
      <c r="F17" s="11"/>
      <c r="G17" s="11"/>
      <c r="H17" s="25"/>
      <c r="I17" s="26" t="s">
        <v>1</v>
      </c>
      <c r="J17" s="25">
        <f>SUM(J16)</f>
        <v>4286</v>
      </c>
      <c r="K17" s="25">
        <f aca="true" t="shared" si="3" ref="K17:V17">SUM(K16)</f>
        <v>2143</v>
      </c>
      <c r="L17" s="25">
        <f t="shared" si="3"/>
        <v>2143</v>
      </c>
      <c r="M17" s="25">
        <f t="shared" si="3"/>
        <v>8085</v>
      </c>
      <c r="N17" s="25">
        <f t="shared" si="3"/>
        <v>1062</v>
      </c>
      <c r="O17" s="25">
        <f t="shared" si="3"/>
        <v>7023</v>
      </c>
      <c r="P17" s="25">
        <f t="shared" si="3"/>
        <v>8085</v>
      </c>
      <c r="Q17" s="25">
        <f t="shared" si="3"/>
        <v>0</v>
      </c>
      <c r="R17" s="25">
        <f t="shared" si="3"/>
        <v>13072.3</v>
      </c>
      <c r="S17" s="25">
        <f t="shared" si="3"/>
        <v>24659.25</v>
      </c>
      <c r="T17" s="25">
        <f t="shared" si="3"/>
        <v>13072.3</v>
      </c>
      <c r="U17" s="25">
        <f t="shared" si="3"/>
        <v>0</v>
      </c>
      <c r="V17" s="25">
        <f t="shared" si="3"/>
        <v>13072.3</v>
      </c>
    </row>
    <row r="18" spans="1:22" ht="12" thickBot="1">
      <c r="A18" s="13"/>
      <c r="B18" s="14"/>
      <c r="C18" s="14"/>
      <c r="D18" s="14"/>
      <c r="E18" s="14"/>
      <c r="F18" s="14"/>
      <c r="G18" s="14"/>
      <c r="H18" s="15"/>
      <c r="I18" s="21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/>
    </row>
    <row r="19" spans="1:22" s="10" customFormat="1" ht="11.25">
      <c r="A19" s="12" t="s">
        <v>36</v>
      </c>
      <c r="B19" s="12"/>
      <c r="C19" s="12"/>
      <c r="D19" s="12"/>
      <c r="E19" s="12"/>
      <c r="F19" s="12"/>
      <c r="G19" s="12"/>
      <c r="H19" s="12"/>
      <c r="I19" s="22">
        <v>3.05</v>
      </c>
      <c r="J19" s="17">
        <f>J17+J15+J13+J11</f>
        <v>25715</v>
      </c>
      <c r="K19" s="17">
        <f aca="true" t="shared" si="4" ref="K19:V19">K17+K15+K13+K11</f>
        <v>12857</v>
      </c>
      <c r="L19" s="17">
        <f t="shared" si="4"/>
        <v>12858</v>
      </c>
      <c r="M19" s="17">
        <f t="shared" si="4"/>
        <v>20183</v>
      </c>
      <c r="N19" s="17">
        <f t="shared" si="4"/>
        <v>4180</v>
      </c>
      <c r="O19" s="17">
        <f t="shared" si="4"/>
        <v>16003</v>
      </c>
      <c r="P19" s="17">
        <f t="shared" si="4"/>
        <v>20183</v>
      </c>
      <c r="Q19" s="17">
        <f t="shared" si="4"/>
        <v>0</v>
      </c>
      <c r="R19" s="17">
        <f t="shared" si="4"/>
        <v>78430.75</v>
      </c>
      <c r="S19" s="17">
        <f t="shared" si="4"/>
        <v>61558.15000000001</v>
      </c>
      <c r="T19" s="17">
        <f t="shared" si="4"/>
        <v>49971.2</v>
      </c>
      <c r="U19" s="17">
        <f t="shared" si="4"/>
        <v>0</v>
      </c>
      <c r="V19" s="17">
        <f t="shared" si="4"/>
        <v>49971.2</v>
      </c>
    </row>
    <row r="21" spans="18:19" ht="11.25">
      <c r="R21" s="1" t="s">
        <v>37</v>
      </c>
      <c r="S21" s="27">
        <f>(V19/R19)*100</f>
        <v>63.71378572817421</v>
      </c>
    </row>
    <row r="25" s="30" customFormat="1" ht="15">
      <c r="I25" s="31"/>
    </row>
    <row r="26" s="30" customFormat="1" ht="15">
      <c r="I26" s="31"/>
    </row>
  </sheetData>
  <mergeCells count="1">
    <mergeCell ref="A9:A10"/>
  </mergeCells>
  <printOptions/>
  <pageMargins left="0.51" right="0.28" top="1" bottom="1" header="0.5" footer="0.5"/>
  <pageSetup horizontalDpi="300" verticalDpi="3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maricica</cp:lastModifiedBy>
  <cp:lastPrinted>2023-09-11T12:02:03Z</cp:lastPrinted>
  <dcterms:created xsi:type="dcterms:W3CDTF">2023-09-11T11:35:36Z</dcterms:created>
  <dcterms:modified xsi:type="dcterms:W3CDTF">2023-09-26T08:04:30Z</dcterms:modified>
  <cp:category/>
  <cp:version/>
  <cp:contentType/>
  <cp:contentStatus/>
</cp:coreProperties>
</file>