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Sheet1" sheetId="1" r:id="rId1"/>
  </sheets>
  <calcPr calcId="19102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/>
  <c r="G34"/>
  <c r="F34"/>
  <c r="E34"/>
  <c r="I33"/>
  <c r="G33"/>
  <c r="F33"/>
  <c r="E33"/>
  <c r="I32"/>
  <c r="E32"/>
  <c r="I31"/>
  <c r="G31"/>
  <c r="F31"/>
  <c r="E31"/>
  <c r="H30"/>
  <c r="H29"/>
  <c r="H28"/>
  <c r="I27"/>
  <c r="F27"/>
  <c r="E27"/>
  <c r="H26"/>
  <c r="H25"/>
  <c r="G24"/>
  <c r="G32" s="1"/>
  <c r="I23"/>
  <c r="G23"/>
  <c r="E23"/>
  <c r="H22"/>
  <c r="H21"/>
  <c r="F20"/>
  <c r="F32" s="1"/>
  <c r="I19"/>
  <c r="G19"/>
  <c r="F19"/>
  <c r="E19"/>
  <c r="H18"/>
  <c r="H17"/>
  <c r="H16"/>
  <c r="I15"/>
  <c r="G15"/>
  <c r="F15"/>
  <c r="E15"/>
  <c r="H14"/>
  <c r="H13"/>
  <c r="H12"/>
  <c r="I11"/>
  <c r="G11"/>
  <c r="F11"/>
  <c r="E11"/>
  <c r="H10"/>
  <c r="H9"/>
  <c r="H8"/>
  <c r="H34" l="1"/>
  <c r="H20"/>
  <c r="F23"/>
  <c r="F35" s="1"/>
  <c r="H19"/>
  <c r="H15"/>
  <c r="H33"/>
  <c r="H32"/>
  <c r="H23"/>
  <c r="H31"/>
  <c r="H11"/>
  <c r="H24"/>
  <c r="H27" s="1"/>
  <c r="G27"/>
  <c r="G35" s="1"/>
  <c r="E35"/>
  <c r="H35" l="1"/>
  <c r="I35"/>
</calcChain>
</file>

<file path=xl/sharedStrings.xml><?xml version="1.0" encoding="utf-8"?>
<sst xmlns="http://schemas.openxmlformats.org/spreadsheetml/2006/main" count="46" uniqueCount="26">
  <si>
    <t>CAS VASLUI</t>
  </si>
  <si>
    <t>SITUATIA SUMELOR CONTRACTATE LA SPITALE PE LUNILE  IANUARIE- MARTIE   2024</t>
  </si>
  <si>
    <t>Nr.</t>
  </si>
  <si>
    <t>Nr. contract</t>
  </si>
  <si>
    <t>Denumirea furnizorului</t>
  </si>
  <si>
    <t>Luna/An 2024</t>
  </si>
  <si>
    <t>DRG</t>
  </si>
  <si>
    <t xml:space="preserve">Cronici </t>
  </si>
  <si>
    <t>SP DE ZI</t>
  </si>
  <si>
    <t>TOTAL</t>
  </si>
  <si>
    <t>alocatie hrana</t>
  </si>
  <si>
    <t>crt.</t>
  </si>
  <si>
    <t>SPITALUL JUDETEAN DE URGENTA VASLUI</t>
  </si>
  <si>
    <t>ianuarie</t>
  </si>
  <si>
    <t>februarie</t>
  </si>
  <si>
    <t>martie</t>
  </si>
  <si>
    <t xml:space="preserve">Trim I </t>
  </si>
  <si>
    <t>SPITALUL MUNICIPAL DE URGENTA "ELENA BELDIMAN" BARLAD</t>
  </si>
  <si>
    <t>TRIM I</t>
  </si>
  <si>
    <t>SPITALUL MUNICIPAL "DIMITRIE CASTROIAN" HUSI</t>
  </si>
  <si>
    <t>SPITALUL DE PSIHIATRIE MURGENI</t>
  </si>
  <si>
    <t>SPITALIS SRL - PUNCT DE LUCRU NEGRESTI (spitalizare de zi)</t>
  </si>
  <si>
    <t>SC RECUMED SRL VASLUI</t>
  </si>
  <si>
    <t>ianuarie (paliatie)</t>
  </si>
  <si>
    <t>IANUARIE</t>
  </si>
  <si>
    <t>TOTAL TRIM I 2024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</si>
</sst>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.00\ _l_e_i_-;\-* #,##0.00\ _l_e_i_-;_-* &quot;-&quot;\ _l_e_i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88">
    <xf numFmtId="0" fontId="0" fillId="0" borderId="0" xfId="0"/>
    <xf numFmtId="0" fontId="3" fillId="0" borderId="0" xfId="3" applyFont="1"/>
    <xf numFmtId="0" fontId="4" fillId="0" borderId="0" xfId="3" applyFont="1" applyAlignment="1">
      <alignment wrapText="1"/>
    </xf>
    <xf numFmtId="0" fontId="4" fillId="0" borderId="0" xfId="3" applyFont="1"/>
    <xf numFmtId="0" fontId="3" fillId="0" borderId="0" xfId="3" applyFont="1" applyAlignment="1">
      <alignment horizontal="left"/>
    </xf>
    <xf numFmtId="0" fontId="3" fillId="2" borderId="1" xfId="3" applyFont="1" applyFill="1" applyBorder="1" applyAlignment="1">
      <alignment wrapText="1"/>
    </xf>
    <xf numFmtId="0" fontId="3" fillId="2" borderId="5" xfId="3" applyFont="1" applyFill="1" applyBorder="1"/>
    <xf numFmtId="43" fontId="6" fillId="4" borderId="11" xfId="1" applyFont="1" applyFill="1" applyBorder="1" applyAlignment="1">
      <alignment horizontal="left" vertical="center" wrapText="1"/>
    </xf>
    <xf numFmtId="164" fontId="9" fillId="0" borderId="11" xfId="2" applyNumberFormat="1" applyFont="1" applyBorder="1"/>
    <xf numFmtId="2" fontId="7" fillId="0" borderId="5" xfId="3" applyNumberFormat="1" applyFont="1" applyBorder="1" applyAlignment="1">
      <alignment horizontal="center"/>
    </xf>
    <xf numFmtId="43" fontId="7" fillId="4" borderId="14" xfId="1" applyFont="1" applyFill="1" applyBorder="1"/>
    <xf numFmtId="164" fontId="9" fillId="0" borderId="14" xfId="2" applyNumberFormat="1" applyFont="1" applyBorder="1"/>
    <xf numFmtId="164" fontId="6" fillId="0" borderId="14" xfId="2" applyNumberFormat="1" applyFont="1" applyBorder="1" applyAlignment="1">
      <alignment horizontal="center"/>
    </xf>
    <xf numFmtId="43" fontId="7" fillId="4" borderId="15" xfId="1" applyFont="1" applyFill="1" applyBorder="1"/>
    <xf numFmtId="164" fontId="9" fillId="4" borderId="15" xfId="2" applyNumberFormat="1" applyFont="1" applyFill="1" applyBorder="1"/>
    <xf numFmtId="164" fontId="6" fillId="4" borderId="15" xfId="2" applyNumberFormat="1" applyFont="1" applyFill="1" applyBorder="1" applyAlignment="1">
      <alignment horizontal="center"/>
    </xf>
    <xf numFmtId="43" fontId="7" fillId="5" borderId="19" xfId="1" applyFont="1" applyFill="1" applyBorder="1"/>
    <xf numFmtId="164" fontId="9" fillId="5" borderId="19" xfId="2" applyNumberFormat="1" applyFont="1" applyFill="1" applyBorder="1"/>
    <xf numFmtId="164" fontId="6" fillId="5" borderId="19" xfId="2" applyNumberFormat="1" applyFont="1" applyFill="1" applyBorder="1" applyAlignment="1">
      <alignment horizontal="center"/>
    </xf>
    <xf numFmtId="0" fontId="10" fillId="4" borderId="11" xfId="3" applyFont="1" applyFill="1" applyBorder="1"/>
    <xf numFmtId="4" fontId="7" fillId="0" borderId="5" xfId="3" applyNumberFormat="1" applyFont="1" applyBorder="1" applyAlignment="1">
      <alignment horizontal="center"/>
    </xf>
    <xf numFmtId="0" fontId="10" fillId="4" borderId="14" xfId="3" applyFont="1" applyFill="1" applyBorder="1"/>
    <xf numFmtId="0" fontId="10" fillId="4" borderId="15" xfId="3" applyFont="1" applyFill="1" applyBorder="1"/>
    <xf numFmtId="0" fontId="3" fillId="5" borderId="19" xfId="3" applyFont="1" applyFill="1" applyBorder="1"/>
    <xf numFmtId="164" fontId="9" fillId="4" borderId="14" xfId="2" applyNumberFormat="1" applyFont="1" applyFill="1" applyBorder="1"/>
    <xf numFmtId="164" fontId="6" fillId="4" borderId="14" xfId="2" applyNumberFormat="1" applyFont="1" applyFill="1" applyBorder="1" applyAlignment="1">
      <alignment horizontal="center"/>
    </xf>
    <xf numFmtId="0" fontId="3" fillId="5" borderId="14" xfId="3" applyFont="1" applyFill="1" applyBorder="1"/>
    <xf numFmtId="164" fontId="9" fillId="5" borderId="14" xfId="2" applyNumberFormat="1" applyFont="1" applyFill="1" applyBorder="1"/>
    <xf numFmtId="164" fontId="6" fillId="5" borderId="14" xfId="2" applyNumberFormat="1" applyFont="1" applyFill="1" applyBorder="1" applyAlignment="1">
      <alignment horizontal="center"/>
    </xf>
    <xf numFmtId="0" fontId="10" fillId="0" borderId="14" xfId="3" applyFont="1" applyBorder="1"/>
    <xf numFmtId="0" fontId="3" fillId="4" borderId="14" xfId="3" applyFont="1" applyFill="1" applyBorder="1"/>
    <xf numFmtId="0" fontId="3" fillId="0" borderId="14" xfId="3" applyFont="1" applyBorder="1"/>
    <xf numFmtId="0" fontId="3" fillId="4" borderId="15" xfId="3" applyFont="1" applyFill="1" applyBorder="1"/>
    <xf numFmtId="164" fontId="9" fillId="0" borderId="15" xfId="2" applyNumberFormat="1" applyFont="1" applyBorder="1"/>
    <xf numFmtId="164" fontId="6" fillId="0" borderId="15" xfId="2" applyNumberFormat="1" applyFont="1" applyBorder="1" applyAlignment="1">
      <alignment horizontal="center"/>
    </xf>
    <xf numFmtId="0" fontId="3" fillId="0" borderId="19" xfId="4" applyFont="1" applyBorder="1"/>
    <xf numFmtId="164" fontId="9" fillId="0" borderId="19" xfId="2" applyNumberFormat="1" applyFont="1" applyBorder="1"/>
    <xf numFmtId="164" fontId="6" fillId="0" borderId="19" xfId="2" applyNumberFormat="1" applyFont="1" applyBorder="1" applyAlignment="1">
      <alignment horizontal="center"/>
    </xf>
    <xf numFmtId="0" fontId="4" fillId="4" borderId="3" xfId="3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4" fillId="0" borderId="9" xfId="3" applyFont="1" applyBorder="1" applyAlignment="1">
      <alignment horizontal="right" vertical="top" wrapText="1"/>
    </xf>
    <xf numFmtId="0" fontId="4" fillId="0" borderId="12" xfId="3" applyFont="1" applyBorder="1" applyAlignment="1">
      <alignment horizontal="right" vertical="top" wrapText="1"/>
    </xf>
    <xf numFmtId="0" fontId="4" fillId="0" borderId="16" xfId="3" applyFont="1" applyBorder="1" applyAlignment="1">
      <alignment horizontal="right" vertical="top" wrapText="1"/>
    </xf>
    <xf numFmtId="0" fontId="3" fillId="0" borderId="10" xfId="3" applyFont="1" applyBorder="1" applyAlignment="1">
      <alignment vertical="center" wrapText="1"/>
    </xf>
    <xf numFmtId="0" fontId="3" fillId="0" borderId="13" xfId="3" applyFont="1" applyBorder="1" applyAlignment="1">
      <alignment vertical="center" wrapText="1"/>
    </xf>
    <xf numFmtId="0" fontId="3" fillId="0" borderId="17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18" xfId="3" applyFont="1" applyBorder="1" applyAlignment="1">
      <alignment vertical="center" wrapText="1"/>
    </xf>
    <xf numFmtId="0" fontId="4" fillId="0" borderId="9" xfId="3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0" fontId="4" fillId="0" borderId="9" xfId="3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4" fillId="0" borderId="16" xfId="3" applyFont="1" applyBorder="1" applyAlignment="1">
      <alignment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3" fillId="0" borderId="0" xfId="3" applyNumberFormat="1" applyFont="1" applyAlignment="1">
      <alignment horizont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8" fillId="0" borderId="8" xfId="1" applyFont="1" applyBorder="1" applyAlignment="1">
      <alignment vertical="center" wrapText="1"/>
    </xf>
  </cellXfs>
  <cellStyles count="5">
    <cellStyle name="Comma" xfId="1" builtinId="3"/>
    <cellStyle name="Comma [0]" xfId="2" builtinId="6"/>
    <cellStyle name="Normal" xfId="0" builtinId="0"/>
    <cellStyle name="Normal 2" xfId="4"/>
    <cellStyle name="Normal_SPITALE-CONTRACTE 01.01.20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R22" sqref="R22"/>
    </sheetView>
  </sheetViews>
  <sheetFormatPr defaultRowHeight="15"/>
  <cols>
    <col min="1" max="1" width="4.85546875" customWidth="1"/>
    <col min="3" max="3" width="13.85546875" customWidth="1"/>
    <col min="4" max="4" width="11.42578125" customWidth="1"/>
    <col min="5" max="5" width="14.140625" customWidth="1"/>
    <col min="6" max="6" width="13.28515625" customWidth="1"/>
    <col min="7" max="7" width="12.7109375" customWidth="1"/>
    <col min="8" max="8" width="14.5703125" customWidth="1"/>
    <col min="9" max="9" width="14" customWidth="1"/>
  </cols>
  <sheetData>
    <row r="1" spans="1:10">
      <c r="A1" s="1" t="s">
        <v>0</v>
      </c>
      <c r="B1" s="2"/>
      <c r="C1" s="3"/>
      <c r="D1" s="78"/>
      <c r="E1" s="78"/>
      <c r="F1" s="78"/>
      <c r="G1" s="78"/>
      <c r="H1" s="3"/>
      <c r="I1" s="3"/>
    </row>
    <row r="2" spans="1:10">
      <c r="A2" s="3"/>
      <c r="B2" s="2"/>
      <c r="C2" s="3"/>
      <c r="D2" s="1"/>
      <c r="E2" s="3"/>
      <c r="F2" s="3"/>
      <c r="G2" s="3"/>
      <c r="H2" s="1"/>
      <c r="I2" s="1"/>
    </row>
    <row r="3" spans="1:10">
      <c r="A3" s="3"/>
      <c r="B3" s="2"/>
      <c r="C3" s="3"/>
      <c r="D3" s="1"/>
      <c r="E3" s="3"/>
      <c r="F3" s="3"/>
      <c r="G3" s="3"/>
      <c r="H3" s="1"/>
      <c r="I3" s="1"/>
    </row>
    <row r="4" spans="1:10" ht="15.75" thickBot="1">
      <c r="A4" s="4"/>
      <c r="B4" s="4"/>
      <c r="C4" s="47" t="s">
        <v>1</v>
      </c>
      <c r="D4" s="47"/>
      <c r="E4" s="47"/>
      <c r="F4" s="47"/>
      <c r="G4" s="47"/>
      <c r="H4" s="47"/>
      <c r="I4" s="47"/>
      <c r="J4" s="47"/>
    </row>
    <row r="5" spans="1:10" ht="15.75" thickBot="1">
      <c r="A5" s="4"/>
      <c r="B5" s="3"/>
      <c r="C5" s="3"/>
      <c r="D5" s="4"/>
      <c r="E5" s="4"/>
      <c r="F5" s="4"/>
      <c r="G5" s="3"/>
      <c r="H5" s="1"/>
      <c r="I5" s="1"/>
    </row>
    <row r="6" spans="1:10" ht="15" customHeight="1">
      <c r="A6" s="5" t="s">
        <v>2</v>
      </c>
      <c r="B6" s="79" t="s">
        <v>3</v>
      </c>
      <c r="C6" s="81" t="s">
        <v>4</v>
      </c>
      <c r="D6" s="82" t="s">
        <v>5</v>
      </c>
      <c r="E6" s="84" t="s">
        <v>6</v>
      </c>
      <c r="F6" s="84" t="s">
        <v>7</v>
      </c>
      <c r="G6" s="84" t="s">
        <v>8</v>
      </c>
      <c r="H6" s="86" t="s">
        <v>9</v>
      </c>
      <c r="I6" s="86" t="s">
        <v>10</v>
      </c>
    </row>
    <row r="7" spans="1:10" ht="31.5" customHeight="1" thickBot="1">
      <c r="A7" s="6" t="s">
        <v>11</v>
      </c>
      <c r="B7" s="80"/>
      <c r="C7" s="41"/>
      <c r="D7" s="83"/>
      <c r="E7" s="85"/>
      <c r="F7" s="85"/>
      <c r="G7" s="85"/>
      <c r="H7" s="87"/>
      <c r="I7" s="87"/>
    </row>
    <row r="8" spans="1:10">
      <c r="A8" s="63">
        <v>1</v>
      </c>
      <c r="B8" s="51">
        <v>214</v>
      </c>
      <c r="C8" s="66" t="s">
        <v>12</v>
      </c>
      <c r="D8" s="7" t="s">
        <v>13</v>
      </c>
      <c r="E8" s="8">
        <v>4632497</v>
      </c>
      <c r="F8" s="8">
        <v>379320.36</v>
      </c>
      <c r="G8" s="8">
        <v>294971</v>
      </c>
      <c r="H8" s="8">
        <f>SUM(E8:G8)</f>
        <v>5306788.3600000003</v>
      </c>
      <c r="I8" s="9">
        <v>579348</v>
      </c>
    </row>
    <row r="9" spans="1:10">
      <c r="A9" s="64"/>
      <c r="B9" s="52"/>
      <c r="C9" s="67"/>
      <c r="D9" s="10" t="s">
        <v>14</v>
      </c>
      <c r="E9" s="11">
        <v>5187115.21</v>
      </c>
      <c r="F9" s="11">
        <v>382045.71</v>
      </c>
      <c r="G9" s="11">
        <v>299232</v>
      </c>
      <c r="H9" s="11">
        <f>SUM(E9:G9)</f>
        <v>5868392.9199999999</v>
      </c>
      <c r="I9" s="12">
        <v>285463.65999999997</v>
      </c>
    </row>
    <row r="10" spans="1:10" ht="15.75" thickBot="1">
      <c r="A10" s="64"/>
      <c r="B10" s="52"/>
      <c r="C10" s="67"/>
      <c r="D10" s="13" t="s">
        <v>15</v>
      </c>
      <c r="E10" s="14">
        <v>0</v>
      </c>
      <c r="F10" s="14">
        <v>0</v>
      </c>
      <c r="G10" s="14">
        <v>0</v>
      </c>
      <c r="H10" s="14">
        <f>SUM(E10:G10)</f>
        <v>0</v>
      </c>
      <c r="I10" s="15">
        <v>0</v>
      </c>
    </row>
    <row r="11" spans="1:10" ht="15" customHeight="1" thickBot="1">
      <c r="A11" s="65"/>
      <c r="B11" s="53"/>
      <c r="C11" s="68"/>
      <c r="D11" s="16" t="s">
        <v>16</v>
      </c>
      <c r="E11" s="17">
        <f>E8+E9+E10</f>
        <v>9819612.2100000009</v>
      </c>
      <c r="F11" s="17">
        <f>F8+F9+F10</f>
        <v>761366.07000000007</v>
      </c>
      <c r="G11" s="17">
        <f>G8+G9+G10</f>
        <v>594203</v>
      </c>
      <c r="H11" s="17">
        <f>H8+H9+H10</f>
        <v>11175181.280000001</v>
      </c>
      <c r="I11" s="18">
        <f>I8+I9+I10</f>
        <v>864811.65999999992</v>
      </c>
    </row>
    <row r="12" spans="1:10">
      <c r="A12" s="63">
        <v>2</v>
      </c>
      <c r="B12" s="51">
        <v>215</v>
      </c>
      <c r="C12" s="66" t="s">
        <v>17</v>
      </c>
      <c r="D12" s="19" t="s">
        <v>13</v>
      </c>
      <c r="E12" s="8">
        <v>4239815.8</v>
      </c>
      <c r="F12" s="8">
        <v>240111.87</v>
      </c>
      <c r="G12" s="8">
        <v>333154</v>
      </c>
      <c r="H12" s="8">
        <f>SUM(E12:G12)</f>
        <v>4813081.67</v>
      </c>
      <c r="I12" s="20">
        <v>486431</v>
      </c>
    </row>
    <row r="13" spans="1:10">
      <c r="A13" s="64"/>
      <c r="B13" s="52"/>
      <c r="C13" s="67"/>
      <c r="D13" s="21" t="s">
        <v>14</v>
      </c>
      <c r="E13" s="11">
        <v>4611074.74</v>
      </c>
      <c r="F13" s="11">
        <v>232988.26</v>
      </c>
      <c r="G13" s="11">
        <v>330072</v>
      </c>
      <c r="H13" s="11">
        <f>SUM(E13:G13)</f>
        <v>5174135</v>
      </c>
      <c r="I13" s="12">
        <v>205946.92</v>
      </c>
    </row>
    <row r="14" spans="1:10" ht="15.75" thickBot="1">
      <c r="A14" s="64"/>
      <c r="B14" s="52"/>
      <c r="C14" s="67"/>
      <c r="D14" s="22" t="s">
        <v>15</v>
      </c>
      <c r="E14" s="14">
        <v>0</v>
      </c>
      <c r="F14" s="14">
        <v>0</v>
      </c>
      <c r="G14" s="14">
        <v>0</v>
      </c>
      <c r="H14" s="14">
        <f>SUM(E14:G14)</f>
        <v>0</v>
      </c>
      <c r="I14" s="15">
        <v>0</v>
      </c>
    </row>
    <row r="15" spans="1:10" ht="15.75" thickBot="1">
      <c r="A15" s="65"/>
      <c r="B15" s="53"/>
      <c r="C15" s="68"/>
      <c r="D15" s="23" t="s">
        <v>18</v>
      </c>
      <c r="E15" s="17">
        <f>E12+E13+E14</f>
        <v>8850890.5399999991</v>
      </c>
      <c r="F15" s="17">
        <f>F12+F13+F14</f>
        <v>473100.13</v>
      </c>
      <c r="G15" s="17">
        <f>G12+G13+G14</f>
        <v>663226</v>
      </c>
      <c r="H15" s="17">
        <f>H12+H13+H14</f>
        <v>9987216.6699999999</v>
      </c>
      <c r="I15" s="18">
        <f>I12+I13+I14</f>
        <v>692377.92</v>
      </c>
    </row>
    <row r="16" spans="1:10">
      <c r="A16" s="63">
        <v>3</v>
      </c>
      <c r="B16" s="51">
        <v>216</v>
      </c>
      <c r="C16" s="66" t="s">
        <v>19</v>
      </c>
      <c r="D16" s="19" t="s">
        <v>13</v>
      </c>
      <c r="E16" s="8">
        <v>1701376.79</v>
      </c>
      <c r="F16" s="8">
        <v>109619.21</v>
      </c>
      <c r="G16" s="8">
        <v>309029</v>
      </c>
      <c r="H16" s="8">
        <f>SUM(E16:G16)</f>
        <v>2120025</v>
      </c>
      <c r="I16" s="20">
        <v>229317</v>
      </c>
    </row>
    <row r="17" spans="1:9">
      <c r="A17" s="64"/>
      <c r="B17" s="52"/>
      <c r="C17" s="67"/>
      <c r="D17" s="21" t="s">
        <v>14</v>
      </c>
      <c r="E17" s="11">
        <v>1306939.32</v>
      </c>
      <c r="F17" s="11">
        <v>112527.3</v>
      </c>
      <c r="G17" s="11">
        <v>289601</v>
      </c>
      <c r="H17" s="11">
        <f>SUM(E17:G17)</f>
        <v>1709067.62</v>
      </c>
      <c r="I17" s="12">
        <v>108062.76</v>
      </c>
    </row>
    <row r="18" spans="1:9">
      <c r="A18" s="64"/>
      <c r="B18" s="52"/>
      <c r="C18" s="67"/>
      <c r="D18" s="21" t="s">
        <v>15</v>
      </c>
      <c r="E18" s="24">
        <v>0</v>
      </c>
      <c r="F18" s="24">
        <v>0</v>
      </c>
      <c r="G18" s="24">
        <v>0</v>
      </c>
      <c r="H18" s="24">
        <f>SUM(E18:G18)</f>
        <v>0</v>
      </c>
      <c r="I18" s="25">
        <v>0</v>
      </c>
    </row>
    <row r="19" spans="1:9" ht="15.75" thickBot="1">
      <c r="A19" s="65"/>
      <c r="B19" s="53"/>
      <c r="C19" s="68"/>
      <c r="D19" s="26" t="s">
        <v>18</v>
      </c>
      <c r="E19" s="27">
        <f>E16+E17+E18</f>
        <v>3008316.1100000003</v>
      </c>
      <c r="F19" s="27">
        <f>F16+F17+F18</f>
        <v>222146.51</v>
      </c>
      <c r="G19" s="27">
        <f>G16+G17+G18</f>
        <v>598630</v>
      </c>
      <c r="H19" s="27">
        <f>H16+H17+H18</f>
        <v>3829092.62</v>
      </c>
      <c r="I19" s="28">
        <f>I16+I17+I18</f>
        <v>337379.76</v>
      </c>
    </row>
    <row r="20" spans="1:9">
      <c r="A20" s="69">
        <v>4</v>
      </c>
      <c r="B20" s="72">
        <v>219</v>
      </c>
      <c r="C20" s="75" t="s">
        <v>20</v>
      </c>
      <c r="D20" s="21" t="s">
        <v>13</v>
      </c>
      <c r="E20" s="11">
        <v>62593.83</v>
      </c>
      <c r="F20" s="11">
        <f>589848.5</f>
        <v>589848.5</v>
      </c>
      <c r="G20" s="11">
        <v>0</v>
      </c>
      <c r="H20" s="11">
        <f>SUM(E20:G20)</f>
        <v>652442.32999999996</v>
      </c>
      <c r="I20" s="20">
        <v>191081</v>
      </c>
    </row>
    <row r="21" spans="1:9">
      <c r="A21" s="70"/>
      <c r="B21" s="73"/>
      <c r="C21" s="76"/>
      <c r="D21" s="29" t="s">
        <v>14</v>
      </c>
      <c r="E21" s="11">
        <v>38519.279999999999</v>
      </c>
      <c r="F21" s="11">
        <v>589848.5</v>
      </c>
      <c r="G21" s="11">
        <v>0</v>
      </c>
      <c r="H21" s="11">
        <f>SUM(E21:G21)</f>
        <v>628367.78</v>
      </c>
      <c r="I21" s="12">
        <v>88666.66</v>
      </c>
    </row>
    <row r="22" spans="1:9">
      <c r="A22" s="70"/>
      <c r="B22" s="73"/>
      <c r="C22" s="76"/>
      <c r="D22" s="21" t="s">
        <v>15</v>
      </c>
      <c r="E22" s="24">
        <v>0</v>
      </c>
      <c r="F22" s="24">
        <v>0</v>
      </c>
      <c r="G22" s="24">
        <v>0</v>
      </c>
      <c r="H22" s="24">
        <f>SUM(E22:G22)</f>
        <v>0</v>
      </c>
      <c r="I22" s="25">
        <v>0</v>
      </c>
    </row>
    <row r="23" spans="1:9" ht="15.75" thickBot="1">
      <c r="A23" s="71"/>
      <c r="B23" s="74"/>
      <c r="C23" s="77"/>
      <c r="D23" s="26" t="s">
        <v>18</v>
      </c>
      <c r="E23" s="27">
        <f>SUM(E20:E22)</f>
        <v>101113.11</v>
      </c>
      <c r="F23" s="27">
        <f>SUM(F20:F22)</f>
        <v>1179697</v>
      </c>
      <c r="G23" s="27">
        <f>SUM(G20:G22)</f>
        <v>0</v>
      </c>
      <c r="H23" s="27">
        <f>SUM(H20:H22)</f>
        <v>1280810.1099999999</v>
      </c>
      <c r="I23" s="28">
        <f>SUM(I20:I22)</f>
        <v>279747.66000000003</v>
      </c>
    </row>
    <row r="24" spans="1:9">
      <c r="A24" s="48">
        <v>5</v>
      </c>
      <c r="B24" s="51">
        <v>226</v>
      </c>
      <c r="C24" s="54" t="s">
        <v>21</v>
      </c>
      <c r="D24" s="30" t="s">
        <v>13</v>
      </c>
      <c r="E24" s="11">
        <v>0</v>
      </c>
      <c r="F24" s="11">
        <v>0</v>
      </c>
      <c r="G24" s="11">
        <f>87879</f>
        <v>87879</v>
      </c>
      <c r="H24" s="11">
        <f>SUM(E24:G24)</f>
        <v>87879</v>
      </c>
      <c r="I24" s="12">
        <v>0</v>
      </c>
    </row>
    <row r="25" spans="1:9">
      <c r="A25" s="49"/>
      <c r="B25" s="52"/>
      <c r="C25" s="55"/>
      <c r="D25" s="30" t="s">
        <v>14</v>
      </c>
      <c r="E25" s="11">
        <v>0</v>
      </c>
      <c r="F25" s="11">
        <v>0</v>
      </c>
      <c r="G25" s="11">
        <v>82115</v>
      </c>
      <c r="H25" s="11">
        <f>SUM(E25:G25)</f>
        <v>82115</v>
      </c>
      <c r="I25" s="12">
        <v>0</v>
      </c>
    </row>
    <row r="26" spans="1:9">
      <c r="A26" s="49"/>
      <c r="B26" s="52"/>
      <c r="C26" s="55"/>
      <c r="D26" s="30" t="s">
        <v>15</v>
      </c>
      <c r="E26" s="11">
        <v>0</v>
      </c>
      <c r="F26" s="11">
        <v>0</v>
      </c>
      <c r="G26" s="11">
        <v>0</v>
      </c>
      <c r="H26" s="11">
        <f>SUM(E26:G26)</f>
        <v>0</v>
      </c>
      <c r="I26" s="12">
        <v>0</v>
      </c>
    </row>
    <row r="27" spans="1:9" ht="15.75" thickBot="1">
      <c r="A27" s="50"/>
      <c r="B27" s="53"/>
      <c r="C27" s="56"/>
      <c r="D27" s="26" t="s">
        <v>18</v>
      </c>
      <c r="E27" s="27">
        <f>SUM(E24:E26)</f>
        <v>0</v>
      </c>
      <c r="F27" s="27">
        <f>SUM(F24:F26)</f>
        <v>0</v>
      </c>
      <c r="G27" s="27">
        <f>G24+G25+G26</f>
        <v>169994</v>
      </c>
      <c r="H27" s="27">
        <f>H24+H25+H26</f>
        <v>169994</v>
      </c>
      <c r="I27" s="28">
        <f>I24+I25+I26</f>
        <v>0</v>
      </c>
    </row>
    <row r="28" spans="1:9">
      <c r="A28" s="57">
        <v>6</v>
      </c>
      <c r="B28" s="51">
        <v>227</v>
      </c>
      <c r="C28" s="62" t="s">
        <v>22</v>
      </c>
      <c r="D28" s="31" t="s">
        <v>23</v>
      </c>
      <c r="E28" s="11">
        <v>0</v>
      </c>
      <c r="F28" s="11">
        <v>254783.64</v>
      </c>
      <c r="G28" s="11">
        <v>0</v>
      </c>
      <c r="H28" s="11">
        <f>SUM(E28:G28)</f>
        <v>254783.64</v>
      </c>
      <c r="I28" s="12">
        <v>0</v>
      </c>
    </row>
    <row r="29" spans="1:9">
      <c r="A29" s="58"/>
      <c r="B29" s="60"/>
      <c r="C29" s="41"/>
      <c r="D29" s="31" t="s">
        <v>14</v>
      </c>
      <c r="E29" s="11">
        <v>0</v>
      </c>
      <c r="F29" s="11">
        <v>254783.64</v>
      </c>
      <c r="G29" s="11">
        <v>0</v>
      </c>
      <c r="H29" s="11">
        <f>SUM(E29:G29)</f>
        <v>254783.64</v>
      </c>
      <c r="I29" s="12">
        <v>0</v>
      </c>
    </row>
    <row r="30" spans="1:9">
      <c r="A30" s="58"/>
      <c r="B30" s="60"/>
      <c r="C30" s="41"/>
      <c r="D30" s="30" t="s">
        <v>15</v>
      </c>
      <c r="E30" s="11">
        <v>0</v>
      </c>
      <c r="F30" s="11">
        <v>0</v>
      </c>
      <c r="G30" s="11">
        <v>0</v>
      </c>
      <c r="H30" s="11">
        <f>SUM(E30:G30)</f>
        <v>0</v>
      </c>
      <c r="I30" s="12">
        <v>0</v>
      </c>
    </row>
    <row r="31" spans="1:9" ht="15.75" thickBot="1">
      <c r="A31" s="59"/>
      <c r="B31" s="61"/>
      <c r="C31" s="44"/>
      <c r="D31" s="26" t="s">
        <v>18</v>
      </c>
      <c r="E31" s="27">
        <f>SUM(E28:E30)</f>
        <v>0</v>
      </c>
      <c r="F31" s="27">
        <f>SUM(F28:F30)</f>
        <v>509567.28</v>
      </c>
      <c r="G31" s="27">
        <f>SUM(G28:G30)</f>
        <v>0</v>
      </c>
      <c r="H31" s="27">
        <f>SUM(H28:H30)</f>
        <v>509567.28</v>
      </c>
      <c r="I31" s="28">
        <f>SUM(I28:I30)</f>
        <v>0</v>
      </c>
    </row>
    <row r="32" spans="1:9">
      <c r="A32" s="38" t="s">
        <v>25</v>
      </c>
      <c r="B32" s="39"/>
      <c r="C32" s="40"/>
      <c r="D32" s="30" t="s">
        <v>24</v>
      </c>
      <c r="E32" s="24">
        <f>E8+E12+E16+E20+E24+E28</f>
        <v>10636283.42</v>
      </c>
      <c r="F32" s="24">
        <f t="shared" ref="F32:G32" si="0">F8+F12+F16+F20+F24+F28</f>
        <v>1573683.58</v>
      </c>
      <c r="G32" s="24">
        <f t="shared" si="0"/>
        <v>1025033</v>
      </c>
      <c r="H32" s="24">
        <f>E32+F32+G32</f>
        <v>13235000</v>
      </c>
      <c r="I32" s="25">
        <f>I8+I12+I16+I20+I24+I28</f>
        <v>1486177</v>
      </c>
    </row>
    <row r="33" spans="1:9">
      <c r="A33" s="41"/>
      <c r="B33" s="42"/>
      <c r="C33" s="43"/>
      <c r="D33" s="30" t="s">
        <v>14</v>
      </c>
      <c r="E33" s="11">
        <f>E9+E13+E17+E25+E29+E21</f>
        <v>11143648.549999999</v>
      </c>
      <c r="F33" s="11">
        <f>F9+F13+F17+F25+F29+F21</f>
        <v>1572193.4100000001</v>
      </c>
      <c r="G33" s="11">
        <f>G9+G13+G17+G25+G29+G21</f>
        <v>1001020</v>
      </c>
      <c r="H33" s="11">
        <f>H9+H13+H17+H25+H29+H21</f>
        <v>13716861.959999999</v>
      </c>
      <c r="I33" s="12">
        <f>I9+I13+I17+I25+I29+I21</f>
        <v>688140</v>
      </c>
    </row>
    <row r="34" spans="1:9" ht="15.75" thickBot="1">
      <c r="A34" s="41"/>
      <c r="B34" s="42"/>
      <c r="C34" s="43"/>
      <c r="D34" s="32" t="s">
        <v>15</v>
      </c>
      <c r="E34" s="33">
        <f>E10+E14+E18+E22+E30</f>
        <v>0</v>
      </c>
      <c r="F34" s="33">
        <f>F10+F14+F18+F22+F26+F30</f>
        <v>0</v>
      </c>
      <c r="G34" s="33">
        <f>G10+G14+G18+G22+G26+G30</f>
        <v>0</v>
      </c>
      <c r="H34" s="33">
        <f>H10+H14+H18+H22+H26+H30</f>
        <v>0</v>
      </c>
      <c r="I34" s="34">
        <f>I10+I14+I18+I22+I26+I30</f>
        <v>0</v>
      </c>
    </row>
    <row r="35" spans="1:9" ht="15.75" thickBot="1">
      <c r="A35" s="44"/>
      <c r="B35" s="45"/>
      <c r="C35" s="46"/>
      <c r="D35" s="35"/>
      <c r="E35" s="36">
        <f>E11+E15+E19+E23+E27+E31</f>
        <v>21779931.969999999</v>
      </c>
      <c r="F35" s="36">
        <f>F11+F15+F19+F23+F27+F31</f>
        <v>3145876.99</v>
      </c>
      <c r="G35" s="36">
        <f>G11+G15+G19+G23+G27+G31</f>
        <v>2026053</v>
      </c>
      <c r="H35" s="36">
        <f>E35+F35+G35</f>
        <v>26951861.960000001</v>
      </c>
      <c r="I35" s="37">
        <f>SUM(I32:I34)</f>
        <v>2174317</v>
      </c>
    </row>
  </sheetData>
  <mergeCells count="29">
    <mergeCell ref="H6:H7"/>
    <mergeCell ref="I6:I7"/>
    <mergeCell ref="C8:C11"/>
    <mergeCell ref="A12:A15"/>
    <mergeCell ref="B12:B15"/>
    <mergeCell ref="C12:C15"/>
    <mergeCell ref="D1:G1"/>
    <mergeCell ref="B6:B7"/>
    <mergeCell ref="C6:C7"/>
    <mergeCell ref="D6:D7"/>
    <mergeCell ref="E6:E7"/>
    <mergeCell ref="F6:F7"/>
    <mergeCell ref="G6:G7"/>
    <mergeCell ref="A32:C35"/>
    <mergeCell ref="C4:J4"/>
    <mergeCell ref="A24:A27"/>
    <mergeCell ref="B24:B27"/>
    <mergeCell ref="C24:C27"/>
    <mergeCell ref="A28:A31"/>
    <mergeCell ref="B28:B31"/>
    <mergeCell ref="C28:C31"/>
    <mergeCell ref="A16:A19"/>
    <mergeCell ref="B16:B19"/>
    <mergeCell ref="C16:C19"/>
    <mergeCell ref="A20:A23"/>
    <mergeCell ref="B20:B23"/>
    <mergeCell ref="C20:C23"/>
    <mergeCell ref="A8:A11"/>
    <mergeCell ref="B8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 adrian</dc:creator>
  <cp:lastModifiedBy>dan.pr2024</cp:lastModifiedBy>
  <dcterms:created xsi:type="dcterms:W3CDTF">2024-02-14T16:35:11Z</dcterms:created>
  <dcterms:modified xsi:type="dcterms:W3CDTF">2024-02-15T10:58:01Z</dcterms:modified>
</cp:coreProperties>
</file>