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0" windowWidth="19320" windowHeight="9525" activeTab="1"/>
  </bookViews>
  <sheets>
    <sheet name="Venituri" sheetId="2" r:id="rId1"/>
    <sheet name="Cheltuieli" sheetId="1" r:id="rId2"/>
  </sheets>
  <externalReferences>
    <externalReference r:id="rId3"/>
  </externalReferences>
  <definedNames>
    <definedName name="_xlnm.Database">#REF!</definedName>
    <definedName name="_xlnm.Print_Area" localSheetId="0">Venituri!$A$1:$G$90</definedName>
  </definedNames>
  <calcPr calcId="114210"/>
</workbook>
</file>

<file path=xl/calcChain.xml><?xml version="1.0" encoding="utf-8"?>
<calcChain xmlns="http://schemas.openxmlformats.org/spreadsheetml/2006/main">
  <c r="F24" i="2"/>
  <c r="G178" i="1"/>
  <c r="G177"/>
  <c r="E167"/>
  <c r="F23" i="2"/>
  <c r="F16"/>
  <c r="F15"/>
  <c r="F27"/>
  <c r="F26"/>
  <c r="F14"/>
  <c r="F49"/>
  <c r="F51"/>
  <c r="F48"/>
  <c r="F54"/>
  <c r="F58"/>
  <c r="F53"/>
  <c r="F47"/>
  <c r="F9"/>
  <c r="F8"/>
  <c r="F62"/>
  <c r="F75"/>
  <c r="F61"/>
  <c r="F60"/>
  <c r="F7"/>
  <c r="G175" i="1"/>
  <c r="G174"/>
  <c r="G173"/>
  <c r="G13"/>
  <c r="G23"/>
  <c r="G30"/>
  <c r="G22"/>
  <c r="G9"/>
  <c r="G81"/>
  <c r="G97"/>
  <c r="G88"/>
  <c r="G111"/>
  <c r="G101"/>
  <c r="G80"/>
  <c r="G122"/>
  <c r="G126"/>
  <c r="G130"/>
  <c r="G134"/>
  <c r="G140"/>
  <c r="G121"/>
  <c r="G148"/>
  <c r="G155"/>
  <c r="G147"/>
  <c r="G79"/>
  <c r="G45"/>
  <c r="G37"/>
  <c r="G51"/>
  <c r="G53"/>
  <c r="G60"/>
  <c r="G36"/>
  <c r="G10"/>
  <c r="G64"/>
  <c r="G63"/>
  <c r="G11"/>
  <c r="G167"/>
  <c r="G166"/>
  <c r="G165"/>
  <c r="G12"/>
  <c r="G66"/>
  <c r="G14"/>
  <c r="G164"/>
  <c r="G8"/>
  <c r="G19"/>
  <c r="G70"/>
  <c r="G69"/>
  <c r="G15"/>
  <c r="G18"/>
  <c r="G172"/>
  <c r="G171"/>
  <c r="G176"/>
  <c r="G7"/>
  <c r="D62" i="2"/>
  <c r="G17" i="1"/>
  <c r="G21"/>
  <c r="G68"/>
  <c r="G20"/>
  <c r="D23" i="2"/>
  <c r="D26"/>
  <c r="E27"/>
  <c r="E26"/>
  <c r="G27"/>
  <c r="G26"/>
  <c r="C27"/>
  <c r="C26"/>
  <c r="G75"/>
  <c r="E75"/>
  <c r="D75"/>
  <c r="C75"/>
  <c r="G62"/>
  <c r="G61"/>
  <c r="G60"/>
  <c r="E62"/>
  <c r="E61"/>
  <c r="E60"/>
  <c r="C62"/>
  <c r="D61"/>
  <c r="D60"/>
  <c r="C61"/>
  <c r="C60"/>
  <c r="G58"/>
  <c r="E58"/>
  <c r="D58"/>
  <c r="C58"/>
  <c r="G54"/>
  <c r="E54"/>
  <c r="D54"/>
  <c r="C54"/>
  <c r="G53"/>
  <c r="E53"/>
  <c r="D53"/>
  <c r="C53"/>
  <c r="G51"/>
  <c r="E51"/>
  <c r="D51"/>
  <c r="C51"/>
  <c r="G49"/>
  <c r="E49"/>
  <c r="D49"/>
  <c r="C49"/>
  <c r="G48"/>
  <c r="E48"/>
  <c r="D48"/>
  <c r="C48"/>
  <c r="G47"/>
  <c r="E47"/>
  <c r="D47"/>
  <c r="C47"/>
  <c r="G23"/>
  <c r="E23"/>
  <c r="C23"/>
  <c r="G16"/>
  <c r="E16"/>
  <c r="C16"/>
  <c r="G15"/>
  <c r="E15"/>
  <c r="C15"/>
  <c r="G14"/>
  <c r="E14"/>
  <c r="C14"/>
  <c r="C9"/>
  <c r="C8"/>
  <c r="C7"/>
  <c r="E13"/>
  <c r="D13"/>
  <c r="E12"/>
  <c r="D12"/>
  <c r="E11"/>
  <c r="D11"/>
  <c r="E10"/>
  <c r="D10"/>
  <c r="G9"/>
  <c r="E9"/>
  <c r="D9"/>
  <c r="G8"/>
  <c r="E8"/>
  <c r="H176" i="1"/>
  <c r="E176"/>
  <c r="C176"/>
  <c r="H175"/>
  <c r="E175"/>
  <c r="E174"/>
  <c r="E173"/>
  <c r="E172"/>
  <c r="E171"/>
  <c r="C175"/>
  <c r="C174"/>
  <c r="H174"/>
  <c r="H173"/>
  <c r="H172"/>
  <c r="H171"/>
  <c r="C173"/>
  <c r="C172"/>
  <c r="C171"/>
  <c r="F167"/>
  <c r="F166"/>
  <c r="H167"/>
  <c r="E166"/>
  <c r="D167"/>
  <c r="D166"/>
  <c r="D165"/>
  <c r="D12"/>
  <c r="C167"/>
  <c r="C166"/>
  <c r="C165"/>
  <c r="H166"/>
  <c r="H165"/>
  <c r="E165"/>
  <c r="E12"/>
  <c r="H164"/>
  <c r="C164"/>
  <c r="H155"/>
  <c r="F155"/>
  <c r="E155"/>
  <c r="D155"/>
  <c r="C155"/>
  <c r="H148"/>
  <c r="E148"/>
  <c r="E147"/>
  <c r="C148"/>
  <c r="C147"/>
  <c r="H147"/>
  <c r="H140"/>
  <c r="F140"/>
  <c r="E140"/>
  <c r="D140"/>
  <c r="C140"/>
  <c r="H134"/>
  <c r="F134"/>
  <c r="E134"/>
  <c r="D134"/>
  <c r="C134"/>
  <c r="D130"/>
  <c r="H130"/>
  <c r="F130"/>
  <c r="E130"/>
  <c r="C130"/>
  <c r="H126"/>
  <c r="F126"/>
  <c r="E126"/>
  <c r="E122"/>
  <c r="E121"/>
  <c r="D126"/>
  <c r="C126"/>
  <c r="H122"/>
  <c r="F122"/>
  <c r="D122"/>
  <c r="C122"/>
  <c r="C121"/>
  <c r="H111"/>
  <c r="F111"/>
  <c r="E111"/>
  <c r="E101"/>
  <c r="D111"/>
  <c r="C111"/>
  <c r="F101"/>
  <c r="D101"/>
  <c r="H101"/>
  <c r="C101"/>
  <c r="E97"/>
  <c r="E88"/>
  <c r="H97"/>
  <c r="F97"/>
  <c r="D97"/>
  <c r="D88"/>
  <c r="C97"/>
  <c r="H88"/>
  <c r="F88"/>
  <c r="C88"/>
  <c r="H81"/>
  <c r="F81"/>
  <c r="D81"/>
  <c r="C81"/>
  <c r="C80"/>
  <c r="C79"/>
  <c r="C45"/>
  <c r="C37"/>
  <c r="C51"/>
  <c r="C53"/>
  <c r="C60"/>
  <c r="C36"/>
  <c r="F164"/>
  <c r="F17"/>
  <c r="E164"/>
  <c r="E17"/>
  <c r="D164"/>
  <c r="D17"/>
  <c r="E70"/>
  <c r="H70"/>
  <c r="C70"/>
  <c r="H69"/>
  <c r="C69"/>
  <c r="H68"/>
  <c r="C68"/>
  <c r="H66"/>
  <c r="F66"/>
  <c r="D66"/>
  <c r="C66"/>
  <c r="D64"/>
  <c r="D63"/>
  <c r="H64"/>
  <c r="E64"/>
  <c r="C64"/>
  <c r="H63"/>
  <c r="E63"/>
  <c r="C63"/>
  <c r="D60"/>
  <c r="H60"/>
  <c r="E60"/>
  <c r="D53"/>
  <c r="H53"/>
  <c r="E53"/>
  <c r="H51"/>
  <c r="F51"/>
  <c r="D51"/>
  <c r="F30"/>
  <c r="H30"/>
  <c r="H23"/>
  <c r="H22"/>
  <c r="C30"/>
  <c r="D23"/>
  <c r="E23"/>
  <c r="C23"/>
  <c r="C22"/>
  <c r="C21"/>
  <c r="C20"/>
  <c r="H17"/>
  <c r="C17"/>
  <c r="H16"/>
  <c r="G16"/>
  <c r="C16"/>
  <c r="H15"/>
  <c r="C15"/>
  <c r="H14"/>
  <c r="F14"/>
  <c r="D14"/>
  <c r="C14"/>
  <c r="H13"/>
  <c r="C13"/>
  <c r="H12"/>
  <c r="C12"/>
  <c r="H11"/>
  <c r="E11"/>
  <c r="D11"/>
  <c r="C11"/>
  <c r="C10"/>
  <c r="C9"/>
  <c r="C19"/>
  <c r="C18"/>
  <c r="C8"/>
  <c r="C7"/>
  <c r="G7" i="2"/>
  <c r="E7"/>
  <c r="D15"/>
  <c r="D14"/>
  <c r="D8"/>
  <c r="D7"/>
  <c r="E13" i="1"/>
  <c r="H121"/>
  <c r="H80"/>
  <c r="H79"/>
  <c r="H45"/>
  <c r="H37"/>
  <c r="H36"/>
  <c r="H9"/>
  <c r="E69"/>
  <c r="E16"/>
  <c r="D70"/>
  <c r="D80"/>
  <c r="D121"/>
  <c r="D9"/>
  <c r="F23"/>
  <c r="C77"/>
  <c r="E51"/>
  <c r="F53"/>
  <c r="F60"/>
  <c r="F64"/>
  <c r="E66"/>
  <c r="F70"/>
  <c r="F80"/>
  <c r="E81"/>
  <c r="D175"/>
  <c r="D174"/>
  <c r="D173"/>
  <c r="F175"/>
  <c r="F121"/>
  <c r="D148"/>
  <c r="D147"/>
  <c r="F148"/>
  <c r="F165"/>
  <c r="D176"/>
  <c r="F176"/>
  <c r="H10"/>
  <c r="H19"/>
  <c r="H18"/>
  <c r="H21"/>
  <c r="H20"/>
  <c r="H77"/>
  <c r="H8"/>
  <c r="H7"/>
  <c r="D79"/>
  <c r="D45"/>
  <c r="D37"/>
  <c r="D36"/>
  <c r="D10"/>
  <c r="D13"/>
  <c r="D19"/>
  <c r="D69"/>
  <c r="D16"/>
  <c r="E68"/>
  <c r="E15"/>
  <c r="F147"/>
  <c r="F174"/>
  <c r="D172"/>
  <c r="D171"/>
  <c r="E80"/>
  <c r="F69"/>
  <c r="F16"/>
  <c r="F22"/>
  <c r="F12"/>
  <c r="F79"/>
  <c r="E14"/>
  <c r="F63"/>
  <c r="D8"/>
  <c r="D21"/>
  <c r="D68"/>
  <c r="D20"/>
  <c r="D77"/>
  <c r="D15"/>
  <c r="D7"/>
  <c r="F11"/>
  <c r="F68"/>
  <c r="F15"/>
  <c r="F45"/>
  <c r="F9"/>
  <c r="E9"/>
  <c r="E79"/>
  <c r="E45"/>
  <c r="E37"/>
  <c r="E36"/>
  <c r="E21"/>
  <c r="E20"/>
  <c r="F173"/>
  <c r="D18"/>
  <c r="F172"/>
  <c r="F13"/>
  <c r="E77"/>
  <c r="E10"/>
  <c r="E19"/>
  <c r="E18"/>
  <c r="E8"/>
  <c r="E7"/>
  <c r="F37"/>
  <c r="F171"/>
  <c r="F36"/>
  <c r="F77"/>
  <c r="F10"/>
  <c r="F21"/>
  <c r="G77"/>
  <c r="F20"/>
  <c r="F19"/>
  <c r="F8"/>
  <c r="F18"/>
  <c r="F7"/>
</calcChain>
</file>

<file path=xl/sharedStrings.xml><?xml version="1.0" encoding="utf-8"?>
<sst xmlns="http://schemas.openxmlformats.org/spreadsheetml/2006/main" count="432" uniqueCount="382">
  <si>
    <t>Cod</t>
  </si>
  <si>
    <t>Denumire indicator</t>
  </si>
  <si>
    <t>Credite de angajament</t>
  </si>
  <si>
    <t>Credite bugetare anuale aprobate la finele perioadei de raportare</t>
  </si>
  <si>
    <t>Credite bugetare trimestriale cumulate</t>
  </si>
  <si>
    <t>Plati efectuate cumulat</t>
  </si>
  <si>
    <t>Plati efectuate luna curenta</t>
  </si>
  <si>
    <t xml:space="preserve">B        </t>
  </si>
  <si>
    <t>4"</t>
  </si>
  <si>
    <t>50. 05</t>
  </si>
  <si>
    <t xml:space="preserve">CHELTUIELI- TOTAL      </t>
  </si>
  <si>
    <t>50.05.01</t>
  </si>
  <si>
    <t>CHELTUIELI CURENTE</t>
  </si>
  <si>
    <t>50.05.10</t>
  </si>
  <si>
    <t>TITLUL I CHELTUIELI DE PERSONAL</t>
  </si>
  <si>
    <t>50.05.20</t>
  </si>
  <si>
    <t>TITLUL II BUNURI SI SERVICII</t>
  </si>
  <si>
    <t>TITLUL III DOBANZI</t>
  </si>
  <si>
    <t>TITLUL VI TRANSFERURI INTRE UNITATI ALE ADMINISTRATIEI PUBLICE</t>
  </si>
  <si>
    <t>57. 00</t>
  </si>
  <si>
    <t>TITLUL IX ASISTENTA SOCIALA</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</si>
  <si>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</si>
  <si>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</si>
  <si>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</si>
  <si>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</si>
  <si>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</si>
  <si>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</si>
  <si>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</si>
  <si>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</si>
  <si>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</si>
  <si>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SANATATE</t>
  </si>
  <si>
    <t>66.00.05.70</t>
  </si>
  <si>
    <t>66 .05</t>
  </si>
  <si>
    <t>Cheltuieli de salarii in bani</t>
  </si>
  <si>
    <t>66.05.01</t>
  </si>
  <si>
    <t>Salarii de baza</t>
  </si>
  <si>
    <t>Indemnizatii platite unor persoane din afara unitatii</t>
  </si>
  <si>
    <t>66.05.10</t>
  </si>
  <si>
    <t>Indemnizatii de delegare</t>
  </si>
  <si>
    <t>66.05.10.01</t>
  </si>
  <si>
    <t>Indemnizatii de detasare</t>
  </si>
  <si>
    <t>66.05.10.01.01</t>
  </si>
  <si>
    <t>66.05.10.01.12</t>
  </si>
  <si>
    <t>Contributii</t>
  </si>
  <si>
    <t>66.05.10.01.13</t>
  </si>
  <si>
    <t>Contributii de asigurari sociale de stat</t>
  </si>
  <si>
    <t>Contributii de asigurari de somaj</t>
  </si>
  <si>
    <t>66.05.10.01.30</t>
  </si>
  <si>
    <t>Contributii de asigurari sociale de sanatate</t>
  </si>
  <si>
    <t>66.05.10.03.01</t>
  </si>
  <si>
    <t xml:space="preserve">Contributii de asigurari pentru accidente de munca si boli profesionale </t>
  </si>
  <si>
    <t>66.05.10.03.02</t>
  </si>
  <si>
    <t>Contributii pentru concedii si indemnizatii</t>
  </si>
  <si>
    <t>66.05.10.03.03</t>
  </si>
  <si>
    <t>66.05.10.03.04</t>
  </si>
  <si>
    <t>Bunuri si servicii</t>
  </si>
  <si>
    <t>66.05.10.03.06</t>
  </si>
  <si>
    <t>Furnituri de birou</t>
  </si>
  <si>
    <t>66.05.20</t>
  </si>
  <si>
    <t>Materiale pentru curatenie</t>
  </si>
  <si>
    <t>66.05.20.01</t>
  </si>
  <si>
    <t>Incalzit, iluminat si forta motrica</t>
  </si>
  <si>
    <t>66.05.20.01.01</t>
  </si>
  <si>
    <t>Apa, canal si salubritate</t>
  </si>
  <si>
    <t>66.05.20.01.02</t>
  </si>
  <si>
    <t>Carburanti si lubrifianti</t>
  </si>
  <si>
    <t>66.05.20.01.03</t>
  </si>
  <si>
    <t>Piese de schimb</t>
  </si>
  <si>
    <t>66.05.20.01.04</t>
  </si>
  <si>
    <t>Posta, telecomunicatii, radio, tv, internet</t>
  </si>
  <si>
    <t>66.05.20.01.05</t>
  </si>
  <si>
    <t>Materiale si prestari de servicii cu caracter functional din care:</t>
  </si>
  <si>
    <t>66.05.20.01.06</t>
  </si>
  <si>
    <t>Materiale si prestari de servicii cu caracter functional pt ch.proprii</t>
  </si>
  <si>
    <t>66.05.20.01.08</t>
  </si>
  <si>
    <t>Alte bunuri si servicii pentru intretinere si functionare, din care:</t>
  </si>
  <si>
    <t>66.05.20.01.09</t>
  </si>
  <si>
    <t xml:space="preserve"> - sume pentru servicii poştale în vederea distribuţiei cardurilor naţionale </t>
  </si>
  <si>
    <t xml:space="preserve">  - sume pentru servicii de mententanta si suport tehnic pentru sistemul ERP</t>
  </si>
  <si>
    <t>66.05.20.01.30</t>
  </si>
  <si>
    <t>Reparatii curente</t>
  </si>
  <si>
    <t>66.05.20.02</t>
  </si>
  <si>
    <t>Bunuri de natura obiectelor de inventar</t>
  </si>
  <si>
    <t>Alte obiecte de inventar</t>
  </si>
  <si>
    <t>Deplasari, detasari, transferari</t>
  </si>
  <si>
    <t>66.05.20.05</t>
  </si>
  <si>
    <t>Deplasari interne, detasari, transferari</t>
  </si>
  <si>
    <t>66.05.20.05.30</t>
  </si>
  <si>
    <t>Deplasari in strainatate</t>
  </si>
  <si>
    <t>66.05.20.06</t>
  </si>
  <si>
    <t>Carti, publicatii si materiale documentare</t>
  </si>
  <si>
    <t>66.05.20.06.01</t>
  </si>
  <si>
    <t>Consultanta si expertiza</t>
  </si>
  <si>
    <t>66.05.20.06.02</t>
  </si>
  <si>
    <t>Pregatire profesionala</t>
  </si>
  <si>
    <t>66.05.20.11</t>
  </si>
  <si>
    <t>Protectia muncii</t>
  </si>
  <si>
    <t>66.05.20.12</t>
  </si>
  <si>
    <t>Alte cheltuieli</t>
  </si>
  <si>
    <t>66.05.20.13</t>
  </si>
  <si>
    <t>Chirii</t>
  </si>
  <si>
    <t>66.05.20.14</t>
  </si>
  <si>
    <t>Alte cheltuieli cu bunuri si servicii</t>
  </si>
  <si>
    <t>66.05.20.30</t>
  </si>
  <si>
    <t>66.05.20.30.04</t>
  </si>
  <si>
    <t>Alte dobanzi</t>
  </si>
  <si>
    <t>66.05.20.30.30</t>
  </si>
  <si>
    <t>Dobanda datorata trezoreriei statului</t>
  </si>
  <si>
    <t>Despagubiri civile</t>
  </si>
  <si>
    <t>66.05.70</t>
  </si>
  <si>
    <t>Active fixe</t>
  </si>
  <si>
    <t>Constructii</t>
  </si>
  <si>
    <t>66.05.71</t>
  </si>
  <si>
    <t>Masini, echipamente si mijloace de transport</t>
  </si>
  <si>
    <t>66.05.71.01</t>
  </si>
  <si>
    <t>Mobilier, aparatura birotica si alte active corporale</t>
  </si>
  <si>
    <t>Alte active fixe</t>
  </si>
  <si>
    <t>66.05.71.01.02</t>
  </si>
  <si>
    <t>Reparatii capitale aferente activelor fixe</t>
  </si>
  <si>
    <t>Administratia centrala</t>
  </si>
  <si>
    <t>66.05.71.01.30</t>
  </si>
  <si>
    <t>Servicii publice descentralizate, din care:</t>
  </si>
  <si>
    <t xml:space="preserve"> Plati efectuate in anii precedenti si recuperate in anul curent</t>
  </si>
  <si>
    <t>Materiale si prestari de servicii cu caracter medical</t>
  </si>
  <si>
    <t>66.05.02</t>
  </si>
  <si>
    <t>Produse farmaceutice, materiale sanitare specifice si dispozitive medicale</t>
  </si>
  <si>
    <t>Medicamente cu si fara contributie personala</t>
  </si>
  <si>
    <t xml:space="preserve">    ~ activitatea curenta</t>
  </si>
  <si>
    <t>66.05.03.01</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</si>
  <si>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</si>
  <si>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</si>
  <si>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</si>
  <si>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</si>
  <si>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</si>
  <si>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</si>
  <si>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66.05.03.03</t>
  </si>
  <si>
    <t xml:space="preserve">          Programul national detratament pentru boli rare</t>
  </si>
  <si>
    <t xml:space="preserve">          Programul national de tratament al bolilor neurologice</t>
  </si>
  <si>
    <t>66.05.03.05</t>
  </si>
  <si>
    <t xml:space="preserve">          Programul national de tratament al hemofiliei si talasemiei</t>
  </si>
  <si>
    <t>66.05.04</t>
  </si>
  <si>
    <t xml:space="preserve">          Programul national  de diabet zaharat</t>
  </si>
  <si>
    <t>66.05.04.01</t>
  </si>
  <si>
    <t xml:space="preserve">          Programul national de boli endocrine</t>
  </si>
  <si>
    <t xml:space="preserve">          Programul national de transplant de organe, tesuturi si celule de origine umana</t>
  </si>
  <si>
    <t xml:space="preserve">         Programul national de sanatate mintala</t>
  </si>
  <si>
    <t>66.05.04.02</t>
  </si>
  <si>
    <t xml:space="preserve">          Programul national de oncologie</t>
  </si>
  <si>
    <t>66.05.04.03</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</si>
  <si>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</si>
  <si>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</si>
  <si>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</si>
  <si>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</si>
  <si>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</si>
  <si>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</si>
  <si>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</si>
  <si>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</si>
  <si>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66.05.04.05</t>
  </si>
  <si>
    <t xml:space="preserve">         Programul national de boli cardiovasculare</t>
  </si>
  <si>
    <t xml:space="preserve">       Programul national de sanatate mintala</t>
  </si>
  <si>
    <t xml:space="preserve"> Subprogramul de reconstructie mamara dupa afectiuni oncologice prin endoprotezare</t>
  </si>
  <si>
    <t>66.05.05</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</si>
  <si>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</si>
  <si>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</si>
  <si>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</si>
  <si>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</si>
  <si>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</si>
  <si>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</si>
  <si>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</si>
  <si>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66.05.06</t>
  </si>
  <si>
    <t>Servicii medicale in ambulator</t>
  </si>
  <si>
    <t>Asistenta medicala primara, din care:</t>
  </si>
  <si>
    <t xml:space="preserve">   - activitate curenta</t>
  </si>
  <si>
    <t>66.05.07</t>
  </si>
  <si>
    <t xml:space="preserve">  - centre de permanenta</t>
  </si>
  <si>
    <t>66.05.11</t>
  </si>
  <si>
    <t>Asistenta medicala  pentru specialitati clinice, din care:</t>
  </si>
  <si>
    <t>66.05.56</t>
  </si>
  <si>
    <t>~  OUG 35/2015</t>
  </si>
  <si>
    <t>66.05.56.02</t>
  </si>
  <si>
    <t>Asistenta medicala stomatologica, din care:</t>
  </si>
  <si>
    <t xml:space="preserve">   -  sume pentru servicii medicale tratament si medicatie pentru personalul contractual din sistemul sanitar</t>
  </si>
  <si>
    <t>68.05.57.00</t>
  </si>
  <si>
    <t>68.05.57.02</t>
  </si>
  <si>
    <t>Asistenta medicala pentru specialitati paraclinice, din care:</t>
  </si>
  <si>
    <t>68.05.57.02.01</t>
  </si>
  <si>
    <t xml:space="preserve">    ~ Subprogramul de monitorizarea activa a terapiilor specifice oncologice  prin PET CT</t>
  </si>
  <si>
    <t>68.05.05.01</t>
  </si>
  <si>
    <t xml:space="preserve">    ~  sume pentru evaluarea anuala a bolnavilor cu diabet zaharat (hemoglobina glicata)</t>
  </si>
  <si>
    <t>68.05.06</t>
  </si>
  <si>
    <t xml:space="preserve">    ~ Subprogramul de diagnostic genetic al tumorilor solide maligne ( sarcom Ewing si neuroblastom ) la copii si adulti</t>
  </si>
  <si>
    <t>97. 05</t>
  </si>
  <si>
    <t xml:space="preserve">Asistenta medicala in centrele medicale multifunctionale, din care: </t>
  </si>
  <si>
    <t>Servicii de urgenta prespitalicesti si transport sanitar</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</si>
  <si>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</si>
  <si>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</si>
  <si>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</si>
  <si>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</si>
  <si>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</si>
  <si>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Unitati de recuperare-reabilitare a sanatatii, din care:</t>
  </si>
  <si>
    <t xml:space="preserve">   ~ personal contractual</t>
  </si>
  <si>
    <t>Ingrijiri medicale la domiciliu</t>
  </si>
  <si>
    <t>Prestatii medicale acordate in baza documentelor internationale</t>
  </si>
  <si>
    <t xml:space="preserve"> Plati efectuate in anii precedenti si recuperate in anul curent-SANATATE</t>
  </si>
  <si>
    <t>TRANSFERURI CURENTE</t>
  </si>
  <si>
    <t>Transferuri din bugetul fondului national unic de asigurări sociale de sănătate către unitățile sanitare pentru acoperirea creșterilor salariale</t>
  </si>
  <si>
    <t xml:space="preserve">
-  influente cresteri salariale conform Legii 250/2016 privind aprobarea Ordonanţei de urgenţă a Guvernului nr. 20/2016 pentru modificarea şi completarea Ordonanţei de urgenţă a Guvernului nr. 57/2015 privind salarizarea personalului plătit din fonduri publice în anul 2016
</t>
  </si>
  <si>
    <t xml:space="preserve">
 - influente aferente gărzilor efectuate de personalul sanitar conform OUG 43/2016
</t>
  </si>
  <si>
    <t xml:space="preserve">     ~ influente financiare salariale conform O.G. nr.7 /2017 </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</si>
  <si>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</si>
  <si>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</si>
  <si>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Ajutoare sociale</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</si>
  <si>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</si>
  <si>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</si>
  <si>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</si>
  <si>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</si>
  <si>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</si>
  <si>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 xml:space="preserve">  ~ hotarari judecatoresti</t>
  </si>
  <si>
    <r>
      <t xml:space="preserve">Alte drepturi salariale in bani, </t>
    </r>
    <r>
      <rPr>
        <sz val="10"/>
        <rFont val="Palatino Linotype"/>
        <family val="1"/>
      </rPr>
      <t>din care:</t>
    </r>
  </si>
  <si>
    <t>formule</t>
  </si>
  <si>
    <t>Prevederi bugetare aprobate la finele perioadei de raportare</t>
  </si>
  <si>
    <t>Prevederi bugetare trimestriale cumulate</t>
  </si>
  <si>
    <t>Incasari realizate cumulat</t>
  </si>
  <si>
    <t>Incasari realizate luna curenta</t>
  </si>
  <si>
    <t>2'</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</si>
  <si>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</si>
  <si>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</si>
  <si>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</si>
  <si>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</si>
  <si>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</si>
  <si>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</si>
  <si>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</si>
  <si>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</si>
  <si>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</si>
  <si>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</si>
  <si>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</si>
  <si>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</si>
  <si>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</si>
  <si>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</si>
  <si>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</si>
  <si>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</si>
  <si>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</si>
  <si>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</si>
  <si>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</si>
  <si>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</si>
  <si>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</si>
  <si>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</si>
  <si>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</si>
  <si>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</si>
  <si>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</si>
  <si>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</si>
  <si>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</si>
  <si>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</si>
  <si>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</si>
  <si>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</si>
  <si>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</si>
  <si>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</si>
  <si>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20.05.07.01</t>
  </si>
  <si>
    <t>Contributii pentru concedii si indemnizatii de la persoane juridice sau fizice</t>
  </si>
  <si>
    <t>20.05.07.02</t>
  </si>
  <si>
    <t>Contributii pentru concedii si indemnizatii datorate de persoanele aflate in somaj</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</si>
  <si>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</si>
  <si>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</si>
  <si>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</si>
  <si>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</si>
  <si>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</si>
  <si>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</si>
  <si>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</si>
  <si>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</si>
  <si>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</si>
  <si>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</si>
  <si>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</si>
  <si>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</si>
  <si>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</si>
  <si>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</si>
  <si>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</si>
  <si>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</si>
  <si>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</si>
  <si>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</si>
  <si>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</si>
  <si>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</si>
  <si>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</si>
  <si>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</si>
  <si>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</si>
  <si>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</si>
  <si>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</si>
  <si>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</si>
  <si>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</si>
  <si>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</si>
  <si>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</si>
  <si>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</si>
  <si>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</si>
  <si>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</si>
  <si>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</si>
  <si>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</si>
  <si>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</si>
  <si>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</si>
  <si>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</si>
  <si>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</si>
  <si>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</si>
  <si>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</si>
  <si>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</si>
  <si>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</si>
  <si>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</si>
  <si>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</si>
  <si>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</si>
  <si>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</si>
  <si>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</si>
  <si>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</si>
  <si>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</si>
  <si>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</si>
  <si>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</si>
  <si>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</si>
  <si>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</si>
  <si>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</si>
  <si>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</si>
  <si>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</si>
  <si>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</si>
  <si>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</si>
  <si>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</si>
  <si>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</si>
  <si>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</si>
  <si>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</si>
  <si>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</si>
  <si>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</si>
  <si>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</si>
  <si>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</si>
  <si>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</si>
  <si>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</si>
  <si>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</si>
  <si>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</si>
  <si>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</si>
  <si>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</si>
  <si>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</si>
  <si>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</si>
  <si>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</si>
  <si>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</si>
  <si>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</si>
  <si>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</si>
  <si>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</si>
  <si>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</si>
  <si>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</si>
  <si>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</si>
  <si>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</si>
  <si>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</si>
  <si>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</si>
  <si>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</si>
  <si>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</si>
  <si>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</si>
  <si>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</si>
  <si>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</si>
  <si>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</si>
  <si>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</si>
  <si>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</si>
  <si>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</si>
  <si>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</si>
  <si>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</si>
  <si>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</si>
  <si>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</si>
  <si>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</si>
  <si>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</si>
  <si>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</si>
  <si>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</si>
  <si>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</si>
  <si>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</si>
  <si>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</si>
  <si>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</si>
  <si>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</si>
  <si>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</si>
  <si>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</si>
  <si>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</si>
  <si>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Raspundem de realitatea si exactitatea datelor</t>
  </si>
  <si>
    <t>Presedinte - Director General</t>
  </si>
  <si>
    <t>lei</t>
  </si>
  <si>
    <t>21.05.26</t>
  </si>
  <si>
    <t>Ec. Chitariu Mihaela</t>
  </si>
  <si>
    <t>Director Economic</t>
  </si>
  <si>
    <t>Ec. Topala Bianca</t>
  </si>
  <si>
    <t>42.05.74</t>
  </si>
  <si>
    <t>Sume alocate bugetului Fondului national unic de asigurari sociale de sanatate, pentru acoperirea deficitului rezultat din aplicarea prevederilor legale referitoare la concediile si indemnizatiile de asigurari sociale de sanatate</t>
  </si>
  <si>
    <t>CONT DE EXECUTIE VENITURI IANUARIE   2018</t>
  </si>
  <si>
    <t>CONT DE EXECUTIE CHELTUIELI IANUARIE  2018</t>
  </si>
</sst>
</file>

<file path=xl/styles.xml><?xml version="1.0" encoding="utf-8"?>
<styleSheet xmlns="http://schemas.openxmlformats.org/spreadsheetml/2006/main">
  <numFmts count="3">
    <numFmt numFmtId="43" formatCode="_-* #,##0.00\ _l_e_i_-;\-* #,##0.00\ _l_e_i_-;_-* &quot;-&quot;??\ _l_e_i_-;_-@_-"/>
    <numFmt numFmtId="164" formatCode="#,##0.00_ ;[Red]\-#,##0.00\ "/>
    <numFmt numFmtId="165" formatCode="#,##0.00;[Red]#,##0.00"/>
  </numFmts>
  <fonts count="29">
    <font>
      <sz val="10"/>
      <name val="Arial"/>
      <charset val="238"/>
    </font>
    <font>
      <sz val="10"/>
      <name val="Arial"/>
      <family val="2"/>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sz val="10"/>
      <name val="Arial"/>
      <family val="2"/>
      <charset val="238"/>
    </font>
    <font>
      <b/>
      <sz val="11"/>
      <name val="Palatino Linotype"/>
      <family val="1"/>
      <charset val="238"/>
    </font>
    <font>
      <i/>
      <sz val="10"/>
      <name val="Palatino Linotype"/>
      <family val="1"/>
      <charset val="238"/>
    </font>
    <font>
      <b/>
      <i/>
      <sz val="11"/>
      <name val="Palatino Linotype"/>
      <family val="1"/>
      <charset val="238"/>
    </font>
    <font>
      <sz val="10"/>
      <color indexed="8"/>
      <name val="Palatino Linotype"/>
      <family val="1"/>
      <charset val="238"/>
    </font>
    <font>
      <b/>
      <sz val="10"/>
      <color indexed="8"/>
      <name val="Palatino Linotype"/>
      <family val="1"/>
      <charset val="238"/>
    </font>
    <font>
      <sz val="10"/>
      <name val="Arial"/>
      <family val="2"/>
    </font>
    <font>
      <sz val="12"/>
      <name val="Arial"/>
      <family val="2"/>
    </font>
    <font>
      <sz val="10"/>
      <name val="Palatino Linotype"/>
      <family val="1"/>
    </font>
    <font>
      <b/>
      <i/>
      <sz val="10"/>
      <name val="Arial"/>
      <family val="2"/>
    </font>
    <font>
      <b/>
      <i/>
      <sz val="14"/>
      <name val="Arial"/>
      <family val="2"/>
    </font>
    <font>
      <b/>
      <sz val="10"/>
      <name val="Arial"/>
      <family val="2"/>
    </font>
    <font>
      <b/>
      <sz val="9"/>
      <name val="Arial"/>
      <family val="2"/>
    </font>
    <font>
      <b/>
      <sz val="10"/>
      <name val="Arial"/>
      <family val="2"/>
      <charset val="238"/>
    </font>
    <font>
      <b/>
      <sz val="9"/>
      <name val="Arial"/>
      <family val="2"/>
      <charset val="238"/>
    </font>
    <font>
      <sz val="9"/>
      <name val="Arial"/>
      <family val="2"/>
      <charset val="238"/>
    </font>
    <font>
      <sz val="11"/>
      <name val="Times New Roman CE"/>
      <charset val="238"/>
    </font>
    <font>
      <b/>
      <sz val="11"/>
      <name val="Times New Roman CE"/>
    </font>
    <font>
      <sz val="11"/>
      <name val="Calibri"/>
      <family val="2"/>
      <charset val="238"/>
    </font>
    <font>
      <sz val="10"/>
      <color indexed="8"/>
      <name val="Arial"/>
      <family val="2"/>
    </font>
    <font>
      <sz val="11"/>
      <name val="Arial"/>
      <family val="2"/>
      <charset val="238"/>
    </font>
    <font>
      <i/>
      <sz val="11"/>
      <name val="Arial"/>
      <family val="2"/>
    </font>
    <font>
      <sz val="11"/>
      <name val="Arial"/>
      <family val="2"/>
    </font>
  </fonts>
  <fills count="3">
    <fill>
      <patternFill patternType="none"/>
    </fill>
    <fill>
      <patternFill patternType="gray125"/>
    </fill>
    <fill>
      <patternFill patternType="solid">
        <fgColor indexed="13"/>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3">
    <xf numFmtId="0" fontId="0" fillId="0" borderId="0"/>
    <xf numFmtId="43" fontId="12" fillId="0" borderId="0" applyFont="0" applyFill="0" applyBorder="0" applyAlignment="0" applyProtection="0"/>
    <xf numFmtId="3" fontId="6" fillId="0" borderId="0"/>
    <xf numFmtId="0" fontId="12" fillId="0" borderId="0"/>
    <xf numFmtId="0" fontId="12" fillId="0" borderId="0"/>
    <xf numFmtId="0" fontId="12" fillId="0" borderId="0"/>
    <xf numFmtId="0" fontId="13" fillId="0" borderId="0"/>
    <xf numFmtId="0" fontId="1" fillId="0" borderId="0"/>
    <xf numFmtId="0" fontId="6" fillId="0" borderId="0"/>
    <xf numFmtId="0" fontId="6" fillId="0" borderId="0"/>
    <xf numFmtId="0" fontId="1" fillId="0" borderId="0"/>
    <xf numFmtId="9" fontId="12" fillId="0" borderId="0" applyFont="0" applyFill="0" applyBorder="0" applyAlignment="0" applyProtection="0"/>
    <xf numFmtId="0" fontId="12" fillId="0" borderId="0"/>
  </cellStyleXfs>
  <cellXfs count="138">
    <xf numFmtId="0" fontId="0" fillId="0" borderId="0" xfId="0"/>
    <xf numFmtId="49" fontId="2" fillId="0" borderId="0" xfId="0" applyNumberFormat="1" applyFont="1" applyFill="1" applyBorder="1" applyAlignment="1">
      <alignment vertical="top" wrapText="1"/>
    </xf>
    <xf numFmtId="3" fontId="3" fillId="0" borderId="0" xfId="0" applyNumberFormat="1" applyFont="1" applyFill="1" applyBorder="1" applyAlignment="1">
      <alignment horizontal="center"/>
    </xf>
    <xf numFmtId="3" fontId="4" fillId="0" borderId="0" xfId="0" applyNumberFormat="1" applyFont="1" applyFill="1" applyBorder="1" applyAlignment="1">
      <alignment horizontal="center"/>
    </xf>
    <xf numFmtId="3" fontId="2" fillId="0" borderId="0" xfId="0" applyNumberFormat="1" applyFont="1" applyFill="1" applyBorder="1"/>
    <xf numFmtId="0" fontId="2" fillId="0" borderId="0" xfId="0" applyFont="1" applyFill="1"/>
    <xf numFmtId="3" fontId="5" fillId="0" borderId="0" xfId="0" applyNumberFormat="1" applyFont="1" applyFill="1" applyBorder="1" applyAlignment="1">
      <alignment wrapText="1"/>
    </xf>
    <xf numFmtId="3" fontId="4" fillId="0" borderId="0" xfId="0" applyNumberFormat="1" applyFont="1" applyFill="1" applyBorder="1" applyAlignment="1">
      <alignment horizontal="center" wrapText="1"/>
    </xf>
    <xf numFmtId="49"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2" fillId="0" borderId="0" xfId="0" applyFont="1" applyFill="1" applyAlignment="1">
      <alignment horizontal="center" vertical="center" wrapText="1"/>
    </xf>
    <xf numFmtId="49" fontId="5" fillId="0" borderId="1" xfId="0" applyNumberFormat="1" applyFont="1" applyFill="1" applyBorder="1" applyAlignment="1">
      <alignment horizontal="center" vertical="top" wrapText="1"/>
    </xf>
    <xf numFmtId="3" fontId="5" fillId="0" borderId="1" xfId="0" applyNumberFormat="1" applyFont="1" applyFill="1" applyBorder="1" applyAlignment="1">
      <alignment horizontal="center"/>
    </xf>
    <xf numFmtId="3" fontId="4" fillId="0" borderId="1" xfId="0" applyNumberFormat="1" applyFont="1" applyFill="1" applyBorder="1" applyAlignment="1">
      <alignment horizontal="center"/>
    </xf>
    <xf numFmtId="4" fontId="5" fillId="0" borderId="0" xfId="0" applyNumberFormat="1" applyFont="1" applyFill="1" applyBorder="1"/>
    <xf numFmtId="49" fontId="5" fillId="0" borderId="1" xfId="0" applyNumberFormat="1" applyFont="1" applyFill="1" applyBorder="1" applyAlignment="1">
      <alignment vertical="top" wrapText="1"/>
    </xf>
    <xf numFmtId="164" fontId="5" fillId="0" borderId="1" xfId="8" applyNumberFormat="1" applyFont="1" applyFill="1" applyBorder="1" applyAlignment="1" applyProtection="1">
      <alignment horizontal="left" wrapText="1"/>
    </xf>
    <xf numFmtId="3" fontId="5" fillId="0" borderId="1" xfId="9" applyNumberFormat="1" applyFont="1" applyFill="1" applyBorder="1" applyAlignment="1" applyProtection="1">
      <alignment horizontal="right" wrapText="1"/>
    </xf>
    <xf numFmtId="165" fontId="5" fillId="0" borderId="0" xfId="0" applyNumberFormat="1" applyFont="1" applyFill="1" applyBorder="1"/>
    <xf numFmtId="4" fontId="5" fillId="0" borderId="0" xfId="0" applyNumberFormat="1" applyFont="1" applyFill="1"/>
    <xf numFmtId="0" fontId="5" fillId="0" borderId="0" xfId="0" applyFont="1" applyFill="1"/>
    <xf numFmtId="164" fontId="5" fillId="0" borderId="1" xfId="8" applyNumberFormat="1" applyFont="1" applyFill="1" applyBorder="1" applyAlignment="1">
      <alignment wrapText="1"/>
    </xf>
    <xf numFmtId="3" fontId="5" fillId="0" borderId="1" xfId="9" applyNumberFormat="1" applyFont="1" applyFill="1" applyBorder="1" applyAlignment="1">
      <alignment horizontal="right" wrapText="1"/>
    </xf>
    <xf numFmtId="49" fontId="5" fillId="0" borderId="1" xfId="0" applyNumberFormat="1" applyFont="1" applyFill="1" applyBorder="1" applyAlignment="1">
      <alignment horizontal="left" vertical="top" wrapText="1"/>
    </xf>
    <xf numFmtId="4" fontId="2" fillId="0" borderId="1" xfId="8" applyNumberFormat="1" applyFont="1" applyFill="1" applyBorder="1" applyAlignment="1">
      <alignment wrapText="1"/>
    </xf>
    <xf numFmtId="3" fontId="4" fillId="0" borderId="1" xfId="0" applyNumberFormat="1" applyFont="1" applyFill="1" applyBorder="1" applyAlignment="1">
      <alignment horizontal="right"/>
    </xf>
    <xf numFmtId="3" fontId="2" fillId="0" borderId="1" xfId="9" applyNumberFormat="1" applyFont="1" applyFill="1" applyBorder="1" applyAlignment="1" applyProtection="1">
      <alignment horizontal="right" wrapText="1"/>
    </xf>
    <xf numFmtId="3" fontId="2" fillId="0" borderId="1" xfId="0" applyNumberFormat="1" applyFont="1" applyFill="1" applyBorder="1"/>
    <xf numFmtId="164" fontId="2" fillId="0" borderId="1" xfId="8" applyNumberFormat="1" applyFont="1" applyFill="1" applyBorder="1" applyAlignment="1">
      <alignment wrapText="1"/>
    </xf>
    <xf numFmtId="49" fontId="2" fillId="0" borderId="1" xfId="0" applyNumberFormat="1" applyFont="1" applyFill="1" applyBorder="1" applyAlignment="1">
      <alignment vertical="top" wrapText="1"/>
    </xf>
    <xf numFmtId="164" fontId="2" fillId="0" borderId="1" xfId="8" applyNumberFormat="1" applyFont="1" applyFill="1" applyBorder="1" applyAlignment="1" applyProtection="1">
      <alignment horizontal="left" vertical="center" wrapText="1"/>
    </xf>
    <xf numFmtId="3" fontId="7" fillId="0" borderId="1" xfId="9" applyNumberFormat="1" applyFont="1" applyFill="1" applyBorder="1" applyAlignment="1">
      <alignment horizontal="right" wrapText="1"/>
    </xf>
    <xf numFmtId="0" fontId="8" fillId="0" borderId="0" xfId="0" applyFont="1" applyFill="1"/>
    <xf numFmtId="164" fontId="8" fillId="0" borderId="1" xfId="8" applyNumberFormat="1" applyFont="1" applyFill="1" applyBorder="1" applyAlignment="1">
      <alignment wrapText="1"/>
    </xf>
    <xf numFmtId="3" fontId="9" fillId="0" borderId="1" xfId="0" applyNumberFormat="1" applyFont="1" applyFill="1" applyBorder="1" applyAlignment="1">
      <alignment horizontal="right"/>
    </xf>
    <xf numFmtId="49" fontId="8" fillId="0" borderId="1" xfId="0" applyNumberFormat="1" applyFont="1" applyFill="1" applyBorder="1" applyAlignment="1">
      <alignment vertical="top" wrapText="1"/>
    </xf>
    <xf numFmtId="3" fontId="5" fillId="0" borderId="1" xfId="9" applyNumberFormat="1" applyFont="1" applyFill="1" applyBorder="1" applyAlignment="1">
      <alignment horizontal="right"/>
    </xf>
    <xf numFmtId="3" fontId="2" fillId="0" borderId="1" xfId="0" applyNumberFormat="1" applyFont="1" applyFill="1" applyBorder="1" applyAlignment="1">
      <alignment vertical="top" wrapText="1"/>
    </xf>
    <xf numFmtId="164" fontId="5" fillId="0" borderId="1" xfId="9" applyNumberFormat="1" applyFont="1" applyFill="1" applyBorder="1" applyAlignment="1">
      <alignment wrapText="1"/>
    </xf>
    <xf numFmtId="164" fontId="2" fillId="0" borderId="1" xfId="9" applyNumberFormat="1" applyFont="1" applyFill="1" applyBorder="1" applyAlignment="1">
      <alignment wrapText="1"/>
    </xf>
    <xf numFmtId="3" fontId="7" fillId="0" borderId="1" xfId="9" applyNumberFormat="1" applyFont="1" applyFill="1" applyBorder="1" applyAlignment="1" applyProtection="1">
      <alignment horizontal="right" wrapText="1"/>
    </xf>
    <xf numFmtId="4" fontId="2" fillId="0" borderId="1" xfId="0" applyNumberFormat="1" applyFont="1" applyFill="1" applyBorder="1" applyAlignment="1" applyProtection="1">
      <alignment wrapText="1"/>
    </xf>
    <xf numFmtId="4" fontId="2" fillId="0" borderId="1" xfId="0" applyNumberFormat="1" applyFont="1" applyFill="1" applyBorder="1" applyAlignment="1" applyProtection="1">
      <alignment horizontal="left" wrapText="1"/>
    </xf>
    <xf numFmtId="3" fontId="8" fillId="0" borderId="1" xfId="0" applyNumberFormat="1" applyFont="1" applyFill="1" applyBorder="1" applyAlignment="1">
      <alignment horizontal="right"/>
    </xf>
    <xf numFmtId="4" fontId="5" fillId="0" borderId="1" xfId="0" applyNumberFormat="1" applyFont="1" applyFill="1" applyBorder="1" applyAlignment="1" applyProtection="1">
      <alignment horizontal="left" wrapText="1"/>
    </xf>
    <xf numFmtId="164" fontId="10" fillId="0" borderId="1" xfId="8" applyNumberFormat="1" applyFont="1" applyFill="1" applyBorder="1" applyAlignment="1">
      <alignment wrapText="1"/>
    </xf>
    <xf numFmtId="4" fontId="2" fillId="0" borderId="1" xfId="8" applyNumberFormat="1" applyFont="1" applyFill="1" applyBorder="1" applyAlignment="1" applyProtection="1">
      <alignment wrapText="1"/>
    </xf>
    <xf numFmtId="3" fontId="2" fillId="0" borderId="1" xfId="0" applyNumberFormat="1" applyFont="1" applyFill="1" applyBorder="1" applyProtection="1"/>
    <xf numFmtId="164" fontId="10" fillId="0" borderId="1" xfId="8" applyNumberFormat="1" applyFont="1" applyFill="1" applyBorder="1" applyAlignment="1">
      <alignment horizontal="left" vertical="center" wrapText="1"/>
    </xf>
    <xf numFmtId="164" fontId="11" fillId="0" borderId="1" xfId="9" applyNumberFormat="1" applyFont="1" applyFill="1" applyBorder="1" applyAlignment="1">
      <alignment horizontal="left" vertical="center" wrapText="1"/>
    </xf>
    <xf numFmtId="164" fontId="10" fillId="0" borderId="1" xfId="9" applyNumberFormat="1" applyFont="1" applyFill="1" applyBorder="1" applyAlignment="1">
      <alignment horizontal="left" vertical="center" wrapText="1"/>
    </xf>
    <xf numFmtId="3" fontId="2" fillId="2" borderId="1" xfId="0" applyNumberFormat="1" applyFont="1" applyFill="1" applyBorder="1" applyAlignment="1">
      <alignment vertical="top" wrapText="1"/>
    </xf>
    <xf numFmtId="3" fontId="2" fillId="0" borderId="1" xfId="0" applyNumberFormat="1" applyFont="1" applyFill="1" applyBorder="1" applyAlignment="1" applyProtection="1">
      <alignment vertical="top" wrapText="1"/>
    </xf>
    <xf numFmtId="3" fontId="2" fillId="0" borderId="1" xfId="8" applyNumberFormat="1" applyFont="1" applyFill="1" applyBorder="1" applyAlignment="1">
      <alignment wrapText="1"/>
    </xf>
    <xf numFmtId="164" fontId="5" fillId="0" borderId="1" xfId="7" applyNumberFormat="1" applyFont="1" applyFill="1" applyBorder="1" applyAlignment="1">
      <alignment vertical="top" wrapText="1"/>
    </xf>
    <xf numFmtId="49" fontId="5" fillId="0" borderId="1" xfId="0" applyNumberFormat="1" applyFont="1" applyFill="1" applyBorder="1" applyAlignment="1" applyProtection="1">
      <alignment vertical="top" wrapText="1"/>
    </xf>
    <xf numFmtId="49" fontId="2" fillId="0" borderId="1" xfId="0" applyNumberFormat="1" applyFont="1" applyFill="1" applyBorder="1" applyAlignment="1" applyProtection="1">
      <alignment vertical="top" wrapText="1"/>
    </xf>
    <xf numFmtId="164" fontId="5" fillId="0" borderId="1" xfId="10" applyNumberFormat="1" applyFont="1" applyFill="1" applyBorder="1" applyAlignment="1" applyProtection="1">
      <alignment vertical="top" wrapText="1"/>
    </xf>
    <xf numFmtId="4" fontId="2" fillId="0" borderId="1" xfId="0" applyNumberFormat="1" applyFont="1" applyFill="1" applyBorder="1"/>
    <xf numFmtId="4" fontId="2" fillId="0" borderId="0" xfId="0" applyNumberFormat="1" applyFont="1" applyFill="1" applyBorder="1"/>
    <xf numFmtId="4" fontId="2" fillId="0" borderId="1" xfId="0" applyNumberFormat="1" applyFont="1" applyFill="1" applyBorder="1" applyAlignment="1">
      <alignment horizontal="left" vertical="center" wrapText="1"/>
    </xf>
    <xf numFmtId="2" fontId="2" fillId="0" borderId="1" xfId="8" applyNumberFormat="1" applyFont="1" applyFill="1" applyBorder="1" applyAlignment="1">
      <alignment wrapText="1"/>
    </xf>
    <xf numFmtId="164" fontId="5" fillId="0" borderId="1" xfId="8" applyNumberFormat="1" applyFont="1" applyFill="1" applyBorder="1" applyAlignment="1"/>
    <xf numFmtId="164" fontId="2" fillId="0" borderId="1" xfId="8" applyNumberFormat="1" applyFont="1" applyFill="1" applyBorder="1" applyAlignment="1"/>
    <xf numFmtId="164" fontId="2" fillId="2" borderId="1" xfId="8" applyNumberFormat="1" applyFont="1" applyFill="1" applyBorder="1" applyAlignment="1">
      <alignment wrapText="1"/>
    </xf>
    <xf numFmtId="3" fontId="4" fillId="2" borderId="1" xfId="0" applyNumberFormat="1" applyFont="1" applyFill="1" applyBorder="1" applyAlignment="1">
      <alignment horizontal="right"/>
    </xf>
    <xf numFmtId="3" fontId="2" fillId="2" borderId="1" xfId="9" applyNumberFormat="1" applyFont="1" applyFill="1" applyBorder="1" applyAlignment="1" applyProtection="1">
      <alignment horizontal="right" wrapText="1"/>
    </xf>
    <xf numFmtId="3" fontId="2" fillId="2" borderId="1" xfId="0" applyNumberFormat="1" applyFont="1" applyFill="1" applyBorder="1"/>
    <xf numFmtId="0" fontId="12" fillId="0" borderId="0" xfId="3" applyFill="1" applyAlignment="1">
      <alignment wrapText="1"/>
    </xf>
    <xf numFmtId="0" fontId="15" fillId="0" borderId="0" xfId="3" applyFont="1" applyFill="1" applyAlignment="1">
      <alignment horizontal="left"/>
    </xf>
    <xf numFmtId="4" fontId="16" fillId="0" borderId="0" xfId="3" applyNumberFormat="1" applyFont="1" applyFill="1" applyAlignment="1">
      <alignment horizontal="center"/>
    </xf>
    <xf numFmtId="0" fontId="12" fillId="0" borderId="0" xfId="3" applyFill="1"/>
    <xf numFmtId="4" fontId="12" fillId="0" borderId="0" xfId="3" applyNumberFormat="1" applyFill="1" applyBorder="1"/>
    <xf numFmtId="0" fontId="12" fillId="0" borderId="0" xfId="3" applyFill="1" applyBorder="1"/>
    <xf numFmtId="0" fontId="16" fillId="0" borderId="0" xfId="3" applyFont="1" applyFill="1" applyAlignment="1">
      <alignment horizontal="left"/>
    </xf>
    <xf numFmtId="0" fontId="17" fillId="0" borderId="0" xfId="3" applyFont="1" applyFill="1" applyAlignment="1">
      <alignment vertical="center" wrapText="1"/>
    </xf>
    <xf numFmtId="0" fontId="17" fillId="0" borderId="0" xfId="3" applyFont="1" applyFill="1" applyBorder="1" applyAlignment="1">
      <alignment horizontal="left"/>
    </xf>
    <xf numFmtId="0" fontId="15" fillId="0" borderId="0" xfId="3" applyFont="1" applyFill="1" applyBorder="1"/>
    <xf numFmtId="0" fontId="12" fillId="0" borderId="0" xfId="3" applyFont="1" applyFill="1" applyBorder="1"/>
    <xf numFmtId="4" fontId="12" fillId="0" borderId="0" xfId="3" applyNumberFormat="1" applyFont="1" applyFill="1" applyBorder="1"/>
    <xf numFmtId="0" fontId="15" fillId="0" borderId="0" xfId="3" applyFont="1" applyFill="1" applyAlignment="1">
      <alignment horizontal="center"/>
    </xf>
    <xf numFmtId="4" fontId="17" fillId="0" borderId="1" xfId="3" applyNumberFormat="1" applyFont="1" applyFill="1" applyBorder="1" applyAlignment="1">
      <alignment horizontal="center" vertical="center" wrapText="1"/>
    </xf>
    <xf numFmtId="4" fontId="19" fillId="0" borderId="1" xfId="3" applyNumberFormat="1" applyFont="1" applyFill="1" applyBorder="1" applyAlignment="1">
      <alignment horizontal="center" vertical="center" wrapText="1"/>
    </xf>
    <xf numFmtId="3" fontId="17" fillId="0" borderId="1" xfId="3" applyNumberFormat="1" applyFont="1" applyFill="1" applyBorder="1" applyAlignment="1">
      <alignment horizontal="center" vertical="center" wrapText="1"/>
    </xf>
    <xf numFmtId="4" fontId="17" fillId="0" borderId="0" xfId="3" applyNumberFormat="1" applyFont="1" applyFill="1" applyBorder="1" applyAlignment="1">
      <alignment horizontal="center" vertical="center" wrapText="1"/>
    </xf>
    <xf numFmtId="0" fontId="12" fillId="0" borderId="0" xfId="3" applyFont="1" applyFill="1"/>
    <xf numFmtId="3" fontId="17" fillId="0" borderId="1" xfId="3" applyNumberFormat="1" applyFont="1" applyFill="1" applyBorder="1" applyAlignment="1">
      <alignment horizontal="center"/>
    </xf>
    <xf numFmtId="3" fontId="17" fillId="0" borderId="1" xfId="3" applyNumberFormat="1" applyFont="1" applyFill="1" applyBorder="1" applyAlignment="1">
      <alignment horizontal="center" wrapText="1"/>
    </xf>
    <xf numFmtId="3" fontId="17" fillId="0" borderId="0" xfId="3" applyNumberFormat="1" applyFont="1" applyFill="1" applyBorder="1" applyAlignment="1">
      <alignment horizontal="center"/>
    </xf>
    <xf numFmtId="3" fontId="12" fillId="0" borderId="0" xfId="3" applyNumberFormat="1" applyFont="1" applyFill="1" applyBorder="1"/>
    <xf numFmtId="3" fontId="12" fillId="0" borderId="0" xfId="3" applyNumberFormat="1" applyFont="1" applyFill="1"/>
    <xf numFmtId="49" fontId="20" fillId="0" borderId="1" xfId="3" applyNumberFormat="1" applyFont="1" applyFill="1" applyBorder="1" applyAlignment="1">
      <alignment horizontal="left"/>
    </xf>
    <xf numFmtId="4" fontId="17" fillId="0" borderId="1" xfId="3" applyNumberFormat="1" applyFont="1" applyFill="1" applyBorder="1" applyAlignment="1">
      <alignment wrapText="1"/>
    </xf>
    <xf numFmtId="3" fontId="17" fillId="0" borderId="1" xfId="3" applyNumberFormat="1" applyFont="1" applyFill="1" applyBorder="1"/>
    <xf numFmtId="4" fontId="17" fillId="0" borderId="0" xfId="3" applyNumberFormat="1" applyFont="1" applyFill="1" applyBorder="1"/>
    <xf numFmtId="49" fontId="21" fillId="0" borderId="1" xfId="3" applyNumberFormat="1" applyFont="1" applyFill="1" applyBorder="1" applyAlignment="1">
      <alignment horizontal="left"/>
    </xf>
    <xf numFmtId="4" fontId="12" fillId="0" borderId="1" xfId="3" applyNumberFormat="1" applyFont="1" applyFill="1" applyBorder="1" applyAlignment="1">
      <alignment wrapText="1"/>
    </xf>
    <xf numFmtId="3" fontId="12" fillId="0" borderId="1" xfId="3" applyNumberFormat="1" applyFont="1" applyFill="1" applyBorder="1"/>
    <xf numFmtId="4" fontId="22" fillId="0" borderId="1" xfId="3" applyNumberFormat="1" applyFont="1" applyFill="1" applyBorder="1" applyAlignment="1">
      <alignment wrapText="1"/>
    </xf>
    <xf numFmtId="4" fontId="23" fillId="0" borderId="1" xfId="3" applyNumberFormat="1" applyFont="1" applyFill="1" applyBorder="1" applyAlignment="1">
      <alignment wrapText="1"/>
    </xf>
    <xf numFmtId="3" fontId="19" fillId="0" borderId="1" xfId="3" applyNumberFormat="1" applyFont="1" applyFill="1" applyBorder="1"/>
    <xf numFmtId="4" fontId="24" fillId="0" borderId="1" xfId="3" applyNumberFormat="1" applyFont="1" applyFill="1" applyBorder="1" applyAlignment="1">
      <alignment wrapText="1"/>
    </xf>
    <xf numFmtId="0" fontId="21" fillId="0" borderId="1" xfId="3" applyFont="1" applyFill="1" applyBorder="1" applyAlignment="1">
      <alignment wrapText="1"/>
    </xf>
    <xf numFmtId="49" fontId="18" fillId="0" borderId="1" xfId="3" applyNumberFormat="1" applyFont="1" applyFill="1" applyBorder="1" applyAlignment="1">
      <alignment horizontal="left"/>
    </xf>
    <xf numFmtId="0" fontId="17" fillId="0" borderId="0" xfId="3" applyFont="1" applyFill="1" applyBorder="1"/>
    <xf numFmtId="0" fontId="17" fillId="0" borderId="0" xfId="3" applyFont="1" applyFill="1"/>
    <xf numFmtId="0" fontId="17" fillId="0" borderId="1" xfId="3" applyFont="1" applyFill="1" applyBorder="1"/>
    <xf numFmtId="4" fontId="25" fillId="0" borderId="1" xfId="3" applyNumberFormat="1" applyFont="1" applyFill="1" applyBorder="1" applyAlignment="1">
      <alignment wrapText="1"/>
    </xf>
    <xf numFmtId="49" fontId="21" fillId="0" borderId="1" xfId="3" applyNumberFormat="1" applyFont="1" applyFill="1" applyBorder="1" applyAlignment="1" applyProtection="1">
      <alignment horizontal="left" vertical="center"/>
    </xf>
    <xf numFmtId="4" fontId="25" fillId="0" borderId="1" xfId="3" applyNumberFormat="1" applyFont="1" applyFill="1" applyBorder="1" applyAlignment="1" applyProtection="1">
      <alignment horizontal="left" wrapText="1"/>
    </xf>
    <xf numFmtId="4" fontId="21" fillId="0" borderId="1" xfId="3" applyNumberFormat="1" applyFont="1" applyFill="1" applyBorder="1" applyAlignment="1">
      <alignment horizontal="left"/>
    </xf>
    <xf numFmtId="4" fontId="12" fillId="0" borderId="1" xfId="3" applyNumberFormat="1" applyFont="1" applyFill="1" applyBorder="1" applyAlignment="1" applyProtection="1">
      <alignment horizontal="left" wrapText="1"/>
    </xf>
    <xf numFmtId="164" fontId="12" fillId="0" borderId="1" xfId="3" applyNumberFormat="1" applyFont="1" applyFill="1" applyBorder="1" applyAlignment="1" applyProtection="1">
      <alignment wrapText="1"/>
    </xf>
    <xf numFmtId="0" fontId="12" fillId="0" borderId="1" xfId="3" applyFont="1" applyFill="1" applyBorder="1" applyAlignment="1">
      <alignment wrapText="1"/>
    </xf>
    <xf numFmtId="164" fontId="12" fillId="0" borderId="1" xfId="8" applyNumberFormat="1" applyFont="1" applyFill="1" applyBorder="1" applyAlignment="1" applyProtection="1">
      <alignment wrapText="1"/>
    </xf>
    <xf numFmtId="0" fontId="12" fillId="0" borderId="1" xfId="3" applyFont="1" applyFill="1" applyBorder="1" applyAlignment="1">
      <alignment horizontal="left" vertical="center" wrapText="1"/>
    </xf>
    <xf numFmtId="0" fontId="26" fillId="0" borderId="0" xfId="3" applyFont="1" applyFill="1" applyBorder="1" applyAlignment="1">
      <alignment wrapText="1"/>
    </xf>
    <xf numFmtId="4" fontId="26" fillId="0" borderId="0" xfId="8" applyNumberFormat="1" applyFont="1" applyFill="1" applyBorder="1" applyAlignment="1">
      <alignment wrapText="1"/>
    </xf>
    <xf numFmtId="0" fontId="27" fillId="0" borderId="0" xfId="3" applyFont="1" applyFill="1" applyAlignment="1">
      <alignment horizontal="left" wrapText="1"/>
    </xf>
    <xf numFmtId="4" fontId="12" fillId="0" borderId="0" xfId="3" applyNumberFormat="1" applyFont="1" applyFill="1"/>
    <xf numFmtId="0" fontId="12" fillId="0" borderId="0" xfId="3" applyFont="1" applyFill="1" applyAlignment="1">
      <alignment wrapText="1"/>
    </xf>
    <xf numFmtId="0" fontId="28" fillId="0" borderId="0" xfId="3" applyFont="1" applyFill="1" applyAlignment="1">
      <alignment wrapText="1"/>
    </xf>
    <xf numFmtId="0" fontId="28" fillId="0" borderId="0" xfId="3" applyFont="1" applyFill="1"/>
    <xf numFmtId="4" fontId="28" fillId="0" borderId="0" xfId="3" applyNumberFormat="1" applyFont="1" applyFill="1"/>
    <xf numFmtId="0" fontId="28" fillId="0" borderId="0" xfId="3" applyFont="1" applyFill="1" applyBorder="1"/>
    <xf numFmtId="4" fontId="28" fillId="0" borderId="0" xfId="3" applyNumberFormat="1" applyFont="1" applyFill="1" applyBorder="1"/>
    <xf numFmtId="4" fontId="12" fillId="0" borderId="0" xfId="3" applyNumberFormat="1" applyFill="1"/>
    <xf numFmtId="49" fontId="21" fillId="2" borderId="1" xfId="3" applyNumberFormat="1" applyFont="1" applyFill="1" applyBorder="1" applyAlignment="1">
      <alignment horizontal="left"/>
    </xf>
    <xf numFmtId="4" fontId="12" fillId="2" borderId="1" xfId="3" applyNumberFormat="1" applyFont="1" applyFill="1" applyBorder="1" applyAlignment="1">
      <alignment wrapText="1"/>
    </xf>
    <xf numFmtId="3" fontId="12" fillId="2" borderId="1" xfId="3" applyNumberFormat="1" applyFont="1" applyFill="1" applyBorder="1"/>
    <xf numFmtId="3" fontId="17" fillId="2" borderId="1" xfId="3" applyNumberFormat="1" applyFont="1" applyFill="1" applyBorder="1"/>
    <xf numFmtId="0" fontId="12" fillId="0" borderId="0" xfId="3" applyFill="1" applyBorder="1" applyAlignment="1">
      <alignment horizontal="center" wrapText="1"/>
    </xf>
    <xf numFmtId="0" fontId="17" fillId="0" borderId="0" xfId="3" applyFont="1" applyFill="1" applyBorder="1" applyAlignment="1">
      <alignment horizontal="center" wrapText="1"/>
    </xf>
    <xf numFmtId="0" fontId="18" fillId="0" borderId="0" xfId="3" applyFont="1" applyFill="1" applyBorder="1" applyAlignment="1">
      <alignment horizontal="center" wrapText="1"/>
    </xf>
    <xf numFmtId="0" fontId="17" fillId="0" borderId="0" xfId="3" applyFont="1" applyFill="1" applyBorder="1" applyAlignment="1">
      <alignment horizontal="center"/>
    </xf>
    <xf numFmtId="0" fontId="27" fillId="0" borderId="0" xfId="3" applyFont="1" applyFill="1" applyAlignment="1">
      <alignment horizontal="left" wrapText="1"/>
    </xf>
  </cellXfs>
  <cellStyles count="13">
    <cellStyle name="Comma 2" xfId="1"/>
    <cellStyle name="Comma0" xfId="2"/>
    <cellStyle name="Normal" xfId="0" builtinId="0"/>
    <cellStyle name="Normal 2" xfId="3"/>
    <cellStyle name="Normal 3" xfId="4"/>
    <cellStyle name="Normal 4" xfId="5"/>
    <cellStyle name="Normal 5" xfId="6"/>
    <cellStyle name="Normal_buget 2004 cf lg 507 2003 CU DEBL10% MAI cu virari" xfId="7"/>
    <cellStyle name="Normal_BUGET RECTIFICARE OUG 89 VIRARI FINALE" xfId="8"/>
    <cellStyle name="Normal_BUGET RECTIFICARE OUG 89 VIRARI FINALE_12.Cont executie CHELTUIELI DECEMBRIE 2014" xfId="9"/>
    <cellStyle name="Normal_LG 216 CALCULE BVC 2001" xfId="10"/>
    <cellStyle name="Percent 2" xfId="11"/>
    <cellStyle name="Style 1" xfId="1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90.1\Comunicare\Buget_Creante\FLOOOOOOOO\CONT%20DE%20EXECUTIE\2017\10.octombrie\10.%20%20Cont%20executie%20VENITURI%20%20octombrie%20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uget an 2017"/>
      <sheetName val="TRIMESTRE"/>
      <sheetName val="LUNA ANTERIOARA"/>
      <sheetName val="IUNIE_mii_lei vio"/>
      <sheetName val="Verificare bilant"/>
      <sheetName val="cumulat"/>
      <sheetName val="luna curenta"/>
      <sheetName val="cumulat si luna curenta"/>
      <sheetName val="Cont exc Finante sursa 2"/>
      <sheetName val="Cont exc Finante"/>
      <sheetName val="SUME ANAF"/>
      <sheetName val="Alba1"/>
      <sheetName val="Arad1"/>
      <sheetName val="Arges1"/>
      <sheetName val="Bacau1"/>
      <sheetName val="Bihor1"/>
      <sheetName val="Bistrita1"/>
      <sheetName val="Botosani1"/>
      <sheetName val="Brasov1"/>
      <sheetName val="Braila1"/>
      <sheetName val="Buzau1"/>
      <sheetName val="Caras1"/>
      <sheetName val="Calarasi1"/>
      <sheetName val="Cluj1"/>
      <sheetName val="Constanta1"/>
      <sheetName val="Covasna1"/>
      <sheetName val="Dambovita1"/>
      <sheetName val="Dolj1"/>
      <sheetName val="Galati1"/>
      <sheetName val="Giurgiu1"/>
      <sheetName val="Gorj1"/>
      <sheetName val="Harghita1"/>
      <sheetName val="Hunedoara1"/>
      <sheetName val="Ialomita1"/>
      <sheetName val="Iasi1"/>
      <sheetName val="Maramures1"/>
      <sheetName val="Mehedinti1"/>
      <sheetName val="Mures1"/>
      <sheetName val="Neamt1"/>
      <sheetName val="Olt1"/>
      <sheetName val="Prahova1"/>
      <sheetName val="Satu_Mare1"/>
      <sheetName val="Salaj1"/>
      <sheetName val="Sibiu1"/>
      <sheetName val="Suceava1"/>
      <sheetName val="Teleorman1"/>
      <sheetName val="Timis1"/>
      <sheetName val="Tulcea1"/>
      <sheetName val="Vaslui1"/>
      <sheetName val="Valcea1"/>
      <sheetName val="Vrancea1"/>
      <sheetName val="Bucuresti1"/>
      <sheetName val="Ilfov1"/>
      <sheetName val="OPSNAJ1"/>
      <sheetName val="CNAS1"/>
      <sheetName val="RETINERE"/>
      <sheetName val="CAST1"/>
    </sheetNames>
    <sheetDataSet>
      <sheetData sheetId="0">
        <row r="10">
          <cell r="I10">
            <v>0</v>
          </cell>
        </row>
        <row r="11">
          <cell r="I11">
            <v>0</v>
          </cell>
        </row>
        <row r="12">
          <cell r="I12">
            <v>0</v>
          </cell>
        </row>
        <row r="13">
          <cell r="I13">
            <v>0</v>
          </cell>
        </row>
      </sheetData>
      <sheetData sheetId="1">
        <row r="10">
          <cell r="I10">
            <v>0</v>
          </cell>
        </row>
        <row r="11">
          <cell r="I11">
            <v>0</v>
          </cell>
        </row>
        <row r="12">
          <cell r="I12">
            <v>0</v>
          </cell>
        </row>
        <row r="13">
          <cell r="I13">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T147"/>
  <sheetViews>
    <sheetView zoomScaleNormal="100" workbookViewId="0">
      <pane xSplit="4" ySplit="6" topLeftCell="F19" activePane="bottomRight" state="frozen"/>
      <selection activeCell="F7" sqref="F7:G81"/>
      <selection pane="topRight" activeCell="F7" sqref="F7:G81"/>
      <selection pane="bottomLeft" activeCell="F7" sqref="F7:G81"/>
      <selection pane="bottomRight" activeCell="G25" sqref="G25"/>
    </sheetView>
  </sheetViews>
  <sheetFormatPr defaultRowHeight="12.75"/>
  <cols>
    <col min="1" max="1" width="10.28515625" style="70" bestFit="1" customWidth="1"/>
    <col min="2" max="2" width="57.5703125" style="73" customWidth="1"/>
    <col min="3" max="3" width="5.5703125" style="87" customWidth="1"/>
    <col min="4" max="4" width="14" style="128" customWidth="1"/>
    <col min="5" max="5" width="13.85546875" style="128" hidden="1" customWidth="1"/>
    <col min="6" max="7" width="18" style="73" customWidth="1"/>
    <col min="8" max="8" width="14.42578125" style="75" bestFit="1" customWidth="1"/>
    <col min="9" max="9" width="9.28515625" style="75" customWidth="1"/>
    <col min="10" max="10" width="11.7109375" style="75" bestFit="1" customWidth="1"/>
    <col min="11" max="11" width="9.140625" style="75"/>
    <col min="12" max="12" width="10.5703125" style="75" customWidth="1"/>
    <col min="13" max="13" width="10.85546875" style="75" customWidth="1"/>
    <col min="14" max="14" width="11" style="75" customWidth="1"/>
    <col min="15" max="15" width="10.28515625" style="75" customWidth="1"/>
    <col min="16" max="16" width="9.140625" style="75"/>
    <col min="17" max="17" width="10" style="75" customWidth="1"/>
    <col min="18" max="18" width="10.7109375" style="75" customWidth="1"/>
    <col min="19" max="19" width="10" style="75" customWidth="1"/>
    <col min="20" max="20" width="10.28515625" style="75" customWidth="1"/>
    <col min="21" max="21" width="10" style="75" customWidth="1"/>
    <col min="22" max="22" width="10.85546875" style="75" customWidth="1"/>
    <col min="23" max="23" width="9.140625" style="75"/>
    <col min="24" max="24" width="9.7109375" style="75" customWidth="1"/>
    <col min="25" max="25" width="10.140625" style="75" customWidth="1"/>
    <col min="26" max="26" width="10.85546875" style="75" customWidth="1"/>
    <col min="27" max="27" width="9.7109375" style="75" customWidth="1"/>
    <col min="28" max="29" width="10.5703125" style="75" customWidth="1"/>
    <col min="30" max="30" width="10.85546875" style="75" customWidth="1"/>
    <col min="31" max="31" width="9.85546875" style="75" customWidth="1"/>
    <col min="32" max="32" width="9" style="75" customWidth="1"/>
    <col min="33" max="33" width="10.140625" style="75" customWidth="1"/>
    <col min="34" max="34" width="10.5703125" style="75" customWidth="1"/>
    <col min="35" max="35" width="10.7109375" style="75" customWidth="1"/>
    <col min="36" max="36" width="9.28515625" style="75" customWidth="1"/>
    <col min="37" max="37" width="10.28515625" style="75" customWidth="1"/>
    <col min="38" max="38" width="9.85546875" style="75" customWidth="1"/>
    <col min="39" max="39" width="10.7109375" style="75" customWidth="1"/>
    <col min="40" max="40" width="10" style="75" customWidth="1"/>
    <col min="41" max="41" width="10.28515625" style="75" customWidth="1"/>
    <col min="42" max="42" width="9.5703125" style="75" customWidth="1"/>
    <col min="43" max="43" width="10.7109375" style="75" customWidth="1"/>
    <col min="44" max="44" width="10.140625" style="75" bestFit="1" customWidth="1"/>
    <col min="45" max="45" width="10.5703125" style="75" customWidth="1"/>
    <col min="46" max="46" width="10" style="75" customWidth="1"/>
    <col min="47" max="47" width="10.85546875" style="75" customWidth="1"/>
    <col min="48" max="48" width="10.140625" style="75" customWidth="1"/>
    <col min="49" max="49" width="9.7109375" style="75" customWidth="1"/>
    <col min="50" max="50" width="10.85546875" style="75" customWidth="1"/>
    <col min="51" max="51" width="11.140625" style="75" customWidth="1"/>
    <col min="52" max="52" width="9.140625" style="75"/>
    <col min="53" max="53" width="10.5703125" style="75" customWidth="1"/>
    <col min="54" max="54" width="9.85546875" style="75" customWidth="1"/>
    <col min="55" max="55" width="10.85546875" style="75" customWidth="1"/>
    <col min="56" max="56" width="10.28515625" style="75" customWidth="1"/>
    <col min="57" max="57" width="8.5703125" style="75" customWidth="1"/>
    <col min="58" max="58" width="10.42578125" style="75" customWidth="1"/>
    <col min="59" max="60" width="9.85546875" style="75" customWidth="1"/>
    <col min="61" max="61" width="9.28515625" style="75" customWidth="1"/>
    <col min="62" max="62" width="9" style="75" customWidth="1"/>
    <col min="63" max="63" width="10.42578125" style="75" customWidth="1"/>
    <col min="64" max="64" width="11.28515625" style="75" customWidth="1"/>
    <col min="65" max="65" width="9.85546875" style="75" customWidth="1"/>
    <col min="66" max="66" width="10.42578125" style="75" customWidth="1"/>
    <col min="67" max="67" width="9.7109375" style="75" customWidth="1"/>
    <col min="68" max="68" width="11.140625" style="75" customWidth="1"/>
    <col min="69" max="69" width="10.42578125" style="75" customWidth="1"/>
    <col min="70" max="70" width="10" style="75" customWidth="1"/>
    <col min="71" max="71" width="10.140625" style="75" customWidth="1"/>
    <col min="72" max="72" width="10.7109375" style="75" customWidth="1"/>
    <col min="73" max="73" width="11.140625" style="75" customWidth="1"/>
    <col min="74" max="74" width="9.5703125" style="75" customWidth="1"/>
    <col min="75" max="75" width="11.28515625" style="75" customWidth="1"/>
    <col min="76" max="76" width="11" style="75" customWidth="1"/>
    <col min="77" max="77" width="9.85546875" style="75" customWidth="1"/>
    <col min="78" max="78" width="10.7109375" style="75" customWidth="1"/>
    <col min="79" max="79" width="10.28515625" style="75" customWidth="1"/>
    <col min="80" max="80" width="10.5703125" style="75" customWidth="1"/>
    <col min="81" max="81" width="9.5703125" style="75" customWidth="1"/>
    <col min="82" max="82" width="8.42578125" style="75" customWidth="1"/>
    <col min="83" max="83" width="10.7109375" style="75" customWidth="1"/>
    <col min="84" max="84" width="10.140625" style="75" customWidth="1"/>
    <col min="85" max="85" width="10.7109375" style="75" customWidth="1"/>
    <col min="86" max="86" width="9.85546875" style="75" customWidth="1"/>
    <col min="87" max="87" width="9.7109375" style="75" customWidth="1"/>
    <col min="88" max="88" width="10" style="75" customWidth="1"/>
    <col min="89" max="89" width="11.42578125" style="75" customWidth="1"/>
    <col min="90" max="90" width="10" style="75" customWidth="1"/>
    <col min="91" max="91" width="9.7109375" style="75" customWidth="1"/>
    <col min="92" max="92" width="10" style="75" customWidth="1"/>
    <col min="93" max="93" width="10.7109375" style="75" customWidth="1"/>
    <col min="94" max="94" width="9.28515625" style="75" customWidth="1"/>
    <col min="95" max="95" width="10.7109375" style="75" customWidth="1"/>
    <col min="96" max="96" width="10.140625" style="75" customWidth="1"/>
    <col min="97" max="97" width="10.85546875" style="75" customWidth="1"/>
    <col min="98" max="98" width="11.140625" style="75" customWidth="1"/>
    <col min="99" max="101" width="10.28515625" style="75" customWidth="1"/>
    <col min="102" max="102" width="9.5703125" style="75" customWidth="1"/>
    <col min="103" max="103" width="10.28515625" style="75" customWidth="1"/>
    <col min="104" max="104" width="9.5703125" style="75" customWidth="1"/>
    <col min="105" max="105" width="10.140625" style="75" customWidth="1"/>
    <col min="106" max="106" width="8.85546875" style="75" customWidth="1"/>
    <col min="107" max="107" width="9.42578125" style="75" customWidth="1"/>
    <col min="108" max="108" width="10.28515625" style="75" customWidth="1"/>
    <col min="109" max="109" width="9.85546875" style="75" customWidth="1"/>
    <col min="110" max="110" width="9.5703125" style="75" customWidth="1"/>
    <col min="111" max="111" width="9" style="75" customWidth="1"/>
    <col min="112" max="112" width="9.7109375" style="75" customWidth="1"/>
    <col min="113" max="114" width="10.42578125" style="75" customWidth="1"/>
    <col min="115" max="115" width="10.140625" style="75" customWidth="1"/>
    <col min="116" max="116" width="10.28515625" style="75" customWidth="1"/>
    <col min="117" max="117" width="11.5703125" style="75" customWidth="1"/>
    <col min="118" max="119" width="11.140625" style="75" customWidth="1"/>
    <col min="120" max="120" width="9.85546875" style="75" customWidth="1"/>
    <col min="121" max="121" width="8.5703125" style="75" customWidth="1"/>
    <col min="122" max="122" width="10.28515625" style="75" customWidth="1"/>
    <col min="123" max="123" width="10" style="75" customWidth="1"/>
    <col min="124" max="124" width="9.85546875" style="75" customWidth="1"/>
    <col min="125" max="125" width="10.140625" style="75" customWidth="1"/>
    <col min="126" max="126" width="11.7109375" style="75" customWidth="1"/>
    <col min="127" max="127" width="8.140625" style="75" customWidth="1"/>
    <col min="128" max="128" width="8.5703125" style="75" customWidth="1"/>
    <col min="129" max="129" width="10.140625" style="75" customWidth="1"/>
    <col min="130" max="130" width="11.7109375" style="75" customWidth="1"/>
    <col min="131" max="131" width="9.5703125" style="75" customWidth="1"/>
    <col min="132" max="132" width="9.42578125" style="75" customWidth="1"/>
    <col min="133" max="133" width="12.28515625" style="75" customWidth="1"/>
    <col min="134" max="134" width="11.42578125" style="75" customWidth="1"/>
    <col min="135" max="135" width="11.5703125" style="75" customWidth="1"/>
    <col min="136" max="136" width="11.42578125" style="75" customWidth="1"/>
    <col min="137" max="137" width="14.28515625" style="75" customWidth="1"/>
    <col min="138" max="138" width="10.5703125" style="75" customWidth="1"/>
    <col min="139" max="139" width="11.7109375" style="75" bestFit="1" customWidth="1"/>
    <col min="140" max="140" width="11" style="75" customWidth="1"/>
    <col min="141" max="141" width="12" style="75" customWidth="1"/>
    <col min="142" max="142" width="10.85546875" style="75" customWidth="1"/>
    <col min="143" max="143" width="11.5703125" style="75" customWidth="1"/>
    <col min="144" max="144" width="9.85546875" style="75" customWidth="1"/>
    <col min="145" max="145" width="10.5703125" style="75" customWidth="1"/>
    <col min="146" max="147" width="9.140625" style="75"/>
    <col min="148" max="148" width="10.5703125" style="75" customWidth="1"/>
    <col min="149" max="149" width="9.85546875" style="75" customWidth="1"/>
    <col min="150" max="150" width="10.140625" style="75" customWidth="1"/>
    <col min="151" max="152" width="9.140625" style="75"/>
    <col min="153" max="153" width="10.5703125" style="75" customWidth="1"/>
    <col min="154" max="154" width="10" style="75" customWidth="1"/>
    <col min="155" max="155" width="9.85546875" style="75" customWidth="1"/>
    <col min="156" max="157" width="9.140625" style="75"/>
    <col min="158" max="158" width="10.42578125" style="75" customWidth="1"/>
    <col min="159" max="159" width="9.7109375" style="75" customWidth="1"/>
    <col min="160" max="160" width="10" style="75" customWidth="1"/>
    <col min="161" max="162" width="9.140625" style="75"/>
    <col min="163" max="163" width="10.140625" style="75" customWidth="1"/>
    <col min="164" max="164" width="12.7109375" style="75" bestFit="1" customWidth="1"/>
    <col min="165" max="176" width="9.140625" style="75"/>
    <col min="177" max="16384" width="9.140625" style="73"/>
  </cols>
  <sheetData>
    <row r="1" spans="1:176" ht="18.75">
      <c r="B1" s="71" t="s">
        <v>380</v>
      </c>
      <c r="C1" s="71"/>
      <c r="D1" s="72"/>
      <c r="E1" s="72"/>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74"/>
      <c r="CU1" s="74"/>
      <c r="CV1" s="74"/>
      <c r="CW1" s="74"/>
      <c r="CX1" s="74"/>
      <c r="CY1" s="74"/>
      <c r="CZ1" s="74"/>
      <c r="DA1" s="74"/>
      <c r="DB1" s="74"/>
      <c r="DC1" s="74"/>
      <c r="DD1" s="74"/>
      <c r="DE1" s="74"/>
      <c r="DF1" s="74"/>
      <c r="DG1" s="74"/>
      <c r="DH1" s="74"/>
      <c r="DI1" s="74"/>
      <c r="DJ1" s="74"/>
      <c r="DK1" s="74"/>
      <c r="DL1" s="74"/>
      <c r="DM1" s="74"/>
      <c r="DN1" s="74"/>
      <c r="DO1" s="74"/>
      <c r="DP1" s="74"/>
      <c r="DQ1" s="74"/>
      <c r="DR1" s="74"/>
      <c r="DS1" s="74"/>
      <c r="DT1" s="74"/>
      <c r="DU1" s="74"/>
      <c r="DV1" s="74"/>
      <c r="DW1" s="74"/>
      <c r="DX1" s="74"/>
      <c r="DY1" s="74"/>
      <c r="DZ1" s="74"/>
      <c r="EA1" s="74"/>
      <c r="EB1" s="74"/>
      <c r="EC1" s="74"/>
      <c r="ED1" s="74"/>
      <c r="EE1" s="74"/>
      <c r="EF1" s="74"/>
      <c r="EG1" s="74"/>
    </row>
    <row r="2" spans="1:176" ht="17.25" customHeight="1">
      <c r="B2" s="76"/>
      <c r="C2" s="76"/>
      <c r="D2" s="72"/>
      <c r="E2" s="72"/>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c r="ED2" s="74"/>
      <c r="EE2" s="74"/>
      <c r="EF2" s="74"/>
      <c r="EG2" s="74"/>
    </row>
    <row r="3" spans="1:176">
      <c r="A3" s="77"/>
      <c r="B3" s="78"/>
      <c r="C3" s="78"/>
      <c r="D3" s="74"/>
      <c r="E3" s="74"/>
      <c r="F3" s="74"/>
      <c r="G3" s="74"/>
      <c r="FG3" s="79"/>
    </row>
    <row r="4" spans="1:176" ht="12.75" customHeight="1">
      <c r="B4" s="75"/>
      <c r="C4" s="80"/>
      <c r="D4" s="81"/>
      <c r="E4" s="81"/>
      <c r="F4" s="74"/>
      <c r="G4" s="82" t="s">
        <v>373</v>
      </c>
      <c r="H4" s="133"/>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6"/>
      <c r="EJ4" s="136"/>
      <c r="EK4" s="136"/>
      <c r="EL4" s="136"/>
      <c r="EM4" s="136"/>
      <c r="EN4" s="134"/>
      <c r="EO4" s="134"/>
      <c r="EP4" s="134"/>
      <c r="EQ4" s="134"/>
      <c r="ER4" s="134"/>
      <c r="ES4" s="134"/>
      <c r="ET4" s="134"/>
      <c r="EU4" s="134"/>
      <c r="EV4" s="134"/>
      <c r="EW4" s="134"/>
      <c r="EX4" s="134"/>
      <c r="EY4" s="134"/>
      <c r="EZ4" s="134"/>
      <c r="FA4" s="134"/>
      <c r="FB4" s="134"/>
      <c r="FC4" s="134"/>
      <c r="FD4" s="134"/>
      <c r="FE4" s="134"/>
      <c r="FF4" s="134"/>
      <c r="FG4" s="134"/>
    </row>
    <row r="5" spans="1:176" s="87" customFormat="1" ht="76.5">
      <c r="A5" s="83" t="s">
        <v>0</v>
      </c>
      <c r="B5" s="83" t="s">
        <v>1</v>
      </c>
      <c r="C5" s="83" t="s">
        <v>219</v>
      </c>
      <c r="D5" s="83" t="s">
        <v>220</v>
      </c>
      <c r="E5" s="84" t="s">
        <v>221</v>
      </c>
      <c r="F5" s="85" t="s">
        <v>222</v>
      </c>
      <c r="G5" s="85" t="s">
        <v>223</v>
      </c>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c r="EV5" s="86"/>
      <c r="EW5" s="86"/>
      <c r="EX5" s="86"/>
      <c r="EY5" s="86"/>
      <c r="EZ5" s="86"/>
      <c r="FA5" s="86"/>
      <c r="FB5" s="86"/>
      <c r="FC5" s="86"/>
      <c r="FD5" s="86"/>
      <c r="FE5" s="86"/>
      <c r="FF5" s="86"/>
      <c r="FG5" s="86"/>
      <c r="FH5" s="80"/>
      <c r="FI5" s="80"/>
      <c r="FJ5" s="80"/>
      <c r="FK5" s="80"/>
      <c r="FL5" s="80"/>
      <c r="FM5" s="80"/>
      <c r="FN5" s="80"/>
      <c r="FO5" s="80"/>
      <c r="FP5" s="80"/>
      <c r="FQ5" s="80"/>
      <c r="FR5" s="80"/>
      <c r="FS5" s="80"/>
      <c r="FT5" s="80"/>
    </row>
    <row r="6" spans="1:176" s="92" customFormat="1">
      <c r="A6" s="88"/>
      <c r="B6" s="89"/>
      <c r="C6" s="89"/>
      <c r="D6" s="88">
        <v>1</v>
      </c>
      <c r="E6" s="88"/>
      <c r="F6" s="88">
        <v>2</v>
      </c>
      <c r="G6" s="88" t="s">
        <v>224</v>
      </c>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1"/>
      <c r="FI6" s="91"/>
      <c r="FJ6" s="91"/>
      <c r="FK6" s="91"/>
      <c r="FL6" s="91"/>
      <c r="FM6" s="91"/>
      <c r="FN6" s="91"/>
      <c r="FO6" s="91"/>
      <c r="FP6" s="91"/>
      <c r="FQ6" s="91"/>
      <c r="FR6" s="91"/>
      <c r="FS6" s="91"/>
      <c r="FT6" s="91"/>
    </row>
    <row r="7" spans="1:176">
      <c r="A7" s="93" t="s">
        <v>225</v>
      </c>
      <c r="B7" s="94" t="s">
        <v>226</v>
      </c>
      <c r="C7" s="95">
        <f>+C8+C60</f>
        <v>0</v>
      </c>
      <c r="D7" s="95">
        <f>+D8+D60</f>
        <v>175671650</v>
      </c>
      <c r="E7" s="95">
        <f>+E8+E60</f>
        <v>0</v>
      </c>
      <c r="F7" s="95">
        <f>+F8+F60</f>
        <v>14691537</v>
      </c>
      <c r="G7" s="95">
        <f>+G8+G60</f>
        <v>14691537</v>
      </c>
      <c r="H7" s="74"/>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c r="CL7" s="96"/>
      <c r="CM7" s="96"/>
      <c r="CN7" s="96"/>
      <c r="CO7" s="96"/>
      <c r="CP7" s="96"/>
      <c r="CQ7" s="96"/>
      <c r="CR7" s="96"/>
      <c r="CS7" s="96"/>
      <c r="CT7" s="96"/>
      <c r="CU7" s="96"/>
      <c r="CV7" s="96"/>
      <c r="CW7" s="96"/>
      <c r="CX7" s="96"/>
      <c r="CY7" s="96"/>
      <c r="CZ7" s="96"/>
      <c r="DA7" s="96"/>
      <c r="DB7" s="96"/>
      <c r="DC7" s="96"/>
      <c r="DD7" s="96"/>
      <c r="DE7" s="96"/>
      <c r="DF7" s="96"/>
      <c r="DG7" s="96"/>
      <c r="DH7" s="96"/>
      <c r="DI7" s="96"/>
      <c r="DJ7" s="96"/>
      <c r="DK7" s="96"/>
      <c r="DL7" s="96"/>
      <c r="DM7" s="96"/>
      <c r="DN7" s="96"/>
      <c r="DO7" s="96"/>
      <c r="DP7" s="96"/>
      <c r="DQ7" s="96"/>
      <c r="DR7" s="96"/>
      <c r="DS7" s="96"/>
      <c r="DT7" s="96"/>
      <c r="DU7" s="96"/>
      <c r="DV7" s="96"/>
      <c r="DW7" s="96"/>
      <c r="DX7" s="96"/>
      <c r="DY7" s="96"/>
      <c r="DZ7" s="96"/>
      <c r="EA7" s="96"/>
      <c r="EB7" s="96"/>
      <c r="EC7" s="96"/>
      <c r="ED7" s="96"/>
      <c r="EE7" s="96"/>
      <c r="EF7" s="96"/>
      <c r="EG7" s="96"/>
      <c r="EH7" s="96"/>
      <c r="EI7" s="96"/>
      <c r="EJ7" s="96"/>
      <c r="EK7" s="96"/>
      <c r="EL7" s="96"/>
      <c r="EM7" s="96"/>
      <c r="EN7" s="96"/>
      <c r="EO7" s="96"/>
      <c r="EP7" s="96"/>
      <c r="EQ7" s="96"/>
      <c r="ER7" s="96"/>
      <c r="ES7" s="96"/>
      <c r="ET7" s="96"/>
      <c r="EU7" s="96"/>
      <c r="EV7" s="96"/>
      <c r="EW7" s="96"/>
      <c r="EX7" s="96"/>
      <c r="EY7" s="96"/>
      <c r="EZ7" s="96"/>
      <c r="FA7" s="96"/>
      <c r="FB7" s="96"/>
      <c r="FC7" s="96"/>
      <c r="FD7" s="96"/>
      <c r="FE7" s="96"/>
      <c r="FF7" s="96"/>
      <c r="FG7" s="96"/>
      <c r="FH7" s="74"/>
      <c r="FI7" s="74"/>
    </row>
    <row r="8" spans="1:176">
      <c r="A8" s="93" t="s">
        <v>227</v>
      </c>
      <c r="B8" s="94" t="s">
        <v>228</v>
      </c>
      <c r="C8" s="95">
        <f>+C14+C47+C9</f>
        <v>0</v>
      </c>
      <c r="D8" s="95">
        <f>+D14+D47+D9</f>
        <v>174368000</v>
      </c>
      <c r="E8" s="95">
        <f>+E14+E47+E9</f>
        <v>0</v>
      </c>
      <c r="F8" s="95">
        <f>+F14+F47+F9</f>
        <v>14205424</v>
      </c>
      <c r="G8" s="95">
        <f>+G14+G47+G9</f>
        <v>14205424</v>
      </c>
      <c r="H8" s="74"/>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c r="CH8" s="96"/>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c r="DL8" s="96"/>
      <c r="DM8" s="96"/>
      <c r="DN8" s="96"/>
      <c r="DO8" s="96"/>
      <c r="DP8" s="96"/>
      <c r="DQ8" s="96"/>
      <c r="DR8" s="96"/>
      <c r="DS8" s="96"/>
      <c r="DT8" s="96"/>
      <c r="DU8" s="96"/>
      <c r="DV8" s="96"/>
      <c r="DW8" s="96"/>
      <c r="DX8" s="96"/>
      <c r="DY8" s="96"/>
      <c r="DZ8" s="96"/>
      <c r="EA8" s="96"/>
      <c r="EB8" s="96"/>
      <c r="EC8" s="96"/>
      <c r="ED8" s="96"/>
      <c r="EE8" s="96"/>
      <c r="EF8" s="96"/>
      <c r="EG8" s="96"/>
      <c r="EH8" s="96"/>
      <c r="EI8" s="96"/>
      <c r="EJ8" s="96"/>
      <c r="EK8" s="96"/>
      <c r="EL8" s="96"/>
      <c r="EM8" s="96"/>
      <c r="EN8" s="96"/>
      <c r="EO8" s="96"/>
      <c r="EP8" s="96"/>
      <c r="EQ8" s="96"/>
      <c r="ER8" s="96"/>
      <c r="ES8" s="96"/>
      <c r="ET8" s="96"/>
      <c r="EU8" s="96"/>
      <c r="EV8" s="96"/>
      <c r="EW8" s="96"/>
      <c r="EX8" s="96"/>
      <c r="EY8" s="96"/>
      <c r="EZ8" s="96"/>
      <c r="FA8" s="96"/>
      <c r="FB8" s="96"/>
      <c r="FC8" s="96"/>
      <c r="FD8" s="96"/>
      <c r="FE8" s="96"/>
      <c r="FF8" s="96"/>
      <c r="FG8" s="96"/>
      <c r="FH8" s="74"/>
      <c r="FI8" s="74"/>
    </row>
    <row r="9" spans="1:176">
      <c r="A9" s="93" t="s">
        <v>229</v>
      </c>
      <c r="B9" s="94" t="s">
        <v>230</v>
      </c>
      <c r="C9" s="95">
        <f>+C10+C11+C12+C13</f>
        <v>0</v>
      </c>
      <c r="D9" s="95">
        <f>+D10+D11+D12+D13</f>
        <v>0</v>
      </c>
      <c r="E9" s="95">
        <f>+E10+E11+E12+E13</f>
        <v>0</v>
      </c>
      <c r="F9" s="95">
        <f>+F10+F11+F12+F13</f>
        <v>0</v>
      </c>
      <c r="G9" s="95">
        <f>+G10+G11+G12+G13</f>
        <v>0</v>
      </c>
      <c r="H9" s="74"/>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96"/>
      <c r="BW9" s="96"/>
      <c r="BX9" s="96"/>
      <c r="BY9" s="96"/>
      <c r="BZ9" s="96"/>
      <c r="CA9" s="96"/>
      <c r="CB9" s="96"/>
      <c r="CC9" s="96"/>
      <c r="CD9" s="96"/>
      <c r="CE9" s="96"/>
      <c r="CF9" s="96"/>
      <c r="CG9" s="96"/>
      <c r="CH9" s="96"/>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c r="DI9" s="96"/>
      <c r="DJ9" s="96"/>
      <c r="DK9" s="96"/>
      <c r="DL9" s="96"/>
      <c r="DM9" s="96"/>
      <c r="DN9" s="96"/>
      <c r="DO9" s="96"/>
      <c r="DP9" s="96"/>
      <c r="DQ9" s="96"/>
      <c r="DR9" s="96"/>
      <c r="DS9" s="96"/>
      <c r="DT9" s="96"/>
      <c r="DU9" s="96"/>
      <c r="DV9" s="96"/>
      <c r="DW9" s="96"/>
      <c r="DX9" s="96"/>
      <c r="DY9" s="96"/>
      <c r="DZ9" s="96"/>
      <c r="EA9" s="96"/>
      <c r="EB9" s="96"/>
      <c r="EC9" s="96"/>
      <c r="ED9" s="96"/>
      <c r="EE9" s="96"/>
      <c r="EF9" s="96"/>
      <c r="EG9" s="96"/>
      <c r="EH9" s="96"/>
      <c r="EI9" s="96"/>
      <c r="EJ9" s="96"/>
      <c r="EK9" s="96"/>
      <c r="EL9" s="96"/>
      <c r="EM9" s="96"/>
      <c r="EN9" s="96"/>
      <c r="EO9" s="96"/>
      <c r="EP9" s="96"/>
      <c r="EQ9" s="96"/>
      <c r="ER9" s="96"/>
      <c r="ES9" s="96"/>
      <c r="ET9" s="96"/>
      <c r="EU9" s="96"/>
      <c r="EV9" s="96"/>
      <c r="EW9" s="96"/>
      <c r="EX9" s="96"/>
      <c r="EY9" s="96"/>
      <c r="EZ9" s="96"/>
      <c r="FA9" s="96"/>
      <c r="FB9" s="96"/>
      <c r="FC9" s="96"/>
      <c r="FD9" s="96"/>
      <c r="FE9" s="96"/>
      <c r="FF9" s="96"/>
      <c r="FG9" s="96"/>
      <c r="FH9" s="74"/>
      <c r="FI9" s="74"/>
    </row>
    <row r="10" spans="1:176" ht="38.25">
      <c r="A10" s="93" t="s">
        <v>231</v>
      </c>
      <c r="B10" s="98" t="s">
        <v>232</v>
      </c>
      <c r="C10" s="95"/>
      <c r="D10" s="95">
        <f>'[1]buget an 2017'!I10*1000</f>
        <v>0</v>
      </c>
      <c r="E10" s="95">
        <f>[1]TRIMESTRE!I10*1000</f>
        <v>0</v>
      </c>
      <c r="F10" s="95"/>
      <c r="G10" s="95"/>
      <c r="H10" s="74"/>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c r="BZ10" s="96"/>
      <c r="CA10" s="96"/>
      <c r="CB10" s="96"/>
      <c r="CC10" s="96"/>
      <c r="CD10" s="96"/>
      <c r="CE10" s="96"/>
      <c r="CF10" s="96"/>
      <c r="CG10" s="96"/>
      <c r="CH10" s="96"/>
      <c r="CI10" s="96"/>
      <c r="CJ10" s="96"/>
      <c r="CK10" s="96"/>
      <c r="CL10" s="96"/>
      <c r="CM10" s="96"/>
      <c r="CN10" s="96"/>
      <c r="CO10" s="96"/>
      <c r="CP10" s="96"/>
      <c r="CQ10" s="96"/>
      <c r="CR10" s="96"/>
      <c r="CS10" s="96"/>
      <c r="CT10" s="96"/>
      <c r="CU10" s="96"/>
      <c r="CV10" s="96"/>
      <c r="CW10" s="96"/>
      <c r="CX10" s="96"/>
      <c r="CY10" s="96"/>
      <c r="CZ10" s="96"/>
      <c r="DA10" s="96"/>
      <c r="DB10" s="96"/>
      <c r="DC10" s="96"/>
      <c r="DD10" s="96"/>
      <c r="DE10" s="96"/>
      <c r="DF10" s="96"/>
      <c r="DG10" s="96"/>
      <c r="DH10" s="96"/>
      <c r="DI10" s="96"/>
      <c r="DJ10" s="96"/>
      <c r="DK10" s="96"/>
      <c r="DL10" s="96"/>
      <c r="DM10" s="96"/>
      <c r="DN10" s="96"/>
      <c r="DO10" s="96"/>
      <c r="DP10" s="96"/>
      <c r="DQ10" s="96"/>
      <c r="DR10" s="96"/>
      <c r="DS10" s="96"/>
      <c r="DT10" s="96"/>
      <c r="DU10" s="96"/>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74"/>
      <c r="FI10" s="74"/>
    </row>
    <row r="11" spans="1:176" ht="38.25">
      <c r="A11" s="93" t="s">
        <v>233</v>
      </c>
      <c r="B11" s="98" t="s">
        <v>234</v>
      </c>
      <c r="C11" s="95"/>
      <c r="D11" s="95">
        <f>'[1]buget an 2017'!I11*1000</f>
        <v>0</v>
      </c>
      <c r="E11" s="95">
        <f>[1]TRIMESTRE!I11*1000</f>
        <v>0</v>
      </c>
      <c r="F11" s="95"/>
      <c r="G11" s="95"/>
      <c r="H11" s="74"/>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c r="CE11" s="96"/>
      <c r="CF11" s="96"/>
      <c r="CG11" s="96"/>
      <c r="CH11" s="96"/>
      <c r="CI11" s="96"/>
      <c r="CJ11" s="96"/>
      <c r="CK11" s="96"/>
      <c r="CL11" s="96"/>
      <c r="CM11" s="96"/>
      <c r="CN11" s="96"/>
      <c r="CO11" s="96"/>
      <c r="CP11" s="96"/>
      <c r="CQ11" s="96"/>
      <c r="CR11" s="96"/>
      <c r="CS11" s="96"/>
      <c r="CT11" s="96"/>
      <c r="CU11" s="96"/>
      <c r="CV11" s="96"/>
      <c r="CW11" s="96"/>
      <c r="CX11" s="96"/>
      <c r="CY11" s="96"/>
      <c r="CZ11" s="96"/>
      <c r="DA11" s="96"/>
      <c r="DB11" s="96"/>
      <c r="DC11" s="96"/>
      <c r="DD11" s="96"/>
      <c r="DE11" s="96"/>
      <c r="DF11" s="96"/>
      <c r="DG11" s="96"/>
      <c r="DH11" s="96"/>
      <c r="DI11" s="96"/>
      <c r="DJ11" s="96"/>
      <c r="DK11" s="96"/>
      <c r="DL11" s="96"/>
      <c r="DM11" s="96"/>
      <c r="DN11" s="96"/>
      <c r="DO11" s="96"/>
      <c r="DP11" s="96"/>
      <c r="DQ11" s="96"/>
      <c r="DR11" s="96"/>
      <c r="DS11" s="96"/>
      <c r="DT11" s="96"/>
      <c r="DU11" s="96"/>
      <c r="DV11" s="96"/>
      <c r="DW11" s="96"/>
      <c r="DX11" s="96"/>
      <c r="DY11" s="96"/>
      <c r="DZ11" s="96"/>
      <c r="EA11" s="96"/>
      <c r="EB11" s="96"/>
      <c r="EC11" s="96"/>
      <c r="ED11" s="96"/>
      <c r="EE11" s="96"/>
      <c r="EF11" s="96"/>
      <c r="EG11" s="96"/>
      <c r="EH11" s="96"/>
      <c r="EI11" s="96"/>
      <c r="EJ11" s="96"/>
      <c r="EK11" s="96"/>
      <c r="EL11" s="96"/>
      <c r="EM11" s="96"/>
      <c r="EN11" s="96"/>
      <c r="EO11" s="96"/>
      <c r="EP11" s="96"/>
      <c r="EQ11" s="96"/>
      <c r="ER11" s="96"/>
      <c r="ES11" s="96"/>
      <c r="ET11" s="96"/>
      <c r="EU11" s="96"/>
      <c r="EV11" s="96"/>
      <c r="EW11" s="96"/>
      <c r="EX11" s="96"/>
      <c r="EY11" s="96"/>
      <c r="EZ11" s="96"/>
      <c r="FA11" s="96"/>
      <c r="FB11" s="96"/>
      <c r="FC11" s="96"/>
      <c r="FD11" s="96"/>
      <c r="FE11" s="96"/>
      <c r="FF11" s="96"/>
      <c r="FG11" s="96"/>
      <c r="FH11" s="74"/>
      <c r="FI11" s="74"/>
    </row>
    <row r="12" spans="1:176" ht="25.5">
      <c r="A12" s="93" t="s">
        <v>235</v>
      </c>
      <c r="B12" s="98" t="s">
        <v>236</v>
      </c>
      <c r="C12" s="95"/>
      <c r="D12" s="95">
        <f>'[1]buget an 2017'!I12*1000</f>
        <v>0</v>
      </c>
      <c r="E12" s="95">
        <f>[1]TRIMESTRE!I12*1000</f>
        <v>0</v>
      </c>
      <c r="F12" s="95"/>
      <c r="G12" s="95"/>
      <c r="H12" s="74"/>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6"/>
      <c r="CI12" s="96"/>
      <c r="CJ12" s="96"/>
      <c r="CK12" s="96"/>
      <c r="CL12" s="96"/>
      <c r="CM12" s="96"/>
      <c r="CN12" s="96"/>
      <c r="CO12" s="96"/>
      <c r="CP12" s="96"/>
      <c r="CQ12" s="96"/>
      <c r="CR12" s="96"/>
      <c r="CS12" s="96"/>
      <c r="CT12" s="96"/>
      <c r="CU12" s="96"/>
      <c r="CV12" s="96"/>
      <c r="CW12" s="96"/>
      <c r="CX12" s="96"/>
      <c r="CY12" s="96"/>
      <c r="CZ12" s="96"/>
      <c r="DA12" s="96"/>
      <c r="DB12" s="96"/>
      <c r="DC12" s="96"/>
      <c r="DD12" s="96"/>
      <c r="DE12" s="96"/>
      <c r="DF12" s="96"/>
      <c r="DG12" s="96"/>
      <c r="DH12" s="96"/>
      <c r="DI12" s="96"/>
      <c r="DJ12" s="96"/>
      <c r="DK12" s="96"/>
      <c r="DL12" s="96"/>
      <c r="DM12" s="96"/>
      <c r="DN12" s="96"/>
      <c r="DO12" s="96"/>
      <c r="DP12" s="96"/>
      <c r="DQ12" s="96"/>
      <c r="DR12" s="96"/>
      <c r="DS12" s="96"/>
      <c r="DT12" s="96"/>
      <c r="DU12" s="96"/>
      <c r="DV12" s="96"/>
      <c r="DW12" s="96"/>
      <c r="DX12" s="96"/>
      <c r="DY12" s="96"/>
      <c r="DZ12" s="96"/>
      <c r="EA12" s="96"/>
      <c r="EB12" s="96"/>
      <c r="EC12" s="96"/>
      <c r="ED12" s="96"/>
      <c r="EE12" s="96"/>
      <c r="EF12" s="96"/>
      <c r="EG12" s="96"/>
      <c r="EH12" s="96"/>
      <c r="EI12" s="96"/>
      <c r="EJ12" s="96"/>
      <c r="EK12" s="96"/>
      <c r="EL12" s="96"/>
      <c r="EM12" s="96"/>
      <c r="EN12" s="96"/>
      <c r="EO12" s="96"/>
      <c r="EP12" s="96"/>
      <c r="EQ12" s="96"/>
      <c r="ER12" s="96"/>
      <c r="ES12" s="96"/>
      <c r="ET12" s="96"/>
      <c r="EU12" s="96"/>
      <c r="EV12" s="96"/>
      <c r="EW12" s="96"/>
      <c r="EX12" s="96"/>
      <c r="EY12" s="96"/>
      <c r="EZ12" s="96"/>
      <c r="FA12" s="96"/>
      <c r="FB12" s="96"/>
      <c r="FC12" s="96"/>
      <c r="FD12" s="96"/>
      <c r="FE12" s="96"/>
      <c r="FF12" s="96"/>
      <c r="FG12" s="96"/>
      <c r="FH12" s="74"/>
      <c r="FI12" s="74"/>
    </row>
    <row r="13" spans="1:176" ht="25.5">
      <c r="A13" s="93"/>
      <c r="B13" s="98" t="s">
        <v>237</v>
      </c>
      <c r="C13" s="95"/>
      <c r="D13" s="95">
        <f>'[1]buget an 2017'!I13*1000</f>
        <v>0</v>
      </c>
      <c r="E13" s="95">
        <f>[1]TRIMESTRE!I13*1000</f>
        <v>0</v>
      </c>
      <c r="F13" s="95"/>
      <c r="G13" s="95"/>
      <c r="H13" s="74"/>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74"/>
      <c r="FI13" s="74"/>
    </row>
    <row r="14" spans="1:176">
      <c r="A14" s="93" t="s">
        <v>238</v>
      </c>
      <c r="B14" s="94" t="s">
        <v>239</v>
      </c>
      <c r="C14" s="95">
        <f>+C15+C26</f>
        <v>0</v>
      </c>
      <c r="D14" s="95">
        <f>+D15+D26</f>
        <v>174036000</v>
      </c>
      <c r="E14" s="95">
        <f>+E15+E26</f>
        <v>0</v>
      </c>
      <c r="F14" s="95">
        <f>+F15+F26</f>
        <v>14194370</v>
      </c>
      <c r="G14" s="95">
        <f>+G15+G26</f>
        <v>14194370</v>
      </c>
      <c r="H14" s="74"/>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74"/>
      <c r="FI14" s="74"/>
    </row>
    <row r="15" spans="1:176">
      <c r="A15" s="93" t="s">
        <v>240</v>
      </c>
      <c r="B15" s="94" t="s">
        <v>241</v>
      </c>
      <c r="C15" s="95">
        <f>+C16+C23</f>
        <v>0</v>
      </c>
      <c r="D15" s="95">
        <f>+D16+D23</f>
        <v>17811000</v>
      </c>
      <c r="E15" s="95">
        <f>+E16+E23</f>
        <v>0</v>
      </c>
      <c r="F15" s="95">
        <f>+F16+F23</f>
        <v>6860013</v>
      </c>
      <c r="G15" s="95">
        <f>+G16+G23</f>
        <v>6860013</v>
      </c>
      <c r="H15" s="74"/>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74"/>
      <c r="FI15" s="74"/>
    </row>
    <row r="16" spans="1:176" ht="25.5">
      <c r="A16" s="93" t="s">
        <v>242</v>
      </c>
      <c r="B16" s="94" t="s">
        <v>243</v>
      </c>
      <c r="C16" s="95">
        <f>C17+C18+C20+C21+C22+C19</f>
        <v>0</v>
      </c>
      <c r="D16" s="95">
        <v>17112000</v>
      </c>
      <c r="E16" s="95">
        <f>E17+E18+E20+E21+E22+E19</f>
        <v>0</v>
      </c>
      <c r="F16" s="95">
        <f>F17+F18+F20+F21+F22+F19</f>
        <v>5895878</v>
      </c>
      <c r="G16" s="95">
        <f>G17+G18+G20+G21+G22+G19</f>
        <v>5895878</v>
      </c>
      <c r="H16" s="74"/>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c r="DN16" s="96"/>
      <c r="DO16" s="96"/>
      <c r="DP16" s="96"/>
      <c r="DQ16" s="96"/>
      <c r="DR16" s="96"/>
      <c r="DS16" s="96"/>
      <c r="DT16" s="96"/>
      <c r="DU16" s="96"/>
      <c r="DV16" s="96"/>
      <c r="DW16" s="96"/>
      <c r="DX16" s="96"/>
      <c r="DY16" s="96"/>
      <c r="DZ16" s="96"/>
      <c r="EA16" s="96"/>
      <c r="EB16" s="96"/>
      <c r="EC16" s="96"/>
      <c r="ED16" s="96"/>
      <c r="EE16" s="96"/>
      <c r="EF16" s="96"/>
      <c r="EG16" s="96"/>
      <c r="EH16" s="96"/>
      <c r="EI16" s="96"/>
      <c r="EJ16" s="96"/>
      <c r="EK16" s="96"/>
      <c r="EL16" s="96"/>
      <c r="EM16" s="96"/>
      <c r="EN16" s="96"/>
      <c r="EO16" s="96"/>
      <c r="EP16" s="96"/>
      <c r="EQ16" s="96"/>
      <c r="ER16" s="96"/>
      <c r="ES16" s="96"/>
      <c r="ET16" s="96"/>
      <c r="EU16" s="96"/>
      <c r="EV16" s="96"/>
      <c r="EW16" s="96"/>
      <c r="EX16" s="96"/>
      <c r="EY16" s="96"/>
      <c r="EZ16" s="96"/>
      <c r="FA16" s="96"/>
      <c r="FB16" s="96"/>
      <c r="FC16" s="96"/>
      <c r="FD16" s="96"/>
      <c r="FE16" s="96"/>
      <c r="FF16" s="96"/>
      <c r="FG16" s="96"/>
      <c r="FH16" s="74"/>
      <c r="FI16" s="74"/>
    </row>
    <row r="17" spans="1:165" ht="25.5">
      <c r="A17" s="97" t="s">
        <v>244</v>
      </c>
      <c r="B17" s="98" t="s">
        <v>245</v>
      </c>
      <c r="C17" s="99"/>
      <c r="D17" s="95"/>
      <c r="E17" s="95"/>
      <c r="F17" s="99">
        <v>5860207</v>
      </c>
      <c r="G17" s="99">
        <v>5860207</v>
      </c>
      <c r="H17" s="74"/>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c r="BZ17" s="96"/>
      <c r="CA17" s="96"/>
      <c r="CB17" s="96"/>
      <c r="CC17" s="96"/>
      <c r="CD17" s="96"/>
      <c r="CE17" s="96"/>
      <c r="CF17" s="96"/>
      <c r="CG17" s="96"/>
      <c r="CH17" s="96"/>
      <c r="CI17" s="96"/>
      <c r="CJ17" s="96"/>
      <c r="CK17" s="96"/>
      <c r="CL17" s="96"/>
      <c r="CM17" s="96"/>
      <c r="CN17" s="96"/>
      <c r="CO17" s="96"/>
      <c r="CP17" s="96"/>
      <c r="CQ17" s="96"/>
      <c r="CR17" s="96"/>
      <c r="CS17" s="96"/>
      <c r="CT17" s="96"/>
      <c r="CU17" s="96"/>
      <c r="CV17" s="96"/>
      <c r="CW17" s="96"/>
      <c r="CX17" s="96"/>
      <c r="CY17" s="96"/>
      <c r="CZ17" s="96"/>
      <c r="DA17" s="96"/>
      <c r="DB17" s="96"/>
      <c r="DC17" s="96"/>
      <c r="DD17" s="96"/>
      <c r="DE17" s="96"/>
      <c r="DF17" s="96"/>
      <c r="DG17" s="96"/>
      <c r="DH17" s="96"/>
      <c r="DI17" s="96"/>
      <c r="DJ17" s="96"/>
      <c r="DK17" s="96"/>
      <c r="DL17" s="96"/>
      <c r="DM17" s="96"/>
      <c r="DN17" s="96"/>
      <c r="DO17" s="96"/>
      <c r="DP17" s="96"/>
      <c r="DQ17" s="96"/>
      <c r="DR17" s="96"/>
      <c r="DS17" s="96"/>
      <c r="DT17" s="96"/>
      <c r="DU17" s="96"/>
      <c r="DV17" s="96"/>
      <c r="DW17" s="96"/>
      <c r="DX17" s="96"/>
      <c r="DY17" s="96"/>
      <c r="DZ17" s="96"/>
      <c r="EA17" s="96"/>
      <c r="EB17" s="96"/>
      <c r="EC17" s="96"/>
      <c r="ED17" s="96"/>
      <c r="EE17" s="96"/>
      <c r="EF17" s="96"/>
      <c r="EG17" s="96"/>
      <c r="EH17" s="96"/>
      <c r="EI17" s="96"/>
      <c r="EJ17" s="96"/>
      <c r="EK17" s="96"/>
      <c r="EL17" s="96"/>
      <c r="EM17" s="96"/>
      <c r="EN17" s="96"/>
      <c r="EO17" s="96"/>
      <c r="EP17" s="96"/>
      <c r="EQ17" s="96"/>
      <c r="ER17" s="96"/>
      <c r="ES17" s="96"/>
      <c r="ET17" s="96"/>
      <c r="EU17" s="96"/>
      <c r="EV17" s="96"/>
      <c r="EW17" s="96"/>
      <c r="EX17" s="96"/>
      <c r="EY17" s="96"/>
      <c r="EZ17" s="96"/>
      <c r="FA17" s="96"/>
      <c r="FB17" s="96"/>
      <c r="FC17" s="96"/>
      <c r="FD17" s="96"/>
      <c r="FE17" s="96"/>
      <c r="FF17" s="96"/>
      <c r="FG17" s="96"/>
      <c r="FH17" s="74"/>
      <c r="FI17" s="74"/>
    </row>
    <row r="18" spans="1:165" ht="25.5">
      <c r="A18" s="97" t="s">
        <v>246</v>
      </c>
      <c r="B18" s="98" t="s">
        <v>247</v>
      </c>
      <c r="C18" s="99"/>
      <c r="D18" s="95"/>
      <c r="E18" s="95"/>
      <c r="F18" s="99">
        <v>35671</v>
      </c>
      <c r="G18" s="99">
        <v>35671</v>
      </c>
      <c r="H18" s="74"/>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c r="DM18" s="96"/>
      <c r="DN18" s="96"/>
      <c r="DO18" s="96"/>
      <c r="DP18" s="96"/>
      <c r="DQ18" s="96"/>
      <c r="DR18" s="96"/>
      <c r="DS18" s="96"/>
      <c r="DT18" s="96"/>
      <c r="DU18" s="96"/>
      <c r="DV18" s="96"/>
      <c r="DW18" s="96"/>
      <c r="DX18" s="96"/>
      <c r="DY18" s="96"/>
      <c r="DZ18" s="96"/>
      <c r="EA18" s="96"/>
      <c r="EB18" s="96"/>
      <c r="EC18" s="96"/>
      <c r="ED18" s="96"/>
      <c r="EE18" s="96"/>
      <c r="EF18" s="96"/>
      <c r="EG18" s="96"/>
      <c r="EH18" s="96"/>
      <c r="EI18" s="96"/>
      <c r="EJ18" s="96"/>
      <c r="EK18" s="96"/>
      <c r="EL18" s="96"/>
      <c r="EM18" s="96"/>
      <c r="EN18" s="96"/>
      <c r="EO18" s="96"/>
      <c r="EP18" s="96"/>
      <c r="EQ18" s="96"/>
      <c r="ER18" s="96"/>
      <c r="ES18" s="96"/>
      <c r="ET18" s="96"/>
      <c r="EU18" s="96"/>
      <c r="EV18" s="96"/>
      <c r="EW18" s="96"/>
      <c r="EX18" s="96"/>
      <c r="EY18" s="96"/>
      <c r="EZ18" s="96"/>
      <c r="FA18" s="96"/>
      <c r="FB18" s="96"/>
      <c r="FC18" s="96"/>
      <c r="FD18" s="96"/>
      <c r="FE18" s="96"/>
      <c r="FF18" s="96"/>
      <c r="FG18" s="96"/>
      <c r="FH18" s="74"/>
      <c r="FI18" s="74"/>
    </row>
    <row r="19" spans="1:165">
      <c r="A19" s="97" t="s">
        <v>248</v>
      </c>
      <c r="B19" s="98" t="s">
        <v>249</v>
      </c>
      <c r="C19" s="99"/>
      <c r="D19" s="95"/>
      <c r="E19" s="95"/>
      <c r="F19" s="99"/>
      <c r="G19" s="99"/>
      <c r="H19" s="74"/>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96"/>
      <c r="FE19" s="96"/>
      <c r="FF19" s="96"/>
      <c r="FG19" s="96"/>
      <c r="FH19" s="74"/>
      <c r="FI19" s="74"/>
    </row>
    <row r="20" spans="1:165" ht="25.5">
      <c r="A20" s="97" t="s">
        <v>250</v>
      </c>
      <c r="B20" s="98" t="s">
        <v>251</v>
      </c>
      <c r="C20" s="99"/>
      <c r="D20" s="95"/>
      <c r="E20" s="95"/>
      <c r="F20" s="99"/>
      <c r="G20" s="99"/>
      <c r="H20" s="74"/>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6"/>
      <c r="CI20" s="96"/>
      <c r="CJ20" s="96"/>
      <c r="CK20" s="96"/>
      <c r="CL20" s="96"/>
      <c r="CM20" s="96"/>
      <c r="CN20" s="96"/>
      <c r="CO20" s="96"/>
      <c r="CP20" s="96"/>
      <c r="CQ20" s="96"/>
      <c r="CR20" s="96"/>
      <c r="CS20" s="96"/>
      <c r="CT20" s="96"/>
      <c r="CU20" s="96"/>
      <c r="CV20" s="96"/>
      <c r="CW20" s="96"/>
      <c r="CX20" s="96"/>
      <c r="CY20" s="96"/>
      <c r="CZ20" s="96"/>
      <c r="DA20" s="96"/>
      <c r="DB20" s="96"/>
      <c r="DC20" s="96"/>
      <c r="DD20" s="96"/>
      <c r="DE20" s="96"/>
      <c r="DF20" s="96"/>
      <c r="DG20" s="96"/>
      <c r="DH20" s="96"/>
      <c r="DI20" s="96"/>
      <c r="DJ20" s="96"/>
      <c r="DK20" s="96"/>
      <c r="DL20" s="96"/>
      <c r="DM20" s="96"/>
      <c r="DN20" s="96"/>
      <c r="DO20" s="96"/>
      <c r="DP20" s="96"/>
      <c r="DQ20" s="96"/>
      <c r="DR20" s="96"/>
      <c r="DS20" s="96"/>
      <c r="DT20" s="96"/>
      <c r="DU20" s="96"/>
      <c r="DV20" s="96"/>
      <c r="DW20" s="96"/>
      <c r="DX20" s="96"/>
      <c r="DY20" s="96"/>
      <c r="DZ20" s="96"/>
      <c r="EA20" s="96"/>
      <c r="EB20" s="96"/>
      <c r="EC20" s="96"/>
      <c r="ED20" s="96"/>
      <c r="EE20" s="96"/>
      <c r="EF20" s="96"/>
      <c r="EG20" s="96"/>
      <c r="EH20" s="96"/>
      <c r="EI20" s="96"/>
      <c r="EJ20" s="96"/>
      <c r="EK20" s="96"/>
      <c r="EL20" s="96"/>
      <c r="EM20" s="96"/>
      <c r="EN20" s="96"/>
      <c r="EO20" s="96"/>
      <c r="EP20" s="96"/>
      <c r="EQ20" s="96"/>
      <c r="ER20" s="96"/>
      <c r="ES20" s="96"/>
      <c r="ET20" s="96"/>
      <c r="EU20" s="96"/>
      <c r="EV20" s="96"/>
      <c r="EW20" s="96"/>
      <c r="EX20" s="96"/>
      <c r="EY20" s="96"/>
      <c r="EZ20" s="96"/>
      <c r="FA20" s="96"/>
      <c r="FB20" s="96"/>
      <c r="FC20" s="96"/>
      <c r="FD20" s="96"/>
      <c r="FE20" s="96"/>
      <c r="FF20" s="96"/>
      <c r="FG20" s="96"/>
      <c r="FH20" s="74"/>
      <c r="FI20" s="74"/>
    </row>
    <row r="21" spans="1:165" ht="25.5">
      <c r="A21" s="97" t="s">
        <v>252</v>
      </c>
      <c r="B21" s="98" t="s">
        <v>253</v>
      </c>
      <c r="C21" s="99"/>
      <c r="D21" s="95"/>
      <c r="E21" s="95"/>
      <c r="F21" s="99"/>
      <c r="G21" s="99"/>
      <c r="H21" s="74"/>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96"/>
      <c r="CL21" s="96"/>
      <c r="CM21" s="96"/>
      <c r="CN21" s="96"/>
      <c r="CO21" s="96"/>
      <c r="CP21" s="96"/>
      <c r="CQ21" s="96"/>
      <c r="CR21" s="96"/>
      <c r="CS21" s="96"/>
      <c r="CT21" s="96"/>
      <c r="CU21" s="96"/>
      <c r="CV21" s="96"/>
      <c r="CW21" s="96"/>
      <c r="CX21" s="96"/>
      <c r="CY21" s="96"/>
      <c r="CZ21" s="96"/>
      <c r="DA21" s="96"/>
      <c r="DB21" s="96"/>
      <c r="DC21" s="96"/>
      <c r="DD21" s="96"/>
      <c r="DE21" s="96"/>
      <c r="DF21" s="96"/>
      <c r="DG21" s="96"/>
      <c r="DH21" s="96"/>
      <c r="DI21" s="96"/>
      <c r="DJ21" s="96"/>
      <c r="DK21" s="96"/>
      <c r="DL21" s="96"/>
      <c r="DM21" s="96"/>
      <c r="DN21" s="96"/>
      <c r="DO21" s="96"/>
      <c r="DP21" s="96"/>
      <c r="DQ21" s="96"/>
      <c r="DR21" s="96"/>
      <c r="DS21" s="96"/>
      <c r="DT21" s="96"/>
      <c r="DU21" s="96"/>
      <c r="DV21" s="96"/>
      <c r="DW21" s="96"/>
      <c r="DX21" s="96"/>
      <c r="DY21" s="96"/>
      <c r="DZ21" s="96"/>
      <c r="EA21" s="96"/>
      <c r="EB21" s="96"/>
      <c r="EC21" s="96"/>
      <c r="ED21" s="96"/>
      <c r="EE21" s="96"/>
      <c r="EF21" s="96"/>
      <c r="EG21" s="96"/>
      <c r="EH21" s="96"/>
      <c r="EI21" s="96"/>
      <c r="EJ21" s="96"/>
      <c r="EK21" s="96"/>
      <c r="EL21" s="96"/>
      <c r="EM21" s="96"/>
      <c r="EN21" s="96"/>
      <c r="EO21" s="96"/>
      <c r="EP21" s="96"/>
      <c r="EQ21" s="96"/>
      <c r="ER21" s="96"/>
      <c r="ES21" s="96"/>
      <c r="ET21" s="96"/>
      <c r="EU21" s="96"/>
      <c r="EV21" s="96"/>
      <c r="EW21" s="96"/>
      <c r="EX21" s="96"/>
      <c r="EY21" s="96"/>
      <c r="EZ21" s="96"/>
      <c r="FA21" s="96"/>
      <c r="FB21" s="96"/>
      <c r="FC21" s="96"/>
      <c r="FD21" s="96"/>
      <c r="FE21" s="96"/>
      <c r="FF21" s="96"/>
      <c r="FG21" s="96"/>
      <c r="FH21" s="74"/>
      <c r="FI21" s="74"/>
    </row>
    <row r="22" spans="1:165" ht="43.5" customHeight="1">
      <c r="A22" s="97" t="s">
        <v>254</v>
      </c>
      <c r="B22" s="100" t="s">
        <v>255</v>
      </c>
      <c r="C22" s="99"/>
      <c r="D22" s="95"/>
      <c r="E22" s="95"/>
      <c r="F22" s="99"/>
      <c r="G22" s="99"/>
      <c r="H22" s="74"/>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6"/>
      <c r="BS22" s="96"/>
      <c r="BT22" s="96"/>
      <c r="BU22" s="96"/>
      <c r="BV22" s="96"/>
      <c r="BW22" s="96"/>
      <c r="BX22" s="96"/>
      <c r="BY22" s="96"/>
      <c r="BZ22" s="96"/>
      <c r="CA22" s="96"/>
      <c r="CB22" s="96"/>
      <c r="CC22" s="96"/>
      <c r="CD22" s="96"/>
      <c r="CE22" s="96"/>
      <c r="CF22" s="96"/>
      <c r="CG22" s="96"/>
      <c r="CH22" s="96"/>
      <c r="CI22" s="96"/>
      <c r="CJ22" s="96"/>
      <c r="CK22" s="96"/>
      <c r="CL22" s="96"/>
      <c r="CM22" s="96"/>
      <c r="CN22" s="96"/>
      <c r="CO22" s="96"/>
      <c r="CP22" s="96"/>
      <c r="CQ22" s="96"/>
      <c r="CR22" s="96"/>
      <c r="CS22" s="96"/>
      <c r="CT22" s="96"/>
      <c r="CU22" s="96"/>
      <c r="CV22" s="96"/>
      <c r="CW22" s="96"/>
      <c r="CX22" s="96"/>
      <c r="CY22" s="96"/>
      <c r="CZ22" s="96"/>
      <c r="DA22" s="96"/>
      <c r="DB22" s="96"/>
      <c r="DC22" s="96"/>
      <c r="DD22" s="96"/>
      <c r="DE22" s="96"/>
      <c r="DF22" s="96"/>
      <c r="DG22" s="96"/>
      <c r="DH22" s="96"/>
      <c r="DI22" s="96"/>
      <c r="DJ22" s="96"/>
      <c r="DK22" s="96"/>
      <c r="DL22" s="96"/>
      <c r="DM22" s="96"/>
      <c r="DN22" s="96"/>
      <c r="DO22" s="96"/>
      <c r="DP22" s="96"/>
      <c r="DQ22" s="96"/>
      <c r="DR22" s="96"/>
      <c r="DS22" s="96"/>
      <c r="DT22" s="96"/>
      <c r="DU22" s="96"/>
      <c r="DV22" s="96"/>
      <c r="DW22" s="96"/>
      <c r="DX22" s="96"/>
      <c r="DY22" s="96"/>
      <c r="DZ22" s="96"/>
      <c r="EA22" s="96"/>
      <c r="EB22" s="96"/>
      <c r="EC22" s="96"/>
      <c r="ED22" s="96"/>
      <c r="EE22" s="96"/>
      <c r="EF22" s="96"/>
      <c r="EG22" s="96"/>
      <c r="EH22" s="96"/>
      <c r="EI22" s="96"/>
      <c r="EJ22" s="96"/>
      <c r="EK22" s="96"/>
      <c r="EL22" s="96"/>
      <c r="EM22" s="96"/>
      <c r="EN22" s="96"/>
      <c r="EO22" s="96"/>
      <c r="EP22" s="96"/>
      <c r="EQ22" s="96"/>
      <c r="ER22" s="96"/>
      <c r="ES22" s="96"/>
      <c r="ET22" s="96"/>
      <c r="EU22" s="96"/>
      <c r="EV22" s="96"/>
      <c r="EW22" s="96"/>
      <c r="EX22" s="96"/>
      <c r="EY22" s="96"/>
      <c r="EZ22" s="96"/>
      <c r="FA22" s="96"/>
      <c r="FB22" s="96"/>
      <c r="FC22" s="96"/>
      <c r="FD22" s="96"/>
      <c r="FE22" s="96"/>
      <c r="FF22" s="96"/>
      <c r="FG22" s="96"/>
      <c r="FH22" s="74"/>
      <c r="FI22" s="74"/>
    </row>
    <row r="23" spans="1:165" ht="14.25">
      <c r="A23" s="93" t="s">
        <v>256</v>
      </c>
      <c r="B23" s="101" t="s">
        <v>52</v>
      </c>
      <c r="C23" s="102">
        <f>C24+C25</f>
        <v>0</v>
      </c>
      <c r="D23" s="102">
        <f>D24+D25</f>
        <v>699000</v>
      </c>
      <c r="E23" s="102">
        <f>E24+E25</f>
        <v>0</v>
      </c>
      <c r="F23" s="102">
        <f>F24+F25</f>
        <v>964135</v>
      </c>
      <c r="G23" s="102">
        <f>G24+G25</f>
        <v>964135</v>
      </c>
      <c r="H23" s="74"/>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6"/>
      <c r="CD23" s="96"/>
      <c r="CE23" s="96"/>
      <c r="CF23" s="96"/>
      <c r="CG23" s="96"/>
      <c r="CH23" s="96"/>
      <c r="CI23" s="96"/>
      <c r="CJ23" s="96"/>
      <c r="CK23" s="96"/>
      <c r="CL23" s="96"/>
      <c r="CM23" s="96"/>
      <c r="CN23" s="96"/>
      <c r="CO23" s="96"/>
      <c r="CP23" s="96"/>
      <c r="CQ23" s="96"/>
      <c r="CR23" s="96"/>
      <c r="CS23" s="96"/>
      <c r="CT23" s="96"/>
      <c r="CU23" s="96"/>
      <c r="CV23" s="96"/>
      <c r="CW23" s="96"/>
      <c r="CX23" s="96"/>
      <c r="CY23" s="96"/>
      <c r="CZ23" s="96"/>
      <c r="DA23" s="96"/>
      <c r="DB23" s="96"/>
      <c r="DC23" s="96"/>
      <c r="DD23" s="96"/>
      <c r="DE23" s="96"/>
      <c r="DF23" s="96"/>
      <c r="DG23" s="96"/>
      <c r="DH23" s="96"/>
      <c r="DI23" s="96"/>
      <c r="DJ23" s="96"/>
      <c r="DK23" s="96"/>
      <c r="DL23" s="96"/>
      <c r="DM23" s="96"/>
      <c r="DN23" s="96"/>
      <c r="DO23" s="96"/>
      <c r="DP23" s="96"/>
      <c r="DQ23" s="96"/>
      <c r="DR23" s="96"/>
      <c r="DS23" s="96"/>
      <c r="DT23" s="96"/>
      <c r="DU23" s="96"/>
      <c r="DV23" s="96"/>
      <c r="DW23" s="96"/>
      <c r="DX23" s="96"/>
      <c r="DY23" s="96"/>
      <c r="DZ23" s="96"/>
      <c r="EA23" s="96"/>
      <c r="EB23" s="96"/>
      <c r="EC23" s="96"/>
      <c r="ED23" s="96"/>
      <c r="EE23" s="96"/>
      <c r="EF23" s="96"/>
      <c r="EG23" s="96"/>
      <c r="EH23" s="96"/>
      <c r="EI23" s="96"/>
      <c r="EJ23" s="96"/>
      <c r="EK23" s="96"/>
      <c r="EL23" s="96"/>
      <c r="EM23" s="96"/>
      <c r="EN23" s="96"/>
      <c r="EO23" s="96"/>
      <c r="EP23" s="96"/>
      <c r="EQ23" s="96"/>
      <c r="ER23" s="96"/>
      <c r="ES23" s="96"/>
      <c r="ET23" s="96"/>
      <c r="EU23" s="96"/>
      <c r="EV23" s="96"/>
      <c r="EW23" s="96"/>
      <c r="EX23" s="96"/>
      <c r="EY23" s="96"/>
      <c r="EZ23" s="96"/>
      <c r="FA23" s="96"/>
      <c r="FB23" s="96"/>
      <c r="FC23" s="96"/>
      <c r="FD23" s="96"/>
      <c r="FE23" s="96"/>
      <c r="FF23" s="96"/>
      <c r="FG23" s="96"/>
      <c r="FH23" s="74"/>
      <c r="FI23" s="74"/>
    </row>
    <row r="24" spans="1:165" ht="30">
      <c r="A24" s="97" t="s">
        <v>257</v>
      </c>
      <c r="B24" s="100" t="s">
        <v>258</v>
      </c>
      <c r="C24" s="99"/>
      <c r="D24" s="95">
        <v>699000</v>
      </c>
      <c r="E24" s="95"/>
      <c r="F24" s="99">
        <f>443176+505330</f>
        <v>948506</v>
      </c>
      <c r="G24" s="99">
        <v>948506</v>
      </c>
      <c r="H24" s="74"/>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c r="CH24" s="96"/>
      <c r="CI24" s="96"/>
      <c r="CJ24" s="96"/>
      <c r="CK24" s="96"/>
      <c r="CL24" s="96"/>
      <c r="CM24" s="96"/>
      <c r="CN24" s="96"/>
      <c r="CO24" s="96"/>
      <c r="CP24" s="96"/>
      <c r="CQ24" s="96"/>
      <c r="CR24" s="96"/>
      <c r="CS24" s="96"/>
      <c r="CT24" s="96"/>
      <c r="CU24" s="96"/>
      <c r="CV24" s="96"/>
      <c r="CW24" s="96"/>
      <c r="CX24" s="96"/>
      <c r="CY24" s="96"/>
      <c r="CZ24" s="96"/>
      <c r="DA24" s="96"/>
      <c r="DB24" s="96"/>
      <c r="DC24" s="96"/>
      <c r="DD24" s="96"/>
      <c r="DE24" s="96"/>
      <c r="DF24" s="96"/>
      <c r="DG24" s="96"/>
      <c r="DH24" s="96"/>
      <c r="DI24" s="96"/>
      <c r="DJ24" s="96"/>
      <c r="DK24" s="96"/>
      <c r="DL24" s="96"/>
      <c r="DM24" s="96"/>
      <c r="DN24" s="96"/>
      <c r="DO24" s="96"/>
      <c r="DP24" s="96"/>
      <c r="DQ24" s="96"/>
      <c r="DR24" s="96"/>
      <c r="DS24" s="96"/>
      <c r="DT24" s="96"/>
      <c r="DU24" s="96"/>
      <c r="DV24" s="96"/>
      <c r="DW24" s="96"/>
      <c r="DX24" s="96"/>
      <c r="DY24" s="96"/>
      <c r="DZ24" s="96"/>
      <c r="EA24" s="96"/>
      <c r="EB24" s="96"/>
      <c r="EC24" s="96"/>
      <c r="ED24" s="96"/>
      <c r="EE24" s="96"/>
      <c r="EF24" s="96"/>
      <c r="EG24" s="96"/>
      <c r="EH24" s="96"/>
      <c r="EI24" s="96"/>
      <c r="EJ24" s="96"/>
      <c r="EK24" s="96"/>
      <c r="EL24" s="96"/>
      <c r="EM24" s="96"/>
      <c r="EN24" s="96"/>
      <c r="EO24" s="96"/>
      <c r="EP24" s="96"/>
      <c r="EQ24" s="96"/>
      <c r="ER24" s="96"/>
      <c r="ES24" s="96"/>
      <c r="ET24" s="96"/>
      <c r="EU24" s="96"/>
      <c r="EV24" s="96"/>
      <c r="EW24" s="96"/>
      <c r="EX24" s="96"/>
      <c r="EY24" s="96"/>
      <c r="EZ24" s="96"/>
      <c r="FA24" s="96"/>
      <c r="FB24" s="96"/>
      <c r="FC24" s="96"/>
      <c r="FD24" s="96"/>
      <c r="FE24" s="96"/>
      <c r="FF24" s="96"/>
      <c r="FG24" s="96"/>
      <c r="FH24" s="74"/>
      <c r="FI24" s="74"/>
    </row>
    <row r="25" spans="1:165" ht="30">
      <c r="A25" s="97" t="s">
        <v>259</v>
      </c>
      <c r="B25" s="100" t="s">
        <v>260</v>
      </c>
      <c r="C25" s="99"/>
      <c r="D25" s="95"/>
      <c r="E25" s="95"/>
      <c r="F25" s="99">
        <v>15629</v>
      </c>
      <c r="G25" s="99">
        <v>15629</v>
      </c>
      <c r="H25" s="74"/>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6"/>
      <c r="BS25" s="96"/>
      <c r="BT25" s="96"/>
      <c r="BU25" s="96"/>
      <c r="BV25" s="96"/>
      <c r="BW25" s="96"/>
      <c r="BX25" s="96"/>
      <c r="BY25" s="96"/>
      <c r="BZ25" s="96"/>
      <c r="CA25" s="96"/>
      <c r="CB25" s="96"/>
      <c r="CC25" s="96"/>
      <c r="CD25" s="96"/>
      <c r="CE25" s="96"/>
      <c r="CF25" s="96"/>
      <c r="CG25" s="96"/>
      <c r="CH25" s="96"/>
      <c r="CI25" s="96"/>
      <c r="CJ25" s="96"/>
      <c r="CK25" s="96"/>
      <c r="CL25" s="96"/>
      <c r="CM25" s="96"/>
      <c r="CN25" s="96"/>
      <c r="CO25" s="96"/>
      <c r="CP25" s="96"/>
      <c r="CQ25" s="96"/>
      <c r="CR25" s="96"/>
      <c r="CS25" s="96"/>
      <c r="CT25" s="96"/>
      <c r="CU25" s="96"/>
      <c r="CV25" s="96"/>
      <c r="CW25" s="96"/>
      <c r="CX25" s="96"/>
      <c r="CY25" s="96"/>
      <c r="CZ25" s="96"/>
      <c r="DA25" s="96"/>
      <c r="DB25" s="96"/>
      <c r="DC25" s="96"/>
      <c r="DD25" s="96"/>
      <c r="DE25" s="96"/>
      <c r="DF25" s="96"/>
      <c r="DG25" s="96"/>
      <c r="DH25" s="96"/>
      <c r="DI25" s="96"/>
      <c r="DJ25" s="96"/>
      <c r="DK25" s="96"/>
      <c r="DL25" s="96"/>
      <c r="DM25" s="96"/>
      <c r="DN25" s="96"/>
      <c r="DO25" s="96"/>
      <c r="DP25" s="96"/>
      <c r="DQ25" s="96"/>
      <c r="DR25" s="96"/>
      <c r="DS25" s="96"/>
      <c r="DT25" s="96"/>
      <c r="DU25" s="96"/>
      <c r="DV25" s="96"/>
      <c r="DW25" s="96"/>
      <c r="DX25" s="96"/>
      <c r="DY25" s="96"/>
      <c r="DZ25" s="96"/>
      <c r="EA25" s="96"/>
      <c r="EB25" s="96"/>
      <c r="EC25" s="96"/>
      <c r="ED25" s="96"/>
      <c r="EE25" s="96"/>
      <c r="EF25" s="96"/>
      <c r="EG25" s="96"/>
      <c r="EH25" s="96"/>
      <c r="EI25" s="96"/>
      <c r="EJ25" s="96"/>
      <c r="EK25" s="96"/>
      <c r="EL25" s="96"/>
      <c r="EM25" s="96"/>
      <c r="EN25" s="96"/>
      <c r="EO25" s="96"/>
      <c r="EP25" s="96"/>
      <c r="EQ25" s="96"/>
      <c r="ER25" s="96"/>
      <c r="ES25" s="96"/>
      <c r="ET25" s="96"/>
      <c r="EU25" s="96"/>
      <c r="EV25" s="96"/>
      <c r="EW25" s="96"/>
      <c r="EX25" s="96"/>
      <c r="EY25" s="96"/>
      <c r="EZ25" s="96"/>
      <c r="FA25" s="96"/>
      <c r="FB25" s="96"/>
      <c r="FC25" s="96"/>
      <c r="FD25" s="96"/>
      <c r="FE25" s="96"/>
      <c r="FF25" s="96"/>
      <c r="FG25" s="96"/>
      <c r="FH25" s="74"/>
      <c r="FI25" s="74"/>
    </row>
    <row r="26" spans="1:165">
      <c r="A26" s="93" t="s">
        <v>261</v>
      </c>
      <c r="B26" s="94" t="s">
        <v>262</v>
      </c>
      <c r="C26" s="95">
        <f>C27+C33+C46+C34+C35+C36+C37+C38+C39+C40+C41+C42+C43+C44+C45</f>
        <v>0</v>
      </c>
      <c r="D26" s="95">
        <f>D27+D33+D46+D34+D35+D36+D37+D38+D39+D40+D41+D42+D43+D44+D45</f>
        <v>156225000</v>
      </c>
      <c r="E26" s="95">
        <f>E27+E33+E46+E34+E35+E36+E37+E38+E39+E40+E41+E42+E43+E44+E45</f>
        <v>0</v>
      </c>
      <c r="F26" s="95">
        <f>F27+F33+F46+F34+F35+F36+F37+F38+F39+F40+F41+F42+F43+F44+F45</f>
        <v>7334357</v>
      </c>
      <c r="G26" s="95">
        <f>G27+G33+G46+G34+G35+G36+G37+G38+G39+G40+G41+G42+G43+G44+G45</f>
        <v>7334357</v>
      </c>
      <c r="H26" s="74"/>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96"/>
      <c r="CH26" s="96"/>
      <c r="CI26" s="96"/>
      <c r="CJ26" s="96"/>
      <c r="CK26" s="96"/>
      <c r="CL26" s="96"/>
      <c r="CM26" s="96"/>
      <c r="CN26" s="96"/>
      <c r="CO26" s="96"/>
      <c r="CP26" s="96"/>
      <c r="CQ26" s="96"/>
      <c r="CR26" s="96"/>
      <c r="CS26" s="96"/>
      <c r="CT26" s="96"/>
      <c r="CU26" s="96"/>
      <c r="CV26" s="96"/>
      <c r="CW26" s="96"/>
      <c r="CX26" s="96"/>
      <c r="CY26" s="96"/>
      <c r="CZ26" s="96"/>
      <c r="DA26" s="96"/>
      <c r="DB26" s="96"/>
      <c r="DC26" s="96"/>
      <c r="DD26" s="96"/>
      <c r="DE26" s="96"/>
      <c r="DF26" s="96"/>
      <c r="DG26" s="96"/>
      <c r="DH26" s="96"/>
      <c r="DI26" s="96"/>
      <c r="DJ26" s="96"/>
      <c r="DK26" s="96"/>
      <c r="DL26" s="96"/>
      <c r="DM26" s="96"/>
      <c r="DN26" s="96"/>
      <c r="DO26" s="96"/>
      <c r="DP26" s="96"/>
      <c r="DQ26" s="96"/>
      <c r="DR26" s="96"/>
      <c r="DS26" s="96"/>
      <c r="DT26" s="96"/>
      <c r="DU26" s="96"/>
      <c r="DV26" s="96"/>
      <c r="DW26" s="96"/>
      <c r="DX26" s="96"/>
      <c r="DY26" s="96"/>
      <c r="DZ26" s="96"/>
      <c r="EA26" s="96"/>
      <c r="EB26" s="96"/>
      <c r="EC26" s="96"/>
      <c r="ED26" s="96"/>
      <c r="EE26" s="96"/>
      <c r="EF26" s="96"/>
      <c r="EG26" s="96"/>
      <c r="EH26" s="96"/>
      <c r="EI26" s="96"/>
      <c r="EJ26" s="96"/>
      <c r="EK26" s="96"/>
      <c r="EL26" s="96"/>
      <c r="EM26" s="96"/>
      <c r="EN26" s="96"/>
      <c r="EO26" s="96"/>
      <c r="EP26" s="96"/>
      <c r="EQ26" s="96"/>
      <c r="ER26" s="96"/>
      <c r="ES26" s="96"/>
      <c r="ET26" s="96"/>
      <c r="EU26" s="96"/>
      <c r="EV26" s="96"/>
      <c r="EW26" s="96"/>
      <c r="EX26" s="96"/>
      <c r="EY26" s="96"/>
      <c r="EZ26" s="96"/>
      <c r="FA26" s="96"/>
      <c r="FB26" s="96"/>
      <c r="FC26" s="96"/>
      <c r="FD26" s="96"/>
      <c r="FE26" s="96"/>
      <c r="FF26" s="96"/>
      <c r="FG26" s="96"/>
      <c r="FH26" s="74"/>
      <c r="FI26" s="74"/>
    </row>
    <row r="27" spans="1:165" ht="25.5">
      <c r="A27" s="93" t="s">
        <v>263</v>
      </c>
      <c r="B27" s="94" t="s">
        <v>264</v>
      </c>
      <c r="C27" s="95">
        <f>C28+C29+C30+C31+C32</f>
        <v>0</v>
      </c>
      <c r="D27" s="95">
        <v>154681000</v>
      </c>
      <c r="E27" s="95">
        <f>E28+E29+E30+E31+E32</f>
        <v>0</v>
      </c>
      <c r="F27" s="95">
        <f>F28+F29+F30+F31+F32</f>
        <v>6811217</v>
      </c>
      <c r="G27" s="95">
        <f>G28+G29+G30+G31+G32</f>
        <v>6811217</v>
      </c>
      <c r="H27" s="74"/>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6"/>
      <c r="BS27" s="96"/>
      <c r="BT27" s="96"/>
      <c r="BU27" s="96"/>
      <c r="BV27" s="96"/>
      <c r="BW27" s="96"/>
      <c r="BX27" s="96"/>
      <c r="BY27" s="96"/>
      <c r="BZ27" s="96"/>
      <c r="CA27" s="96"/>
      <c r="CB27" s="96"/>
      <c r="CC27" s="96"/>
      <c r="CD27" s="96"/>
      <c r="CE27" s="96"/>
      <c r="CF27" s="96"/>
      <c r="CG27" s="96"/>
      <c r="CH27" s="96"/>
      <c r="CI27" s="96"/>
      <c r="CJ27" s="96"/>
      <c r="CK27" s="96"/>
      <c r="CL27" s="96"/>
      <c r="CM27" s="96"/>
      <c r="CN27" s="96"/>
      <c r="CO27" s="96"/>
      <c r="CP27" s="96"/>
      <c r="CQ27" s="96"/>
      <c r="CR27" s="96"/>
      <c r="CS27" s="96"/>
      <c r="CT27" s="96"/>
      <c r="CU27" s="96"/>
      <c r="CV27" s="96"/>
      <c r="CW27" s="96"/>
      <c r="CX27" s="96"/>
      <c r="CY27" s="96"/>
      <c r="CZ27" s="96"/>
      <c r="DA27" s="96"/>
      <c r="DB27" s="96"/>
      <c r="DC27" s="96"/>
      <c r="DD27" s="96"/>
      <c r="DE27" s="96"/>
      <c r="DF27" s="96"/>
      <c r="DG27" s="96"/>
      <c r="DH27" s="96"/>
      <c r="DI27" s="96"/>
      <c r="DJ27" s="96"/>
      <c r="DK27" s="96"/>
      <c r="DL27" s="96"/>
      <c r="DM27" s="96"/>
      <c r="DN27" s="96"/>
      <c r="DO27" s="96"/>
      <c r="DP27" s="96"/>
      <c r="DQ27" s="96"/>
      <c r="DR27" s="96"/>
      <c r="DS27" s="96"/>
      <c r="DT27" s="96"/>
      <c r="DU27" s="96"/>
      <c r="DV27" s="96"/>
      <c r="DW27" s="96"/>
      <c r="DX27" s="96"/>
      <c r="DY27" s="96"/>
      <c r="DZ27" s="96"/>
      <c r="EA27" s="96"/>
      <c r="EB27" s="96"/>
      <c r="EC27" s="96"/>
      <c r="ED27" s="96"/>
      <c r="EE27" s="96"/>
      <c r="EF27" s="96"/>
      <c r="EG27" s="96"/>
      <c r="EH27" s="96"/>
      <c r="EI27" s="96"/>
      <c r="EJ27" s="96"/>
      <c r="EK27" s="96"/>
      <c r="EL27" s="96"/>
      <c r="EM27" s="96"/>
      <c r="EN27" s="96"/>
      <c r="EO27" s="96"/>
      <c r="EP27" s="96"/>
      <c r="EQ27" s="96"/>
      <c r="ER27" s="96"/>
      <c r="ES27" s="96"/>
      <c r="ET27" s="96"/>
      <c r="EU27" s="96"/>
      <c r="EV27" s="96"/>
      <c r="EW27" s="96"/>
      <c r="EX27" s="96"/>
      <c r="EY27" s="96"/>
      <c r="EZ27" s="96"/>
      <c r="FA27" s="96"/>
      <c r="FB27" s="96"/>
      <c r="FC27" s="96"/>
      <c r="FD27" s="96"/>
      <c r="FE27" s="96"/>
      <c r="FF27" s="96"/>
      <c r="FG27" s="96"/>
      <c r="FH27" s="74"/>
      <c r="FI27" s="74"/>
    </row>
    <row r="28" spans="1:165" ht="25.5">
      <c r="A28" s="97" t="s">
        <v>265</v>
      </c>
      <c r="B28" s="98" t="s">
        <v>266</v>
      </c>
      <c r="C28" s="99"/>
      <c r="D28" s="95"/>
      <c r="E28" s="95"/>
      <c r="F28" s="99">
        <v>6096511</v>
      </c>
      <c r="G28" s="99">
        <v>6096511</v>
      </c>
      <c r="H28" s="74"/>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6"/>
      <c r="BS28" s="96"/>
      <c r="BT28" s="96"/>
      <c r="BU28" s="96"/>
      <c r="BV28" s="96"/>
      <c r="BW28" s="96"/>
      <c r="BX28" s="96"/>
      <c r="BY28" s="96"/>
      <c r="BZ28" s="96"/>
      <c r="CA28" s="96"/>
      <c r="CB28" s="96"/>
      <c r="CC28" s="96"/>
      <c r="CD28" s="96"/>
      <c r="CE28" s="96"/>
      <c r="CF28" s="96"/>
      <c r="CG28" s="96"/>
      <c r="CH28" s="96"/>
      <c r="CI28" s="96"/>
      <c r="CJ28" s="96"/>
      <c r="CK28" s="96"/>
      <c r="CL28" s="96"/>
      <c r="CM28" s="96"/>
      <c r="CN28" s="96"/>
      <c r="CO28" s="96"/>
      <c r="CP28" s="96"/>
      <c r="CQ28" s="96"/>
      <c r="CR28" s="96"/>
      <c r="CS28" s="96"/>
      <c r="CT28" s="96"/>
      <c r="CU28" s="96"/>
      <c r="CV28" s="96"/>
      <c r="CW28" s="96"/>
      <c r="CX28" s="96"/>
      <c r="CY28" s="96"/>
      <c r="CZ28" s="96"/>
      <c r="DA28" s="96"/>
      <c r="DB28" s="96"/>
      <c r="DC28" s="96"/>
      <c r="DD28" s="96"/>
      <c r="DE28" s="96"/>
      <c r="DF28" s="96"/>
      <c r="DG28" s="96"/>
      <c r="DH28" s="96"/>
      <c r="DI28" s="96"/>
      <c r="DJ28" s="96"/>
      <c r="DK28" s="96"/>
      <c r="DL28" s="96"/>
      <c r="DM28" s="96"/>
      <c r="DN28" s="96"/>
      <c r="DO28" s="96"/>
      <c r="DP28" s="96"/>
      <c r="DQ28" s="96"/>
      <c r="DR28" s="96"/>
      <c r="DS28" s="96"/>
      <c r="DT28" s="96"/>
      <c r="DU28" s="96"/>
      <c r="DV28" s="96"/>
      <c r="DW28" s="96"/>
      <c r="DX28" s="96"/>
      <c r="DY28" s="96"/>
      <c r="DZ28" s="96"/>
      <c r="EA28" s="96"/>
      <c r="EB28" s="96"/>
      <c r="EC28" s="96"/>
      <c r="ED28" s="96"/>
      <c r="EE28" s="96"/>
      <c r="EF28" s="96"/>
      <c r="EG28" s="96"/>
      <c r="EH28" s="96"/>
      <c r="EI28" s="96"/>
      <c r="EJ28" s="96"/>
      <c r="EK28" s="96"/>
      <c r="EL28" s="96"/>
      <c r="EM28" s="96"/>
      <c r="EN28" s="96"/>
      <c r="EO28" s="96"/>
      <c r="EP28" s="96"/>
      <c r="EQ28" s="96"/>
      <c r="ER28" s="96"/>
      <c r="ES28" s="96"/>
      <c r="ET28" s="96"/>
      <c r="EU28" s="96"/>
      <c r="EV28" s="96"/>
      <c r="EW28" s="96"/>
      <c r="EX28" s="96"/>
      <c r="EY28" s="96"/>
      <c r="EZ28" s="96"/>
      <c r="FA28" s="96"/>
      <c r="FB28" s="96"/>
      <c r="FC28" s="96"/>
      <c r="FD28" s="96"/>
      <c r="FE28" s="96"/>
      <c r="FF28" s="96"/>
      <c r="FG28" s="96"/>
      <c r="FH28" s="74"/>
      <c r="FI28" s="74"/>
    </row>
    <row r="29" spans="1:165" ht="45">
      <c r="A29" s="97" t="s">
        <v>267</v>
      </c>
      <c r="B29" s="103" t="s">
        <v>268</v>
      </c>
      <c r="C29" s="99"/>
      <c r="D29" s="95"/>
      <c r="E29" s="95"/>
      <c r="F29" s="99">
        <v>714706</v>
      </c>
      <c r="G29" s="99">
        <v>714706</v>
      </c>
      <c r="H29" s="74"/>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6"/>
      <c r="BS29" s="96"/>
      <c r="BT29" s="96"/>
      <c r="BU29" s="96"/>
      <c r="BV29" s="96"/>
      <c r="BW29" s="96"/>
      <c r="BX29" s="96"/>
      <c r="BY29" s="96"/>
      <c r="BZ29" s="96"/>
      <c r="CA29" s="96"/>
      <c r="CB29" s="96"/>
      <c r="CC29" s="96"/>
      <c r="CD29" s="96"/>
      <c r="CE29" s="96"/>
      <c r="CF29" s="96"/>
      <c r="CG29" s="96"/>
      <c r="CH29" s="96"/>
      <c r="CI29" s="96"/>
      <c r="CJ29" s="96"/>
      <c r="CK29" s="96"/>
      <c r="CL29" s="96"/>
      <c r="CM29" s="96"/>
      <c r="CN29" s="96"/>
      <c r="CO29" s="96"/>
      <c r="CP29" s="96"/>
      <c r="CQ29" s="96"/>
      <c r="CR29" s="96"/>
      <c r="CS29" s="96"/>
      <c r="CT29" s="96"/>
      <c r="CU29" s="96"/>
      <c r="CV29" s="96"/>
      <c r="CW29" s="96"/>
      <c r="CX29" s="96"/>
      <c r="CY29" s="96"/>
      <c r="CZ29" s="96"/>
      <c r="DA29" s="96"/>
      <c r="DB29" s="96"/>
      <c r="DC29" s="96"/>
      <c r="DD29" s="96"/>
      <c r="DE29" s="96"/>
      <c r="DF29" s="96"/>
      <c r="DG29" s="96"/>
      <c r="DH29" s="96"/>
      <c r="DI29" s="96"/>
      <c r="DJ29" s="96"/>
      <c r="DK29" s="96"/>
      <c r="DL29" s="96"/>
      <c r="DM29" s="96"/>
      <c r="DN29" s="96"/>
      <c r="DO29" s="96"/>
      <c r="DP29" s="96"/>
      <c r="DQ29" s="96"/>
      <c r="DR29" s="96"/>
      <c r="DS29" s="96"/>
      <c r="DT29" s="96"/>
      <c r="DU29" s="96"/>
      <c r="DV29" s="96"/>
      <c r="DW29" s="96"/>
      <c r="DX29" s="96"/>
      <c r="DY29" s="96"/>
      <c r="DZ29" s="96"/>
      <c r="EA29" s="96"/>
      <c r="EB29" s="96"/>
      <c r="EC29" s="96"/>
      <c r="ED29" s="96"/>
      <c r="EE29" s="96"/>
      <c r="EF29" s="96"/>
      <c r="EG29" s="96"/>
      <c r="EH29" s="96"/>
      <c r="EI29" s="96"/>
      <c r="EJ29" s="96"/>
      <c r="EK29" s="96"/>
      <c r="EL29" s="96"/>
      <c r="EM29" s="96"/>
      <c r="EN29" s="96"/>
      <c r="EO29" s="96"/>
      <c r="EP29" s="96"/>
      <c r="EQ29" s="96"/>
      <c r="ER29" s="96"/>
      <c r="ES29" s="96"/>
      <c r="ET29" s="96"/>
      <c r="EU29" s="96"/>
      <c r="EV29" s="96"/>
      <c r="EW29" s="96"/>
      <c r="EX29" s="96"/>
      <c r="EY29" s="96"/>
      <c r="EZ29" s="96"/>
      <c r="FA29" s="96"/>
      <c r="FB29" s="96"/>
      <c r="FC29" s="96"/>
      <c r="FD29" s="96"/>
      <c r="FE29" s="96"/>
      <c r="FF29" s="96"/>
      <c r="FG29" s="96"/>
      <c r="FH29" s="74"/>
      <c r="FI29" s="74"/>
    </row>
    <row r="30" spans="1:165" ht="27.75" customHeight="1">
      <c r="A30" s="97" t="s">
        <v>269</v>
      </c>
      <c r="B30" s="98" t="s">
        <v>270</v>
      </c>
      <c r="C30" s="99"/>
      <c r="D30" s="95"/>
      <c r="E30" s="95"/>
      <c r="F30" s="99"/>
      <c r="G30" s="99"/>
      <c r="H30" s="74"/>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6"/>
      <c r="BS30" s="96"/>
      <c r="BT30" s="96"/>
      <c r="BU30" s="96"/>
      <c r="BV30" s="96"/>
      <c r="BW30" s="96"/>
      <c r="BX30" s="96"/>
      <c r="BY30" s="96"/>
      <c r="BZ30" s="96"/>
      <c r="CA30" s="96"/>
      <c r="CB30" s="96"/>
      <c r="CC30" s="96"/>
      <c r="CD30" s="96"/>
      <c r="CE30" s="96"/>
      <c r="CF30" s="96"/>
      <c r="CG30" s="96"/>
      <c r="CH30" s="96"/>
      <c r="CI30" s="96"/>
      <c r="CJ30" s="96"/>
      <c r="CK30" s="96"/>
      <c r="CL30" s="96"/>
      <c r="CM30" s="96"/>
      <c r="CN30" s="96"/>
      <c r="CO30" s="96"/>
      <c r="CP30" s="96"/>
      <c r="CQ30" s="96"/>
      <c r="CR30" s="96"/>
      <c r="CS30" s="96"/>
      <c r="CT30" s="96"/>
      <c r="CU30" s="96"/>
      <c r="CV30" s="96"/>
      <c r="CW30" s="96"/>
      <c r="CX30" s="96"/>
      <c r="CY30" s="96"/>
      <c r="CZ30" s="96"/>
      <c r="DA30" s="96"/>
      <c r="DB30" s="96"/>
      <c r="DC30" s="96"/>
      <c r="DD30" s="96"/>
      <c r="DE30" s="96"/>
      <c r="DF30" s="96"/>
      <c r="DG30" s="96"/>
      <c r="DH30" s="96"/>
      <c r="DI30" s="96"/>
      <c r="DJ30" s="96"/>
      <c r="DK30" s="96"/>
      <c r="DL30" s="96"/>
      <c r="DM30" s="96"/>
      <c r="DN30" s="96"/>
      <c r="DO30" s="96"/>
      <c r="DP30" s="96"/>
      <c r="DQ30" s="96"/>
      <c r="DR30" s="96"/>
      <c r="DS30" s="96"/>
      <c r="DT30" s="96"/>
      <c r="DU30" s="96"/>
      <c r="DV30" s="96"/>
      <c r="DW30" s="96"/>
      <c r="DX30" s="96"/>
      <c r="DY30" s="96"/>
      <c r="DZ30" s="96"/>
      <c r="EA30" s="96"/>
      <c r="EB30" s="96"/>
      <c r="EC30" s="96"/>
      <c r="ED30" s="96"/>
      <c r="EE30" s="96"/>
      <c r="EF30" s="96"/>
      <c r="EG30" s="96"/>
      <c r="EH30" s="96"/>
      <c r="EI30" s="96"/>
      <c r="EJ30" s="96"/>
      <c r="EK30" s="96"/>
      <c r="EL30" s="96"/>
      <c r="EM30" s="96"/>
      <c r="EN30" s="96"/>
      <c r="EO30" s="96"/>
      <c r="EP30" s="96"/>
      <c r="EQ30" s="96"/>
      <c r="ER30" s="96"/>
      <c r="ES30" s="96"/>
      <c r="ET30" s="96"/>
      <c r="EU30" s="96"/>
      <c r="EV30" s="96"/>
      <c r="EW30" s="96"/>
      <c r="EX30" s="96"/>
      <c r="EY30" s="96"/>
      <c r="EZ30" s="96"/>
      <c r="FA30" s="96"/>
      <c r="FB30" s="96"/>
      <c r="FC30" s="96"/>
      <c r="FD30" s="96"/>
      <c r="FE30" s="96"/>
      <c r="FF30" s="96"/>
      <c r="FG30" s="96"/>
      <c r="FH30" s="74"/>
      <c r="FI30" s="74"/>
    </row>
    <row r="31" spans="1:165">
      <c r="A31" s="97" t="s">
        <v>271</v>
      </c>
      <c r="B31" s="98" t="s">
        <v>272</v>
      </c>
      <c r="C31" s="99"/>
      <c r="D31" s="95"/>
      <c r="E31" s="95"/>
      <c r="F31" s="99"/>
      <c r="G31" s="99"/>
      <c r="H31" s="74"/>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c r="CE31" s="96"/>
      <c r="CF31" s="96"/>
      <c r="CG31" s="96"/>
      <c r="CH31" s="96"/>
      <c r="CI31" s="96"/>
      <c r="CJ31" s="96"/>
      <c r="CK31" s="96"/>
      <c r="CL31" s="96"/>
      <c r="CM31" s="96"/>
      <c r="CN31" s="96"/>
      <c r="CO31" s="96"/>
      <c r="CP31" s="96"/>
      <c r="CQ31" s="96"/>
      <c r="CR31" s="96"/>
      <c r="CS31" s="96"/>
      <c r="CT31" s="96"/>
      <c r="CU31" s="96"/>
      <c r="CV31" s="96"/>
      <c r="CW31" s="96"/>
      <c r="CX31" s="96"/>
      <c r="CY31" s="96"/>
      <c r="CZ31" s="96"/>
      <c r="DA31" s="96"/>
      <c r="DB31" s="96"/>
      <c r="DC31" s="96"/>
      <c r="DD31" s="96"/>
      <c r="DE31" s="96"/>
      <c r="DF31" s="96"/>
      <c r="DG31" s="96"/>
      <c r="DH31" s="96"/>
      <c r="DI31" s="96"/>
      <c r="DJ31" s="96"/>
      <c r="DK31" s="96"/>
      <c r="DL31" s="96"/>
      <c r="DM31" s="96"/>
      <c r="DN31" s="96"/>
      <c r="DO31" s="96"/>
      <c r="DP31" s="96"/>
      <c r="DQ31" s="96"/>
      <c r="DR31" s="96"/>
      <c r="DS31" s="96"/>
      <c r="DT31" s="96"/>
      <c r="DU31" s="96"/>
      <c r="DV31" s="96"/>
      <c r="DW31" s="96"/>
      <c r="DX31" s="96"/>
      <c r="DY31" s="96"/>
      <c r="DZ31" s="96"/>
      <c r="EA31" s="96"/>
      <c r="EB31" s="96"/>
      <c r="EC31" s="96"/>
      <c r="ED31" s="96"/>
      <c r="EE31" s="96"/>
      <c r="EF31" s="96"/>
      <c r="EG31" s="96"/>
      <c r="EH31" s="96"/>
      <c r="EI31" s="96"/>
      <c r="EJ31" s="96"/>
      <c r="EK31" s="96"/>
      <c r="EL31" s="96"/>
      <c r="EM31" s="96"/>
      <c r="EN31" s="96"/>
      <c r="EO31" s="96"/>
      <c r="EP31" s="96"/>
      <c r="EQ31" s="96"/>
      <c r="ER31" s="96"/>
      <c r="ES31" s="96"/>
      <c r="ET31" s="96"/>
      <c r="EU31" s="96"/>
      <c r="EV31" s="96"/>
      <c r="EW31" s="96"/>
      <c r="EX31" s="96"/>
      <c r="EY31" s="96"/>
      <c r="EZ31" s="96"/>
      <c r="FA31" s="96"/>
      <c r="FB31" s="96"/>
      <c r="FC31" s="96"/>
      <c r="FD31" s="96"/>
      <c r="FE31" s="96"/>
      <c r="FF31" s="96"/>
      <c r="FG31" s="96"/>
      <c r="FH31" s="74"/>
      <c r="FI31" s="74"/>
    </row>
    <row r="32" spans="1:165">
      <c r="A32" s="97" t="s">
        <v>273</v>
      </c>
      <c r="B32" s="98" t="s">
        <v>274</v>
      </c>
      <c r="C32" s="99"/>
      <c r="D32" s="95"/>
      <c r="E32" s="95"/>
      <c r="F32" s="99"/>
      <c r="G32" s="99"/>
      <c r="H32" s="74"/>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S32" s="96"/>
      <c r="BT32" s="96"/>
      <c r="BU32" s="96"/>
      <c r="BV32" s="96"/>
      <c r="BW32" s="96"/>
      <c r="BX32" s="96"/>
      <c r="BY32" s="96"/>
      <c r="BZ32" s="96"/>
      <c r="CA32" s="96"/>
      <c r="CB32" s="96"/>
      <c r="CC32" s="96"/>
      <c r="CD32" s="96"/>
      <c r="CE32" s="96"/>
      <c r="CF32" s="96"/>
      <c r="CG32" s="96"/>
      <c r="CH32" s="96"/>
      <c r="CI32" s="96"/>
      <c r="CJ32" s="96"/>
      <c r="CK32" s="96"/>
      <c r="CL32" s="96"/>
      <c r="CM32" s="96"/>
      <c r="CN32" s="96"/>
      <c r="CO32" s="96"/>
      <c r="CP32" s="96"/>
      <c r="CQ32" s="96"/>
      <c r="CR32" s="96"/>
      <c r="CS32" s="96"/>
      <c r="CT32" s="96"/>
      <c r="CU32" s="96"/>
      <c r="CV32" s="96"/>
      <c r="CW32" s="96"/>
      <c r="CX32" s="96"/>
      <c r="CY32" s="96"/>
      <c r="CZ32" s="96"/>
      <c r="DA32" s="96"/>
      <c r="DB32" s="96"/>
      <c r="DC32" s="96"/>
      <c r="DD32" s="96"/>
      <c r="DE32" s="96"/>
      <c r="DF32" s="96"/>
      <c r="DG32" s="96"/>
      <c r="DH32" s="96"/>
      <c r="DI32" s="96"/>
      <c r="DJ32" s="96"/>
      <c r="DK32" s="96"/>
      <c r="DL32" s="96"/>
      <c r="DM32" s="96"/>
      <c r="DN32" s="96"/>
      <c r="DO32" s="96"/>
      <c r="DP32" s="96"/>
      <c r="DQ32" s="96"/>
      <c r="DR32" s="96"/>
      <c r="DS32" s="96"/>
      <c r="DT32" s="96"/>
      <c r="DU32" s="96"/>
      <c r="DV32" s="96"/>
      <c r="DW32" s="96"/>
      <c r="DX32" s="96"/>
      <c r="DY32" s="96"/>
      <c r="DZ32" s="96"/>
      <c r="EA32" s="96"/>
      <c r="EB32" s="96"/>
      <c r="EC32" s="96"/>
      <c r="ED32" s="96"/>
      <c r="EE32" s="96"/>
      <c r="EF32" s="96"/>
      <c r="EG32" s="96"/>
      <c r="EH32" s="96"/>
      <c r="EI32" s="96"/>
      <c r="EJ32" s="96"/>
      <c r="EK32" s="96"/>
      <c r="EL32" s="96"/>
      <c r="EM32" s="96"/>
      <c r="EN32" s="96"/>
      <c r="EO32" s="96"/>
      <c r="EP32" s="96"/>
      <c r="EQ32" s="96"/>
      <c r="ER32" s="96"/>
      <c r="ES32" s="96"/>
      <c r="ET32" s="96"/>
      <c r="EU32" s="96"/>
      <c r="EV32" s="96"/>
      <c r="EW32" s="96"/>
      <c r="EX32" s="96"/>
      <c r="EY32" s="96"/>
      <c r="EZ32" s="96"/>
      <c r="FA32" s="96"/>
      <c r="FB32" s="96"/>
      <c r="FC32" s="96"/>
      <c r="FD32" s="96"/>
      <c r="FE32" s="96"/>
      <c r="FF32" s="96"/>
      <c r="FG32" s="96"/>
      <c r="FH32" s="74"/>
      <c r="FI32" s="74"/>
    </row>
    <row r="33" spans="1:165">
      <c r="A33" s="97" t="s">
        <v>275</v>
      </c>
      <c r="B33" s="98" t="s">
        <v>276</v>
      </c>
      <c r="C33" s="99"/>
      <c r="D33" s="95"/>
      <c r="E33" s="95"/>
      <c r="F33" s="99"/>
      <c r="G33" s="99"/>
      <c r="H33" s="74"/>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S33" s="96"/>
      <c r="BT33" s="96"/>
      <c r="BU33" s="96"/>
      <c r="BV33" s="96"/>
      <c r="BW33" s="96"/>
      <c r="BX33" s="96"/>
      <c r="BY33" s="96"/>
      <c r="BZ33" s="96"/>
      <c r="CA33" s="96"/>
      <c r="CB33" s="96"/>
      <c r="CC33" s="96"/>
      <c r="CD33" s="96"/>
      <c r="CE33" s="96"/>
      <c r="CF33" s="96"/>
      <c r="CG33" s="96"/>
      <c r="CH33" s="96"/>
      <c r="CI33" s="96"/>
      <c r="CJ33" s="96"/>
      <c r="CK33" s="96"/>
      <c r="CL33" s="96"/>
      <c r="CM33" s="96"/>
      <c r="CN33" s="96"/>
      <c r="CO33" s="96"/>
      <c r="CP33" s="96"/>
      <c r="CQ33" s="96"/>
      <c r="CR33" s="96"/>
      <c r="CS33" s="96"/>
      <c r="CT33" s="96"/>
      <c r="CU33" s="96"/>
      <c r="CV33" s="96"/>
      <c r="CW33" s="96"/>
      <c r="CX33" s="96"/>
      <c r="CY33" s="96"/>
      <c r="CZ33" s="96"/>
      <c r="DA33" s="96"/>
      <c r="DB33" s="96"/>
      <c r="DC33" s="96"/>
      <c r="DD33" s="96"/>
      <c r="DE33" s="96"/>
      <c r="DF33" s="96"/>
      <c r="DG33" s="96"/>
      <c r="DH33" s="96"/>
      <c r="DI33" s="96"/>
      <c r="DJ33" s="96"/>
      <c r="DK33" s="96"/>
      <c r="DL33" s="96"/>
      <c r="DM33" s="96"/>
      <c r="DN33" s="96"/>
      <c r="DO33" s="96"/>
      <c r="DP33" s="96"/>
      <c r="DQ33" s="96"/>
      <c r="DR33" s="96"/>
      <c r="DS33" s="96"/>
      <c r="DT33" s="96"/>
      <c r="DU33" s="96"/>
      <c r="DV33" s="96"/>
      <c r="DW33" s="96"/>
      <c r="DX33" s="96"/>
      <c r="DY33" s="96"/>
      <c r="DZ33" s="96"/>
      <c r="EA33" s="96"/>
      <c r="EB33" s="96"/>
      <c r="EC33" s="96"/>
      <c r="ED33" s="96"/>
      <c r="EE33" s="96"/>
      <c r="EF33" s="96"/>
      <c r="EG33" s="96"/>
      <c r="EH33" s="96"/>
      <c r="EI33" s="96"/>
      <c r="EJ33" s="96"/>
      <c r="EK33" s="96"/>
      <c r="EL33" s="96"/>
      <c r="EM33" s="96"/>
      <c r="EN33" s="96"/>
      <c r="EO33" s="96"/>
      <c r="EP33" s="96"/>
      <c r="EQ33" s="96"/>
      <c r="ER33" s="96"/>
      <c r="ES33" s="96"/>
      <c r="ET33" s="96"/>
      <c r="EU33" s="96"/>
      <c r="EV33" s="96"/>
      <c r="EW33" s="96"/>
      <c r="EX33" s="96"/>
      <c r="EY33" s="96"/>
      <c r="EZ33" s="96"/>
      <c r="FA33" s="96"/>
      <c r="FB33" s="96"/>
      <c r="FC33" s="96"/>
      <c r="FD33" s="96"/>
      <c r="FE33" s="96"/>
      <c r="FF33" s="96"/>
      <c r="FG33" s="96"/>
      <c r="FH33" s="74"/>
      <c r="FI33" s="74"/>
    </row>
    <row r="34" spans="1:165" ht="24">
      <c r="A34" s="97" t="s">
        <v>277</v>
      </c>
      <c r="B34" s="104" t="s">
        <v>278</v>
      </c>
      <c r="C34" s="99"/>
      <c r="D34" s="95"/>
      <c r="E34" s="95"/>
      <c r="F34" s="99"/>
      <c r="G34" s="99"/>
      <c r="H34" s="74"/>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6"/>
      <c r="BS34" s="96"/>
      <c r="BT34" s="96"/>
      <c r="BU34" s="96"/>
      <c r="BV34" s="96"/>
      <c r="BW34" s="96"/>
      <c r="BX34" s="96"/>
      <c r="BY34" s="96"/>
      <c r="BZ34" s="96"/>
      <c r="CA34" s="96"/>
      <c r="CB34" s="96"/>
      <c r="CC34" s="96"/>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c r="DN34" s="96"/>
      <c r="DO34" s="96"/>
      <c r="DP34" s="96"/>
      <c r="DQ34" s="96"/>
      <c r="DR34" s="96"/>
      <c r="DS34" s="96"/>
      <c r="DT34" s="96"/>
      <c r="DU34" s="96"/>
      <c r="DV34" s="96"/>
      <c r="DW34" s="96"/>
      <c r="DX34" s="96"/>
      <c r="DY34" s="96"/>
      <c r="DZ34" s="96"/>
      <c r="EA34" s="96"/>
      <c r="EB34" s="96"/>
      <c r="EC34" s="96"/>
      <c r="ED34" s="96"/>
      <c r="EE34" s="96"/>
      <c r="EF34" s="96"/>
      <c r="EG34" s="96"/>
      <c r="EH34" s="96"/>
      <c r="EI34" s="96"/>
      <c r="EJ34" s="96"/>
      <c r="EK34" s="96"/>
      <c r="EL34" s="96"/>
      <c r="EM34" s="96"/>
      <c r="EN34" s="96"/>
      <c r="EO34" s="96"/>
      <c r="EP34" s="96"/>
      <c r="EQ34" s="96"/>
      <c r="ER34" s="96"/>
      <c r="ES34" s="96"/>
      <c r="ET34" s="96"/>
      <c r="EU34" s="96"/>
      <c r="EV34" s="96"/>
      <c r="EW34" s="96"/>
      <c r="EX34" s="96"/>
      <c r="EY34" s="96"/>
      <c r="EZ34" s="96"/>
      <c r="FA34" s="96"/>
      <c r="FB34" s="96"/>
      <c r="FC34" s="96"/>
      <c r="FD34" s="96"/>
      <c r="FE34" s="96"/>
      <c r="FF34" s="96"/>
      <c r="FG34" s="96"/>
      <c r="FH34" s="74"/>
      <c r="FI34" s="74"/>
    </row>
    <row r="35" spans="1:165" ht="38.25">
      <c r="A35" s="97" t="s">
        <v>279</v>
      </c>
      <c r="B35" s="98" t="s">
        <v>280</v>
      </c>
      <c r="C35" s="99"/>
      <c r="D35" s="95">
        <v>24000</v>
      </c>
      <c r="E35" s="95"/>
      <c r="F35" s="99">
        <v>4123</v>
      </c>
      <c r="G35" s="99">
        <v>4123</v>
      </c>
      <c r="H35" s="74"/>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c r="DV35" s="96"/>
      <c r="DW35" s="96"/>
      <c r="DX35" s="96"/>
      <c r="DY35" s="96"/>
      <c r="DZ35" s="96"/>
      <c r="EA35" s="96"/>
      <c r="EB35" s="96"/>
      <c r="EC35" s="96"/>
      <c r="ED35" s="96"/>
      <c r="EE35" s="96"/>
      <c r="EF35" s="96"/>
      <c r="EG35" s="96"/>
      <c r="EH35" s="96"/>
      <c r="EI35" s="96"/>
      <c r="EJ35" s="96"/>
      <c r="EK35" s="96"/>
      <c r="EL35" s="96"/>
      <c r="EM35" s="96"/>
      <c r="EN35" s="96"/>
      <c r="EO35" s="96"/>
      <c r="EP35" s="96"/>
      <c r="EQ35" s="96"/>
      <c r="ER35" s="96"/>
      <c r="ES35" s="96"/>
      <c r="ET35" s="96"/>
      <c r="EU35" s="96"/>
      <c r="EV35" s="96"/>
      <c r="EW35" s="96"/>
      <c r="EX35" s="96"/>
      <c r="EY35" s="96"/>
      <c r="EZ35" s="96"/>
      <c r="FA35" s="96"/>
      <c r="FB35" s="96"/>
      <c r="FC35" s="96"/>
      <c r="FD35" s="96"/>
      <c r="FE35" s="96"/>
      <c r="FF35" s="96"/>
      <c r="FG35" s="96"/>
      <c r="FH35" s="74"/>
      <c r="FI35" s="74"/>
    </row>
    <row r="36" spans="1:165" ht="51">
      <c r="A36" s="97" t="s">
        <v>281</v>
      </c>
      <c r="B36" s="98" t="s">
        <v>282</v>
      </c>
      <c r="C36" s="99"/>
      <c r="D36" s="95">
        <v>114000</v>
      </c>
      <c r="E36" s="95"/>
      <c r="F36" s="99">
        <v>161</v>
      </c>
      <c r="G36" s="99">
        <v>161</v>
      </c>
      <c r="H36" s="74"/>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E36" s="96"/>
      <c r="DF36" s="96"/>
      <c r="DG36" s="96"/>
      <c r="DH36" s="96"/>
      <c r="DI36" s="96"/>
      <c r="DJ36" s="96"/>
      <c r="DK36" s="96"/>
      <c r="DL36" s="96"/>
      <c r="DM36" s="96"/>
      <c r="DN36" s="96"/>
      <c r="DO36" s="96"/>
      <c r="DP36" s="96"/>
      <c r="DQ36" s="96"/>
      <c r="DR36" s="96"/>
      <c r="DS36" s="96"/>
      <c r="DT36" s="96"/>
      <c r="DU36" s="96"/>
      <c r="DV36" s="96"/>
      <c r="DW36" s="96"/>
      <c r="DX36" s="96"/>
      <c r="DY36" s="96"/>
      <c r="DZ36" s="96"/>
      <c r="EA36" s="96"/>
      <c r="EB36" s="96"/>
      <c r="EC36" s="96"/>
      <c r="ED36" s="96"/>
      <c r="EE36" s="96"/>
      <c r="EF36" s="96"/>
      <c r="EG36" s="96"/>
      <c r="EH36" s="96"/>
      <c r="EI36" s="96"/>
      <c r="EJ36" s="96"/>
      <c r="EK36" s="96"/>
      <c r="EL36" s="96"/>
      <c r="EM36" s="96"/>
      <c r="EN36" s="96"/>
      <c r="EO36" s="96"/>
      <c r="EP36" s="96"/>
      <c r="EQ36" s="96"/>
      <c r="ER36" s="96"/>
      <c r="ES36" s="96"/>
      <c r="ET36" s="96"/>
      <c r="EU36" s="96"/>
      <c r="EV36" s="96"/>
      <c r="EW36" s="96"/>
      <c r="EX36" s="96"/>
      <c r="EY36" s="96"/>
      <c r="EZ36" s="96"/>
      <c r="FA36" s="96"/>
      <c r="FB36" s="96"/>
      <c r="FC36" s="96"/>
      <c r="FD36" s="96"/>
      <c r="FE36" s="96"/>
      <c r="FF36" s="96"/>
      <c r="FG36" s="96"/>
      <c r="FH36" s="74"/>
      <c r="FI36" s="74"/>
    </row>
    <row r="37" spans="1:165" ht="38.25">
      <c r="A37" s="97" t="s">
        <v>283</v>
      </c>
      <c r="B37" s="98" t="s">
        <v>284</v>
      </c>
      <c r="C37" s="99"/>
      <c r="D37" s="95"/>
      <c r="E37" s="95"/>
      <c r="F37" s="99"/>
      <c r="G37" s="99"/>
      <c r="H37" s="74"/>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c r="DX37" s="96"/>
      <c r="DY37" s="96"/>
      <c r="DZ37" s="96"/>
      <c r="EA37" s="96"/>
      <c r="EB37" s="96"/>
      <c r="EC37" s="96"/>
      <c r="ED37" s="96"/>
      <c r="EE37" s="96"/>
      <c r="EF37" s="96"/>
      <c r="EG37" s="96"/>
      <c r="EH37" s="96"/>
      <c r="EI37" s="96"/>
      <c r="EJ37" s="96"/>
      <c r="EK37" s="96"/>
      <c r="EL37" s="96"/>
      <c r="EM37" s="96"/>
      <c r="EN37" s="96"/>
      <c r="EO37" s="96"/>
      <c r="EP37" s="96"/>
      <c r="EQ37" s="96"/>
      <c r="ER37" s="96"/>
      <c r="ES37" s="96"/>
      <c r="ET37" s="96"/>
      <c r="EU37" s="96"/>
      <c r="EV37" s="96"/>
      <c r="EW37" s="96"/>
      <c r="EX37" s="96"/>
      <c r="EY37" s="96"/>
      <c r="EZ37" s="96"/>
      <c r="FA37" s="96"/>
      <c r="FB37" s="96"/>
      <c r="FC37" s="96"/>
      <c r="FD37" s="96"/>
      <c r="FE37" s="96"/>
      <c r="FF37" s="96"/>
      <c r="FG37" s="96"/>
      <c r="FH37" s="74"/>
      <c r="FI37" s="74"/>
    </row>
    <row r="38" spans="1:165" ht="38.25">
      <c r="A38" s="97" t="s">
        <v>285</v>
      </c>
      <c r="B38" s="98" t="s">
        <v>286</v>
      </c>
      <c r="C38" s="99"/>
      <c r="D38" s="95">
        <v>1000</v>
      </c>
      <c r="E38" s="95"/>
      <c r="F38" s="99">
        <v>297</v>
      </c>
      <c r="G38" s="99">
        <v>297</v>
      </c>
      <c r="H38" s="74"/>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6"/>
      <c r="BS38" s="96"/>
      <c r="BT38" s="96"/>
      <c r="BU38" s="96"/>
      <c r="BV38" s="96"/>
      <c r="BW38" s="96"/>
      <c r="BX38" s="96"/>
      <c r="BY38" s="96"/>
      <c r="BZ38" s="96"/>
      <c r="CA38" s="96"/>
      <c r="CB38" s="96"/>
      <c r="CC38" s="96"/>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96"/>
      <c r="DK38" s="96"/>
      <c r="DL38" s="96"/>
      <c r="DM38" s="96"/>
      <c r="DN38" s="96"/>
      <c r="DO38" s="96"/>
      <c r="DP38" s="96"/>
      <c r="DQ38" s="96"/>
      <c r="DR38" s="96"/>
      <c r="DS38" s="96"/>
      <c r="DT38" s="96"/>
      <c r="DU38" s="96"/>
      <c r="DV38" s="96"/>
      <c r="DW38" s="96"/>
      <c r="DX38" s="96"/>
      <c r="DY38" s="96"/>
      <c r="DZ38" s="96"/>
      <c r="EA38" s="96"/>
      <c r="EB38" s="96"/>
      <c r="EC38" s="96"/>
      <c r="ED38" s="96"/>
      <c r="EE38" s="96"/>
      <c r="EF38" s="96"/>
      <c r="EG38" s="96"/>
      <c r="EH38" s="96"/>
      <c r="EI38" s="96"/>
      <c r="EJ38" s="96"/>
      <c r="EK38" s="96"/>
      <c r="EL38" s="96"/>
      <c r="EM38" s="96"/>
      <c r="EN38" s="96"/>
      <c r="EO38" s="96"/>
      <c r="EP38" s="96"/>
      <c r="EQ38" s="96"/>
      <c r="ER38" s="96"/>
      <c r="ES38" s="96"/>
      <c r="ET38" s="96"/>
      <c r="EU38" s="96"/>
      <c r="EV38" s="96"/>
      <c r="EW38" s="96"/>
      <c r="EX38" s="96"/>
      <c r="EY38" s="96"/>
      <c r="EZ38" s="96"/>
      <c r="FA38" s="96"/>
      <c r="FB38" s="96"/>
      <c r="FC38" s="96"/>
      <c r="FD38" s="96"/>
      <c r="FE38" s="96"/>
      <c r="FF38" s="96"/>
      <c r="FG38" s="96"/>
      <c r="FH38" s="74"/>
      <c r="FI38" s="74"/>
    </row>
    <row r="39" spans="1:165" ht="38.25">
      <c r="A39" s="97" t="s">
        <v>287</v>
      </c>
      <c r="B39" s="98" t="s">
        <v>288</v>
      </c>
      <c r="C39" s="99"/>
      <c r="D39" s="95"/>
      <c r="E39" s="95"/>
      <c r="F39" s="99"/>
      <c r="G39" s="99"/>
      <c r="H39" s="74"/>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6"/>
      <c r="CW39" s="96"/>
      <c r="CX39" s="96"/>
      <c r="CY39" s="96"/>
      <c r="CZ39" s="96"/>
      <c r="DA39" s="96"/>
      <c r="DB39" s="96"/>
      <c r="DC39" s="96"/>
      <c r="DD39" s="96"/>
      <c r="DE39" s="96"/>
      <c r="DF39" s="96"/>
      <c r="DG39" s="96"/>
      <c r="DH39" s="96"/>
      <c r="DI39" s="96"/>
      <c r="DJ39" s="96"/>
      <c r="DK39" s="96"/>
      <c r="DL39" s="96"/>
      <c r="DM39" s="96"/>
      <c r="DN39" s="96"/>
      <c r="DO39" s="96"/>
      <c r="DP39" s="96"/>
      <c r="DQ39" s="96"/>
      <c r="DR39" s="96"/>
      <c r="DS39" s="96"/>
      <c r="DT39" s="96"/>
      <c r="DU39" s="96"/>
      <c r="DV39" s="96"/>
      <c r="DW39" s="96"/>
      <c r="DX39" s="96"/>
      <c r="DY39" s="96"/>
      <c r="DZ39" s="96"/>
      <c r="EA39" s="96"/>
      <c r="EB39" s="96"/>
      <c r="EC39" s="96"/>
      <c r="ED39" s="96"/>
      <c r="EE39" s="96"/>
      <c r="EF39" s="96"/>
      <c r="EG39" s="96"/>
      <c r="EH39" s="96"/>
      <c r="EI39" s="96"/>
      <c r="EJ39" s="96"/>
      <c r="EK39" s="96"/>
      <c r="EL39" s="96"/>
      <c r="EM39" s="96"/>
      <c r="EN39" s="96"/>
      <c r="EO39" s="96"/>
      <c r="EP39" s="96"/>
      <c r="EQ39" s="96"/>
      <c r="ER39" s="96"/>
      <c r="ES39" s="96"/>
      <c r="ET39" s="96"/>
      <c r="EU39" s="96"/>
      <c r="EV39" s="96"/>
      <c r="EW39" s="96"/>
      <c r="EX39" s="96"/>
      <c r="EY39" s="96"/>
      <c r="EZ39" s="96"/>
      <c r="FA39" s="96"/>
      <c r="FB39" s="96"/>
      <c r="FC39" s="96"/>
      <c r="FD39" s="96"/>
      <c r="FE39" s="96"/>
      <c r="FF39" s="96"/>
      <c r="FG39" s="96"/>
      <c r="FH39" s="74"/>
      <c r="FI39" s="74"/>
    </row>
    <row r="40" spans="1:165" ht="38.25">
      <c r="A40" s="97" t="s">
        <v>289</v>
      </c>
      <c r="B40" s="98" t="s">
        <v>290</v>
      </c>
      <c r="C40" s="99"/>
      <c r="D40" s="95">
        <v>9000</v>
      </c>
      <c r="E40" s="95"/>
      <c r="F40" s="99"/>
      <c r="G40" s="99"/>
      <c r="H40" s="74"/>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DK40" s="96"/>
      <c r="DL40" s="96"/>
      <c r="DM40" s="96"/>
      <c r="DN40" s="96"/>
      <c r="DO40" s="96"/>
      <c r="DP40" s="96"/>
      <c r="DQ40" s="96"/>
      <c r="DR40" s="96"/>
      <c r="DS40" s="96"/>
      <c r="DT40" s="96"/>
      <c r="DU40" s="96"/>
      <c r="DV40" s="96"/>
      <c r="DW40" s="96"/>
      <c r="DX40" s="96"/>
      <c r="DY40" s="96"/>
      <c r="DZ40" s="96"/>
      <c r="EA40" s="96"/>
      <c r="EB40" s="96"/>
      <c r="EC40" s="96"/>
      <c r="ED40" s="96"/>
      <c r="EE40" s="96"/>
      <c r="EF40" s="96"/>
      <c r="EG40" s="96"/>
      <c r="EH40" s="96"/>
      <c r="EI40" s="96"/>
      <c r="EJ40" s="96"/>
      <c r="EK40" s="96"/>
      <c r="EL40" s="96"/>
      <c r="EM40" s="96"/>
      <c r="EN40" s="96"/>
      <c r="EO40" s="96"/>
      <c r="EP40" s="96"/>
      <c r="EQ40" s="96"/>
      <c r="ER40" s="96"/>
      <c r="ES40" s="96"/>
      <c r="ET40" s="96"/>
      <c r="EU40" s="96"/>
      <c r="EV40" s="96"/>
      <c r="EW40" s="96"/>
      <c r="EX40" s="96"/>
      <c r="EY40" s="96"/>
      <c r="EZ40" s="96"/>
      <c r="FA40" s="96"/>
      <c r="FB40" s="96"/>
      <c r="FC40" s="96"/>
      <c r="FD40" s="96"/>
      <c r="FE40" s="96"/>
      <c r="FF40" s="96"/>
      <c r="FG40" s="96"/>
      <c r="FH40" s="74"/>
      <c r="FI40" s="74"/>
    </row>
    <row r="41" spans="1:165" ht="25.5">
      <c r="A41" s="97" t="s">
        <v>291</v>
      </c>
      <c r="B41" s="98" t="s">
        <v>292</v>
      </c>
      <c r="C41" s="99"/>
      <c r="D41" s="95">
        <v>557000</v>
      </c>
      <c r="E41" s="95"/>
      <c r="F41" s="99">
        <v>229347</v>
      </c>
      <c r="G41" s="99">
        <v>229347</v>
      </c>
      <c r="H41" s="74"/>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6"/>
      <c r="BS41" s="96"/>
      <c r="BT41" s="96"/>
      <c r="BU41" s="96"/>
      <c r="BV41" s="96"/>
      <c r="BW41" s="96"/>
      <c r="BX41" s="96"/>
      <c r="BY41" s="96"/>
      <c r="BZ41" s="96"/>
      <c r="CA41" s="96"/>
      <c r="CB41" s="96"/>
      <c r="CC41" s="96"/>
      <c r="CD41" s="96"/>
      <c r="CE41" s="96"/>
      <c r="CF41" s="96"/>
      <c r="CG41" s="96"/>
      <c r="CH41" s="96"/>
      <c r="CI41" s="96"/>
      <c r="CJ41" s="96"/>
      <c r="CK41" s="96"/>
      <c r="CL41" s="96"/>
      <c r="CM41" s="96"/>
      <c r="CN41" s="96"/>
      <c r="CO41" s="96"/>
      <c r="CP41" s="96"/>
      <c r="CQ41" s="96"/>
      <c r="CR41" s="96"/>
      <c r="CS41" s="96"/>
      <c r="CT41" s="96"/>
      <c r="CU41" s="96"/>
      <c r="CV41" s="96"/>
      <c r="CW41" s="96"/>
      <c r="CX41" s="96"/>
      <c r="CY41" s="96"/>
      <c r="CZ41" s="96"/>
      <c r="DA41" s="96"/>
      <c r="DB41" s="96"/>
      <c r="DC41" s="96"/>
      <c r="DD41" s="96"/>
      <c r="DE41" s="96"/>
      <c r="DF41" s="96"/>
      <c r="DG41" s="96"/>
      <c r="DH41" s="96"/>
      <c r="DI41" s="96"/>
      <c r="DJ41" s="96"/>
      <c r="DK41" s="96"/>
      <c r="DL41" s="96"/>
      <c r="DM41" s="96"/>
      <c r="DN41" s="96"/>
      <c r="DO41" s="96"/>
      <c r="DP41" s="96"/>
      <c r="DQ41" s="96"/>
      <c r="DR41" s="96"/>
      <c r="DS41" s="96"/>
      <c r="DT41" s="96"/>
      <c r="DU41" s="96"/>
      <c r="DV41" s="96"/>
      <c r="DW41" s="96"/>
      <c r="DX41" s="96"/>
      <c r="DY41" s="96"/>
      <c r="DZ41" s="96"/>
      <c r="EA41" s="96"/>
      <c r="EB41" s="96"/>
      <c r="EC41" s="96"/>
      <c r="ED41" s="96"/>
      <c r="EE41" s="96"/>
      <c r="EF41" s="96"/>
      <c r="EG41" s="96"/>
      <c r="EH41" s="96"/>
      <c r="EI41" s="96"/>
      <c r="EJ41" s="96"/>
      <c r="EK41" s="96"/>
      <c r="EL41" s="96"/>
      <c r="EM41" s="96"/>
      <c r="EN41" s="96"/>
      <c r="EO41" s="96"/>
      <c r="EP41" s="96"/>
      <c r="EQ41" s="96"/>
      <c r="ER41" s="96"/>
      <c r="ES41" s="96"/>
      <c r="ET41" s="96"/>
      <c r="EU41" s="96"/>
      <c r="EV41" s="96"/>
      <c r="EW41" s="96"/>
      <c r="EX41" s="96"/>
      <c r="EY41" s="96"/>
      <c r="EZ41" s="96"/>
      <c r="FA41" s="96"/>
      <c r="FB41" s="96"/>
      <c r="FC41" s="96"/>
      <c r="FD41" s="96"/>
      <c r="FE41" s="96"/>
      <c r="FF41" s="96"/>
      <c r="FG41" s="96"/>
      <c r="FH41" s="74"/>
      <c r="FI41" s="74"/>
    </row>
    <row r="42" spans="1:165" ht="30" customHeight="1">
      <c r="A42" s="97" t="s">
        <v>293</v>
      </c>
      <c r="B42" s="98" t="s">
        <v>294</v>
      </c>
      <c r="C42" s="99"/>
      <c r="D42" s="95">
        <v>706000</v>
      </c>
      <c r="E42" s="95"/>
      <c r="F42" s="99">
        <v>39908</v>
      </c>
      <c r="G42" s="99">
        <v>39908</v>
      </c>
      <c r="H42" s="74"/>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c r="DV42" s="96"/>
      <c r="DW42" s="96"/>
      <c r="DX42" s="96"/>
      <c r="DY42" s="96"/>
      <c r="DZ42" s="96"/>
      <c r="EA42" s="96"/>
      <c r="EB42" s="96"/>
      <c r="EC42" s="96"/>
      <c r="ED42" s="96"/>
      <c r="EE42" s="96"/>
      <c r="EF42" s="96"/>
      <c r="EG42" s="96"/>
      <c r="EH42" s="96"/>
      <c r="EI42" s="96"/>
      <c r="EJ42" s="96"/>
      <c r="EK42" s="96"/>
      <c r="EL42" s="96"/>
      <c r="EM42" s="96"/>
      <c r="EN42" s="96"/>
      <c r="EO42" s="96"/>
      <c r="EP42" s="96"/>
      <c r="EQ42" s="96"/>
      <c r="ER42" s="96"/>
      <c r="ES42" s="96"/>
      <c r="ET42" s="96"/>
      <c r="EU42" s="96"/>
      <c r="EV42" s="96"/>
      <c r="EW42" s="96"/>
      <c r="EX42" s="96"/>
      <c r="EY42" s="96"/>
      <c r="EZ42" s="96"/>
      <c r="FA42" s="96"/>
      <c r="FB42" s="96"/>
      <c r="FC42" s="96"/>
      <c r="FD42" s="96"/>
      <c r="FE42" s="96"/>
      <c r="FF42" s="96"/>
      <c r="FG42" s="96"/>
      <c r="FH42" s="74"/>
      <c r="FI42" s="74"/>
    </row>
    <row r="43" spans="1:165">
      <c r="A43" s="97" t="s">
        <v>295</v>
      </c>
      <c r="B43" s="98" t="s">
        <v>296</v>
      </c>
      <c r="C43" s="99"/>
      <c r="D43" s="95">
        <v>133000</v>
      </c>
      <c r="E43" s="95"/>
      <c r="F43" s="99">
        <v>249283</v>
      </c>
      <c r="G43" s="99">
        <v>249283</v>
      </c>
      <c r="H43" s="74"/>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c r="DM43" s="96"/>
      <c r="DN43" s="96"/>
      <c r="DO43" s="96"/>
      <c r="DP43" s="96"/>
      <c r="DQ43" s="96"/>
      <c r="DR43" s="96"/>
      <c r="DS43" s="96"/>
      <c r="DT43" s="96"/>
      <c r="DU43" s="96"/>
      <c r="DV43" s="96"/>
      <c r="DW43" s="96"/>
      <c r="DX43" s="96"/>
      <c r="DY43" s="96"/>
      <c r="DZ43" s="96"/>
      <c r="EA43" s="96"/>
      <c r="EB43" s="96"/>
      <c r="EC43" s="96"/>
      <c r="ED43" s="96"/>
      <c r="EE43" s="96"/>
      <c r="EF43" s="96"/>
      <c r="EG43" s="96"/>
      <c r="EH43" s="96"/>
      <c r="EI43" s="96"/>
      <c r="EJ43" s="96"/>
      <c r="EK43" s="96"/>
      <c r="EL43" s="96"/>
      <c r="EM43" s="96"/>
      <c r="EN43" s="96"/>
      <c r="EO43" s="96"/>
      <c r="EP43" s="96"/>
      <c r="EQ43" s="96"/>
      <c r="ER43" s="96"/>
      <c r="ES43" s="96"/>
      <c r="ET43" s="96"/>
      <c r="EU43" s="96"/>
      <c r="EV43" s="96"/>
      <c r="EW43" s="96"/>
      <c r="EX43" s="96"/>
      <c r="EY43" s="96"/>
      <c r="EZ43" s="96"/>
      <c r="FA43" s="96"/>
      <c r="FB43" s="96"/>
      <c r="FC43" s="96"/>
      <c r="FD43" s="96"/>
      <c r="FE43" s="96"/>
      <c r="FF43" s="96"/>
      <c r="FG43" s="96"/>
      <c r="FH43" s="74"/>
      <c r="FI43" s="74"/>
    </row>
    <row r="44" spans="1:165">
      <c r="A44" s="97" t="s">
        <v>297</v>
      </c>
      <c r="B44" s="98" t="s">
        <v>298</v>
      </c>
      <c r="C44" s="99"/>
      <c r="D44" s="95"/>
      <c r="E44" s="95"/>
      <c r="F44" s="99"/>
      <c r="G44" s="99"/>
      <c r="H44" s="74"/>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6"/>
      <c r="BR44" s="96"/>
      <c r="BS44" s="96"/>
      <c r="BT44" s="96"/>
      <c r="BU44" s="96"/>
      <c r="BV44" s="96"/>
      <c r="BW44" s="96"/>
      <c r="BX44" s="96"/>
      <c r="BY44" s="96"/>
      <c r="BZ44" s="96"/>
      <c r="CA44" s="96"/>
      <c r="CB44" s="96"/>
      <c r="CC44" s="96"/>
      <c r="CD44" s="96"/>
      <c r="CE44" s="96"/>
      <c r="CF44" s="96"/>
      <c r="CG44" s="96"/>
      <c r="CH44" s="96"/>
      <c r="CI44" s="96"/>
      <c r="CJ44" s="96"/>
      <c r="CK44" s="96"/>
      <c r="CL44" s="96"/>
      <c r="CM44" s="96"/>
      <c r="CN44" s="96"/>
      <c r="CO44" s="96"/>
      <c r="CP44" s="96"/>
      <c r="CQ44" s="96"/>
      <c r="CR44" s="96"/>
      <c r="CS44" s="96"/>
      <c r="CT44" s="96"/>
      <c r="CU44" s="96"/>
      <c r="CV44" s="96"/>
      <c r="CW44" s="96"/>
      <c r="CX44" s="96"/>
      <c r="CY44" s="96"/>
      <c r="CZ44" s="96"/>
      <c r="DA44" s="96"/>
      <c r="DB44" s="96"/>
      <c r="DC44" s="96"/>
      <c r="DD44" s="96"/>
      <c r="DE44" s="96"/>
      <c r="DF44" s="96"/>
      <c r="DG44" s="96"/>
      <c r="DH44" s="96"/>
      <c r="DI44" s="96"/>
      <c r="DJ44" s="96"/>
      <c r="DK44" s="96"/>
      <c r="DL44" s="96"/>
      <c r="DM44" s="96"/>
      <c r="DN44" s="96"/>
      <c r="DO44" s="96"/>
      <c r="DP44" s="96"/>
      <c r="DQ44" s="96"/>
      <c r="DR44" s="96"/>
      <c r="DS44" s="96"/>
      <c r="DT44" s="96"/>
      <c r="DU44" s="96"/>
      <c r="DV44" s="96"/>
      <c r="DW44" s="96"/>
      <c r="DX44" s="96"/>
      <c r="DY44" s="96"/>
      <c r="DZ44" s="96"/>
      <c r="EA44" s="96"/>
      <c r="EB44" s="96"/>
      <c r="EC44" s="96"/>
      <c r="ED44" s="96"/>
      <c r="EE44" s="96"/>
      <c r="EF44" s="96"/>
      <c r="EG44" s="96"/>
      <c r="EH44" s="96"/>
      <c r="EI44" s="96"/>
      <c r="EJ44" s="96"/>
      <c r="EK44" s="96"/>
      <c r="EL44" s="96"/>
      <c r="EM44" s="96"/>
      <c r="EN44" s="96"/>
      <c r="EO44" s="96"/>
      <c r="EP44" s="96"/>
      <c r="EQ44" s="96"/>
      <c r="ER44" s="96"/>
      <c r="ES44" s="96"/>
      <c r="ET44" s="96"/>
      <c r="EU44" s="96"/>
      <c r="EV44" s="96"/>
      <c r="EW44" s="96"/>
      <c r="EX44" s="96"/>
      <c r="EY44" s="96"/>
      <c r="EZ44" s="96"/>
      <c r="FA44" s="96"/>
      <c r="FB44" s="96"/>
      <c r="FC44" s="96"/>
      <c r="FD44" s="96"/>
      <c r="FE44" s="96"/>
      <c r="FF44" s="96"/>
      <c r="FG44" s="96"/>
      <c r="FH44" s="74"/>
      <c r="FI44" s="74"/>
    </row>
    <row r="45" spans="1:165">
      <c r="A45" s="129" t="s">
        <v>374</v>
      </c>
      <c r="B45" s="130"/>
      <c r="C45" s="131"/>
      <c r="D45" s="132"/>
      <c r="E45" s="132"/>
      <c r="F45" s="131">
        <v>21</v>
      </c>
      <c r="G45" s="131">
        <v>21</v>
      </c>
      <c r="H45" s="74"/>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6"/>
      <c r="BR45" s="96"/>
      <c r="BS45" s="96"/>
      <c r="BT45" s="96"/>
      <c r="BU45" s="96"/>
      <c r="BV45" s="96"/>
      <c r="BW45" s="96"/>
      <c r="BX45" s="96"/>
      <c r="BY45" s="96"/>
      <c r="BZ45" s="96"/>
      <c r="CA45" s="96"/>
      <c r="CB45" s="96"/>
      <c r="CC45" s="96"/>
      <c r="CD45" s="96"/>
      <c r="CE45" s="96"/>
      <c r="CF45" s="96"/>
      <c r="CG45" s="96"/>
      <c r="CH45" s="96"/>
      <c r="CI45" s="96"/>
      <c r="CJ45" s="96"/>
      <c r="CK45" s="96"/>
      <c r="CL45" s="96"/>
      <c r="CM45" s="96"/>
      <c r="CN45" s="96"/>
      <c r="CO45" s="96"/>
      <c r="CP45" s="96"/>
      <c r="CQ45" s="96"/>
      <c r="CR45" s="96"/>
      <c r="CS45" s="96"/>
      <c r="CT45" s="96"/>
      <c r="CU45" s="96"/>
      <c r="CV45" s="96"/>
      <c r="CW45" s="96"/>
      <c r="CX45" s="96"/>
      <c r="CY45" s="96"/>
      <c r="CZ45" s="96"/>
      <c r="DA45" s="96"/>
      <c r="DB45" s="96"/>
      <c r="DC45" s="96"/>
      <c r="DD45" s="96"/>
      <c r="DE45" s="96"/>
      <c r="DF45" s="96"/>
      <c r="DG45" s="96"/>
      <c r="DH45" s="96"/>
      <c r="DI45" s="96"/>
      <c r="DJ45" s="96"/>
      <c r="DK45" s="96"/>
      <c r="DL45" s="96"/>
      <c r="DM45" s="96"/>
      <c r="DN45" s="96"/>
      <c r="DO45" s="96"/>
      <c r="DP45" s="96"/>
      <c r="DQ45" s="96"/>
      <c r="DR45" s="96"/>
      <c r="DS45" s="96"/>
      <c r="DT45" s="96"/>
      <c r="DU45" s="96"/>
      <c r="DV45" s="96"/>
      <c r="DW45" s="96"/>
      <c r="DX45" s="96"/>
      <c r="DY45" s="96"/>
      <c r="DZ45" s="96"/>
      <c r="EA45" s="96"/>
      <c r="EB45" s="96"/>
      <c r="EC45" s="96"/>
      <c r="ED45" s="96"/>
      <c r="EE45" s="96"/>
      <c r="EF45" s="96"/>
      <c r="EG45" s="96"/>
      <c r="EH45" s="96"/>
      <c r="EI45" s="96"/>
      <c r="EJ45" s="96"/>
      <c r="EK45" s="96"/>
      <c r="EL45" s="96"/>
      <c r="EM45" s="96"/>
      <c r="EN45" s="96"/>
      <c r="EO45" s="96"/>
      <c r="EP45" s="96"/>
      <c r="EQ45" s="96"/>
      <c r="ER45" s="96"/>
      <c r="ES45" s="96"/>
      <c r="ET45" s="96"/>
      <c r="EU45" s="96"/>
      <c r="EV45" s="96"/>
      <c r="EW45" s="96"/>
      <c r="EX45" s="96"/>
      <c r="EY45" s="96"/>
      <c r="EZ45" s="96"/>
      <c r="FA45" s="96"/>
      <c r="FB45" s="96"/>
      <c r="FC45" s="96"/>
      <c r="FD45" s="96"/>
      <c r="FE45" s="96"/>
      <c r="FF45" s="96"/>
      <c r="FG45" s="96"/>
      <c r="FH45" s="74"/>
      <c r="FI45" s="74"/>
    </row>
    <row r="46" spans="1:165">
      <c r="A46" s="97" t="s">
        <v>299</v>
      </c>
      <c r="B46" s="98" t="s">
        <v>300</v>
      </c>
      <c r="C46" s="99"/>
      <c r="D46" s="95"/>
      <c r="E46" s="95"/>
      <c r="F46" s="99"/>
      <c r="G46" s="99"/>
      <c r="H46" s="74"/>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6"/>
      <c r="BS46" s="96"/>
      <c r="BT46" s="96"/>
      <c r="BU46" s="96"/>
      <c r="BV46" s="96"/>
      <c r="BW46" s="96"/>
      <c r="BX46" s="96"/>
      <c r="BY46" s="96"/>
      <c r="BZ46" s="96"/>
      <c r="CA46" s="96"/>
      <c r="CB46" s="96"/>
      <c r="CC46" s="96"/>
      <c r="CD46" s="96"/>
      <c r="CE46" s="96"/>
      <c r="CF46" s="96"/>
      <c r="CG46" s="96"/>
      <c r="CH46" s="96"/>
      <c r="CI46" s="96"/>
      <c r="CJ46" s="96"/>
      <c r="CK46" s="96"/>
      <c r="CL46" s="96"/>
      <c r="CM46" s="96"/>
      <c r="CN46" s="96"/>
      <c r="CO46" s="96"/>
      <c r="CP46" s="96"/>
      <c r="CQ46" s="96"/>
      <c r="CR46" s="96"/>
      <c r="CS46" s="96"/>
      <c r="CT46" s="96"/>
      <c r="CU46" s="96"/>
      <c r="CV46" s="96"/>
      <c r="CW46" s="96"/>
      <c r="CX46" s="96"/>
      <c r="CY46" s="96"/>
      <c r="CZ46" s="96"/>
      <c r="DA46" s="96"/>
      <c r="DB46" s="96"/>
      <c r="DC46" s="96"/>
      <c r="DD46" s="96"/>
      <c r="DE46" s="96"/>
      <c r="DF46" s="96"/>
      <c r="DG46" s="96"/>
      <c r="DH46" s="96"/>
      <c r="DI46" s="96"/>
      <c r="DJ46" s="96"/>
      <c r="DK46" s="96"/>
      <c r="DL46" s="96"/>
      <c r="DM46" s="96"/>
      <c r="DN46" s="96"/>
      <c r="DO46" s="96"/>
      <c r="DP46" s="96"/>
      <c r="DQ46" s="96"/>
      <c r="DR46" s="96"/>
      <c r="DS46" s="96"/>
      <c r="DT46" s="96"/>
      <c r="DU46" s="96"/>
      <c r="DV46" s="96"/>
      <c r="DW46" s="96"/>
      <c r="DX46" s="96"/>
      <c r="DY46" s="96"/>
      <c r="DZ46" s="96"/>
      <c r="EA46" s="96"/>
      <c r="EB46" s="96"/>
      <c r="EC46" s="96"/>
      <c r="ED46" s="96"/>
      <c r="EE46" s="96"/>
      <c r="EF46" s="96"/>
      <c r="EG46" s="96"/>
      <c r="EH46" s="96"/>
      <c r="EI46" s="96"/>
      <c r="EJ46" s="96"/>
      <c r="EK46" s="96"/>
      <c r="EL46" s="96"/>
      <c r="EM46" s="96"/>
      <c r="EN46" s="96"/>
      <c r="EO46" s="96"/>
      <c r="EP46" s="96"/>
      <c r="EQ46" s="96"/>
      <c r="ER46" s="96"/>
      <c r="ES46" s="96"/>
      <c r="ET46" s="96"/>
      <c r="EU46" s="96"/>
      <c r="EV46" s="96"/>
      <c r="EW46" s="96"/>
      <c r="EX46" s="96"/>
      <c r="EY46" s="96"/>
      <c r="EZ46" s="96"/>
      <c r="FA46" s="96"/>
      <c r="FB46" s="96"/>
      <c r="FC46" s="96"/>
      <c r="FD46" s="96"/>
      <c r="FE46" s="96"/>
      <c r="FF46" s="96"/>
      <c r="FG46" s="96"/>
      <c r="FH46" s="74"/>
      <c r="FI46" s="74"/>
    </row>
    <row r="47" spans="1:165">
      <c r="A47" s="93" t="s">
        <v>301</v>
      </c>
      <c r="B47" s="94" t="s">
        <v>302</v>
      </c>
      <c r="C47" s="95">
        <f>+C48+C53</f>
        <v>0</v>
      </c>
      <c r="D47" s="95">
        <f>+D48+D53</f>
        <v>332000</v>
      </c>
      <c r="E47" s="95">
        <f>+E48+E53</f>
        <v>0</v>
      </c>
      <c r="F47" s="95">
        <f>+F48+F53</f>
        <v>11054</v>
      </c>
      <c r="G47" s="95">
        <f>+G48+G53</f>
        <v>11054</v>
      </c>
      <c r="H47" s="74"/>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6"/>
      <c r="BS47" s="96"/>
      <c r="BT47" s="96"/>
      <c r="BU47" s="96"/>
      <c r="BV47" s="96"/>
      <c r="BW47" s="96"/>
      <c r="BX47" s="96"/>
      <c r="BY47" s="96"/>
      <c r="BZ47" s="96"/>
      <c r="CA47" s="96"/>
      <c r="CB47" s="96"/>
      <c r="CC47" s="96"/>
      <c r="CD47" s="96"/>
      <c r="CE47" s="96"/>
      <c r="CF47" s="96"/>
      <c r="CG47" s="96"/>
      <c r="CH47" s="96"/>
      <c r="CI47" s="96"/>
      <c r="CJ47" s="96"/>
      <c r="CK47" s="96"/>
      <c r="CL47" s="96"/>
      <c r="CM47" s="96"/>
      <c r="CN47" s="96"/>
      <c r="CO47" s="96"/>
      <c r="CP47" s="96"/>
      <c r="CQ47" s="96"/>
      <c r="CR47" s="96"/>
      <c r="CS47" s="96"/>
      <c r="CT47" s="96"/>
      <c r="CU47" s="96"/>
      <c r="CV47" s="96"/>
      <c r="CW47" s="96"/>
      <c r="CX47" s="96"/>
      <c r="CY47" s="96"/>
      <c r="CZ47" s="96"/>
      <c r="DA47" s="96"/>
      <c r="DB47" s="96"/>
      <c r="DC47" s="96"/>
      <c r="DD47" s="96"/>
      <c r="DE47" s="96"/>
      <c r="DF47" s="96"/>
      <c r="DG47" s="96"/>
      <c r="DH47" s="96"/>
      <c r="DI47" s="96"/>
      <c r="DJ47" s="96"/>
      <c r="DK47" s="96"/>
      <c r="DL47" s="96"/>
      <c r="DM47" s="96"/>
      <c r="DN47" s="96"/>
      <c r="DO47" s="96"/>
      <c r="DP47" s="96"/>
      <c r="DQ47" s="96"/>
      <c r="DR47" s="96"/>
      <c r="DS47" s="96"/>
      <c r="DT47" s="96"/>
      <c r="DU47" s="96"/>
      <c r="DV47" s="96"/>
      <c r="DW47" s="96"/>
      <c r="DX47" s="96"/>
      <c r="DY47" s="96"/>
      <c r="DZ47" s="96"/>
      <c r="EA47" s="96"/>
      <c r="EB47" s="96"/>
      <c r="EC47" s="96"/>
      <c r="ED47" s="96"/>
      <c r="EE47" s="96"/>
      <c r="EF47" s="96"/>
      <c r="EG47" s="96"/>
      <c r="EH47" s="96"/>
      <c r="EI47" s="96"/>
      <c r="EJ47" s="96"/>
      <c r="EK47" s="96"/>
      <c r="EL47" s="96"/>
      <c r="EM47" s="96"/>
      <c r="EN47" s="96"/>
      <c r="EO47" s="96"/>
      <c r="EP47" s="96"/>
      <c r="EQ47" s="96"/>
      <c r="ER47" s="96"/>
      <c r="ES47" s="96"/>
      <c r="ET47" s="96"/>
      <c r="EU47" s="96"/>
      <c r="EV47" s="96"/>
      <c r="EW47" s="96"/>
      <c r="EX47" s="96"/>
      <c r="EY47" s="96"/>
      <c r="EZ47" s="96"/>
      <c r="FA47" s="96"/>
      <c r="FB47" s="96"/>
      <c r="FC47" s="96"/>
      <c r="FD47" s="96"/>
      <c r="FE47" s="96"/>
      <c r="FF47" s="96"/>
      <c r="FG47" s="96"/>
      <c r="FH47" s="74"/>
      <c r="FI47" s="74"/>
    </row>
    <row r="48" spans="1:165">
      <c r="A48" s="93" t="s">
        <v>303</v>
      </c>
      <c r="B48" s="94" t="s">
        <v>304</v>
      </c>
      <c r="C48" s="95">
        <f>+C49+C51</f>
        <v>0</v>
      </c>
      <c r="D48" s="95">
        <f>+D49+D51</f>
        <v>0</v>
      </c>
      <c r="E48" s="95">
        <f>+E49+E51</f>
        <v>0</v>
      </c>
      <c r="F48" s="95">
        <f>+F49+F51</f>
        <v>0</v>
      </c>
      <c r="G48" s="95">
        <f>+G49+G51</f>
        <v>0</v>
      </c>
      <c r="H48" s="74"/>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c r="BW48" s="96"/>
      <c r="BX48" s="96"/>
      <c r="BY48" s="96"/>
      <c r="BZ48" s="96"/>
      <c r="CA48" s="96"/>
      <c r="CB48" s="96"/>
      <c r="CC48" s="96"/>
      <c r="CD48" s="96"/>
      <c r="CE48" s="96"/>
      <c r="CF48" s="96"/>
      <c r="CG48" s="96"/>
      <c r="CH48" s="96"/>
      <c r="CI48" s="96"/>
      <c r="CJ48" s="96"/>
      <c r="CK48" s="96"/>
      <c r="CL48" s="96"/>
      <c r="CM48" s="96"/>
      <c r="CN48" s="96"/>
      <c r="CO48" s="96"/>
      <c r="CP48" s="96"/>
      <c r="CQ48" s="96"/>
      <c r="CR48" s="96"/>
      <c r="CS48" s="96"/>
      <c r="CT48" s="96"/>
      <c r="CU48" s="96"/>
      <c r="CV48" s="96"/>
      <c r="CW48" s="96"/>
      <c r="CX48" s="96"/>
      <c r="CY48" s="96"/>
      <c r="CZ48" s="96"/>
      <c r="DA48" s="96"/>
      <c r="DB48" s="96"/>
      <c r="DC48" s="96"/>
      <c r="DD48" s="96"/>
      <c r="DE48" s="96"/>
      <c r="DF48" s="96"/>
      <c r="DG48" s="96"/>
      <c r="DH48" s="96"/>
      <c r="DI48" s="96"/>
      <c r="DJ48" s="96"/>
      <c r="DK48" s="96"/>
      <c r="DL48" s="96"/>
      <c r="DM48" s="96"/>
      <c r="DN48" s="96"/>
      <c r="DO48" s="96"/>
      <c r="DP48" s="96"/>
      <c r="DQ48" s="96"/>
      <c r="DR48" s="96"/>
      <c r="DS48" s="96"/>
      <c r="DT48" s="96"/>
      <c r="DU48" s="96"/>
      <c r="DV48" s="96"/>
      <c r="DW48" s="96"/>
      <c r="DX48" s="96"/>
      <c r="DY48" s="96"/>
      <c r="DZ48" s="96"/>
      <c r="EA48" s="96"/>
      <c r="EB48" s="96"/>
      <c r="EC48" s="96"/>
      <c r="ED48" s="96"/>
      <c r="EE48" s="96"/>
      <c r="EF48" s="96"/>
      <c r="EG48" s="96"/>
      <c r="EH48" s="96"/>
      <c r="EI48" s="96"/>
      <c r="EJ48" s="96"/>
      <c r="EK48" s="96"/>
      <c r="EL48" s="96"/>
      <c r="EM48" s="96"/>
      <c r="EN48" s="96"/>
      <c r="EO48" s="96"/>
      <c r="EP48" s="96"/>
      <c r="EQ48" s="96"/>
      <c r="ER48" s="96"/>
      <c r="ES48" s="96"/>
      <c r="ET48" s="96"/>
      <c r="EU48" s="96"/>
      <c r="EV48" s="96"/>
      <c r="EW48" s="96"/>
      <c r="EX48" s="96"/>
      <c r="EY48" s="96"/>
      <c r="EZ48" s="96"/>
      <c r="FA48" s="96"/>
      <c r="FB48" s="96"/>
      <c r="FC48" s="96"/>
      <c r="FD48" s="96"/>
      <c r="FE48" s="96"/>
      <c r="FF48" s="96"/>
      <c r="FG48" s="96"/>
      <c r="FH48" s="74"/>
      <c r="FI48" s="74"/>
    </row>
    <row r="49" spans="1:176" s="75" customFormat="1">
      <c r="A49" s="93" t="s">
        <v>305</v>
      </c>
      <c r="B49" s="94" t="s">
        <v>306</v>
      </c>
      <c r="C49" s="95">
        <f>+C50</f>
        <v>0</v>
      </c>
      <c r="D49" s="95">
        <f>+D50</f>
        <v>0</v>
      </c>
      <c r="E49" s="95">
        <f>+E50</f>
        <v>0</v>
      </c>
      <c r="F49" s="95">
        <f>+F50</f>
        <v>0</v>
      </c>
      <c r="G49" s="95">
        <f>+G50</f>
        <v>0</v>
      </c>
      <c r="H49" s="74"/>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6"/>
      <c r="BS49" s="96"/>
      <c r="BT49" s="96"/>
      <c r="BU49" s="96"/>
      <c r="BV49" s="96"/>
      <c r="BW49" s="96"/>
      <c r="BX49" s="96"/>
      <c r="BY49" s="96"/>
      <c r="BZ49" s="96"/>
      <c r="CA49" s="96"/>
      <c r="CB49" s="96"/>
      <c r="CC49" s="96"/>
      <c r="CD49" s="96"/>
      <c r="CE49" s="96"/>
      <c r="CF49" s="96"/>
      <c r="CG49" s="96"/>
      <c r="CH49" s="96"/>
      <c r="CI49" s="96"/>
      <c r="CJ49" s="96"/>
      <c r="CK49" s="96"/>
      <c r="CL49" s="96"/>
      <c r="CM49" s="96"/>
      <c r="CN49" s="96"/>
      <c r="CO49" s="96"/>
      <c r="CP49" s="96"/>
      <c r="CQ49" s="96"/>
      <c r="CR49" s="96"/>
      <c r="CS49" s="96"/>
      <c r="CT49" s="96"/>
      <c r="CU49" s="96"/>
      <c r="CV49" s="96"/>
      <c r="CW49" s="96"/>
      <c r="CX49" s="96"/>
      <c r="CY49" s="96"/>
      <c r="CZ49" s="96"/>
      <c r="DA49" s="96"/>
      <c r="DB49" s="96"/>
      <c r="DC49" s="96"/>
      <c r="DD49" s="96"/>
      <c r="DE49" s="96"/>
      <c r="DF49" s="96"/>
      <c r="DG49" s="96"/>
      <c r="DH49" s="96"/>
      <c r="DI49" s="96"/>
      <c r="DJ49" s="96"/>
      <c r="DK49" s="96"/>
      <c r="DL49" s="96"/>
      <c r="DM49" s="96"/>
      <c r="DN49" s="96"/>
      <c r="DO49" s="96"/>
      <c r="DP49" s="96"/>
      <c r="DQ49" s="96"/>
      <c r="DR49" s="96"/>
      <c r="DS49" s="96"/>
      <c r="DT49" s="96"/>
      <c r="DU49" s="96"/>
      <c r="DV49" s="96"/>
      <c r="DW49" s="96"/>
      <c r="DX49" s="96"/>
      <c r="DY49" s="96"/>
      <c r="DZ49" s="96"/>
      <c r="EA49" s="96"/>
      <c r="EB49" s="96"/>
      <c r="EC49" s="96"/>
      <c r="ED49" s="96"/>
      <c r="EE49" s="96"/>
      <c r="EF49" s="96"/>
      <c r="EG49" s="96"/>
      <c r="EH49" s="96"/>
      <c r="EI49" s="96"/>
      <c r="EJ49" s="96"/>
      <c r="EK49" s="96"/>
      <c r="EL49" s="96"/>
      <c r="EM49" s="96"/>
      <c r="EN49" s="96"/>
      <c r="EO49" s="96"/>
      <c r="EP49" s="96"/>
      <c r="EQ49" s="96"/>
      <c r="ER49" s="96"/>
      <c r="ES49" s="96"/>
      <c r="ET49" s="96"/>
      <c r="EU49" s="96"/>
      <c r="EV49" s="96"/>
      <c r="EW49" s="96"/>
      <c r="EX49" s="96"/>
      <c r="EY49" s="96"/>
      <c r="EZ49" s="96"/>
      <c r="FA49" s="96"/>
      <c r="FB49" s="96"/>
      <c r="FC49" s="96"/>
      <c r="FD49" s="96"/>
      <c r="FE49" s="96"/>
      <c r="FF49" s="96"/>
      <c r="FG49" s="96"/>
      <c r="FH49" s="74"/>
      <c r="FI49" s="74"/>
    </row>
    <row r="50" spans="1:176">
      <c r="A50" s="97" t="s">
        <v>307</v>
      </c>
      <c r="B50" s="98" t="s">
        <v>308</v>
      </c>
      <c r="C50" s="99"/>
      <c r="D50" s="95"/>
      <c r="E50" s="95"/>
      <c r="F50" s="99"/>
      <c r="G50" s="99"/>
      <c r="H50" s="74"/>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6"/>
      <c r="BS50" s="96"/>
      <c r="BT50" s="96"/>
      <c r="BU50" s="96"/>
      <c r="BV50" s="96"/>
      <c r="BW50" s="96"/>
      <c r="BX50" s="96"/>
      <c r="BY50" s="96"/>
      <c r="BZ50" s="96"/>
      <c r="CA50" s="96"/>
      <c r="CB50" s="96"/>
      <c r="CC50" s="96"/>
      <c r="CD50" s="96"/>
      <c r="CE50" s="96"/>
      <c r="CF50" s="96"/>
      <c r="CG50" s="96"/>
      <c r="CH50" s="96"/>
      <c r="CI50" s="96"/>
      <c r="CJ50" s="96"/>
      <c r="CK50" s="96"/>
      <c r="CL50" s="96"/>
      <c r="CM50" s="96"/>
      <c r="CN50" s="96"/>
      <c r="CO50" s="96"/>
      <c r="CP50" s="96"/>
      <c r="CQ50" s="96"/>
      <c r="CR50" s="96"/>
      <c r="CS50" s="96"/>
      <c r="CT50" s="96"/>
      <c r="CU50" s="96"/>
      <c r="CV50" s="96"/>
      <c r="CW50" s="96"/>
      <c r="CX50" s="96"/>
      <c r="CY50" s="96"/>
      <c r="CZ50" s="96"/>
      <c r="DA50" s="96"/>
      <c r="DB50" s="96"/>
      <c r="DC50" s="96"/>
      <c r="DD50" s="96"/>
      <c r="DE50" s="96"/>
      <c r="DF50" s="96"/>
      <c r="DG50" s="96"/>
      <c r="DH50" s="96"/>
      <c r="DI50" s="96"/>
      <c r="DJ50" s="96"/>
      <c r="DK50" s="96"/>
      <c r="DL50" s="96"/>
      <c r="DM50" s="96"/>
      <c r="DN50" s="96"/>
      <c r="DO50" s="96"/>
      <c r="DP50" s="96"/>
      <c r="DQ50" s="96"/>
      <c r="DR50" s="96"/>
      <c r="DS50" s="96"/>
      <c r="DT50" s="96"/>
      <c r="DU50" s="96"/>
      <c r="DV50" s="96"/>
      <c r="DW50" s="96"/>
      <c r="DX50" s="96"/>
      <c r="DY50" s="96"/>
      <c r="DZ50" s="96"/>
      <c r="EA50" s="96"/>
      <c r="EB50" s="96"/>
      <c r="EC50" s="96"/>
      <c r="ED50" s="96"/>
      <c r="EE50" s="96"/>
      <c r="EF50" s="96"/>
      <c r="EG50" s="96"/>
      <c r="EH50" s="96"/>
      <c r="EI50" s="96"/>
      <c r="EJ50" s="96"/>
      <c r="EK50" s="96"/>
      <c r="EL50" s="96"/>
      <c r="EM50" s="96"/>
      <c r="EN50" s="96"/>
      <c r="EO50" s="96"/>
      <c r="EP50" s="96"/>
      <c r="EQ50" s="96"/>
      <c r="ER50" s="96"/>
      <c r="ES50" s="96"/>
      <c r="ET50" s="96"/>
      <c r="EU50" s="96"/>
      <c r="EV50" s="96"/>
      <c r="EW50" s="96"/>
      <c r="EX50" s="96"/>
      <c r="EY50" s="96"/>
      <c r="EZ50" s="96"/>
      <c r="FA50" s="96"/>
      <c r="FB50" s="96"/>
      <c r="FC50" s="96"/>
      <c r="FD50" s="96"/>
      <c r="FE50" s="96"/>
      <c r="FF50" s="96"/>
      <c r="FG50" s="96"/>
      <c r="FH50" s="74"/>
      <c r="FI50" s="74"/>
    </row>
    <row r="51" spans="1:176">
      <c r="A51" s="93" t="s">
        <v>309</v>
      </c>
      <c r="B51" s="94" t="s">
        <v>310</v>
      </c>
      <c r="C51" s="95">
        <f>+C52</f>
        <v>0</v>
      </c>
      <c r="D51" s="95">
        <f>+D52</f>
        <v>0</v>
      </c>
      <c r="E51" s="95">
        <f>+E52</f>
        <v>0</v>
      </c>
      <c r="F51" s="95">
        <f>+F52</f>
        <v>0</v>
      </c>
      <c r="G51" s="95">
        <f>+G52</f>
        <v>0</v>
      </c>
      <c r="H51" s="74"/>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c r="BW51" s="96"/>
      <c r="BX51" s="96"/>
      <c r="BY51" s="96"/>
      <c r="BZ51" s="96"/>
      <c r="CA51" s="96"/>
      <c r="CB51" s="96"/>
      <c r="CC51" s="96"/>
      <c r="CD51" s="96"/>
      <c r="CE51" s="96"/>
      <c r="CF51" s="96"/>
      <c r="CG51" s="96"/>
      <c r="CH51" s="96"/>
      <c r="CI51" s="96"/>
      <c r="CJ51" s="96"/>
      <c r="CK51" s="96"/>
      <c r="CL51" s="96"/>
      <c r="CM51" s="96"/>
      <c r="CN51" s="96"/>
      <c r="CO51" s="96"/>
      <c r="CP51" s="96"/>
      <c r="CQ51" s="96"/>
      <c r="CR51" s="96"/>
      <c r="CS51" s="96"/>
      <c r="CT51" s="96"/>
      <c r="CU51" s="96"/>
      <c r="CV51" s="96"/>
      <c r="CW51" s="96"/>
      <c r="CX51" s="96"/>
      <c r="CY51" s="96"/>
      <c r="CZ51" s="96"/>
      <c r="DA51" s="96"/>
      <c r="DB51" s="96"/>
      <c r="DC51" s="96"/>
      <c r="DD51" s="96"/>
      <c r="DE51" s="96"/>
      <c r="DF51" s="96"/>
      <c r="DG51" s="96"/>
      <c r="DH51" s="96"/>
      <c r="DI51" s="96"/>
      <c r="DJ51" s="96"/>
      <c r="DK51" s="96"/>
      <c r="DL51" s="96"/>
      <c r="DM51" s="96"/>
      <c r="DN51" s="96"/>
      <c r="DO51" s="96"/>
      <c r="DP51" s="96"/>
      <c r="DQ51" s="96"/>
      <c r="DR51" s="96"/>
      <c r="DS51" s="96"/>
      <c r="DT51" s="96"/>
      <c r="DU51" s="96"/>
      <c r="DV51" s="96"/>
      <c r="DW51" s="96"/>
      <c r="DX51" s="96"/>
      <c r="DY51" s="96"/>
      <c r="DZ51" s="96"/>
      <c r="EA51" s="96"/>
      <c r="EB51" s="96"/>
      <c r="EC51" s="96"/>
      <c r="ED51" s="96"/>
      <c r="EE51" s="96"/>
      <c r="EF51" s="96"/>
      <c r="EG51" s="96"/>
      <c r="EH51" s="96"/>
      <c r="EI51" s="96"/>
      <c r="EJ51" s="96"/>
      <c r="EK51" s="96"/>
      <c r="EL51" s="96"/>
      <c r="EM51" s="96"/>
      <c r="EN51" s="96"/>
      <c r="EO51" s="96"/>
      <c r="EP51" s="96"/>
      <c r="EQ51" s="96"/>
      <c r="ER51" s="96"/>
      <c r="ES51" s="96"/>
      <c r="ET51" s="96"/>
      <c r="EU51" s="96"/>
      <c r="EV51" s="96"/>
      <c r="EW51" s="96"/>
      <c r="EX51" s="96"/>
      <c r="EY51" s="96"/>
      <c r="EZ51" s="96"/>
      <c r="FA51" s="96"/>
      <c r="FB51" s="96"/>
      <c r="FC51" s="96"/>
      <c r="FD51" s="96"/>
      <c r="FE51" s="96"/>
      <c r="FF51" s="96"/>
      <c r="FG51" s="96"/>
      <c r="FH51" s="74"/>
      <c r="FI51" s="74"/>
    </row>
    <row r="52" spans="1:176">
      <c r="A52" s="97" t="s">
        <v>311</v>
      </c>
      <c r="B52" s="98" t="s">
        <v>312</v>
      </c>
      <c r="C52" s="99"/>
      <c r="D52" s="95"/>
      <c r="E52" s="95"/>
      <c r="F52" s="99"/>
      <c r="G52" s="99"/>
      <c r="H52" s="74"/>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c r="BZ52" s="96"/>
      <c r="CA52" s="96"/>
      <c r="CB52" s="96"/>
      <c r="CC52" s="96"/>
      <c r="CD52" s="96"/>
      <c r="CE52" s="96"/>
      <c r="CF52" s="96"/>
      <c r="CG52" s="96"/>
      <c r="CH52" s="96"/>
      <c r="CI52" s="96"/>
      <c r="CJ52" s="96"/>
      <c r="CK52" s="96"/>
      <c r="CL52" s="96"/>
      <c r="CM52" s="96"/>
      <c r="CN52" s="96"/>
      <c r="CO52" s="96"/>
      <c r="CP52" s="96"/>
      <c r="CQ52" s="96"/>
      <c r="CR52" s="96"/>
      <c r="CS52" s="96"/>
      <c r="CT52" s="96"/>
      <c r="CU52" s="96"/>
      <c r="CV52" s="96"/>
      <c r="CW52" s="96"/>
      <c r="CX52" s="96"/>
      <c r="CY52" s="96"/>
      <c r="CZ52" s="96"/>
      <c r="DA52" s="96"/>
      <c r="DB52" s="96"/>
      <c r="DC52" s="96"/>
      <c r="DD52" s="96"/>
      <c r="DE52" s="96"/>
      <c r="DF52" s="96"/>
      <c r="DG52" s="96"/>
      <c r="DH52" s="96"/>
      <c r="DI52" s="96"/>
      <c r="DJ52" s="96"/>
      <c r="DK52" s="96"/>
      <c r="DL52" s="96"/>
      <c r="DM52" s="96"/>
      <c r="DN52" s="96"/>
      <c r="DO52" s="96"/>
      <c r="DP52" s="96"/>
      <c r="DQ52" s="96"/>
      <c r="DR52" s="96"/>
      <c r="DS52" s="96"/>
      <c r="DT52" s="96"/>
      <c r="DU52" s="96"/>
      <c r="DV52" s="96"/>
      <c r="DW52" s="96"/>
      <c r="DX52" s="96"/>
      <c r="DY52" s="96"/>
      <c r="DZ52" s="96"/>
      <c r="EA52" s="96"/>
      <c r="EB52" s="96"/>
      <c r="EC52" s="96"/>
      <c r="ED52" s="96"/>
      <c r="EE52" s="96"/>
      <c r="EF52" s="96"/>
      <c r="EG52" s="96"/>
      <c r="EH52" s="96"/>
      <c r="EI52" s="96"/>
      <c r="EJ52" s="96"/>
      <c r="EK52" s="96"/>
      <c r="EL52" s="96"/>
      <c r="EM52" s="96"/>
      <c r="EN52" s="96"/>
      <c r="EO52" s="96"/>
      <c r="EP52" s="96"/>
      <c r="EQ52" s="96"/>
      <c r="ER52" s="96"/>
      <c r="ES52" s="96"/>
      <c r="ET52" s="96"/>
      <c r="EU52" s="96"/>
      <c r="EV52" s="96"/>
      <c r="EW52" s="96"/>
      <c r="EX52" s="96"/>
      <c r="EY52" s="96"/>
      <c r="EZ52" s="96"/>
      <c r="FA52" s="96"/>
      <c r="FB52" s="96"/>
      <c r="FC52" s="96"/>
      <c r="FD52" s="96"/>
      <c r="FE52" s="96"/>
      <c r="FF52" s="96"/>
      <c r="FG52" s="96"/>
      <c r="FH52" s="74"/>
      <c r="FI52" s="74"/>
    </row>
    <row r="53" spans="1:176" s="107" customFormat="1">
      <c r="A53" s="105" t="s">
        <v>313</v>
      </c>
      <c r="B53" s="94" t="s">
        <v>314</v>
      </c>
      <c r="C53" s="95">
        <f>+C54+C58</f>
        <v>0</v>
      </c>
      <c r="D53" s="95">
        <f>+D54+D58</f>
        <v>332000</v>
      </c>
      <c r="E53" s="95">
        <f>+E54+E58</f>
        <v>0</v>
      </c>
      <c r="F53" s="95">
        <f>+F54+F58</f>
        <v>11054</v>
      </c>
      <c r="G53" s="95">
        <f>+G54+G58</f>
        <v>11054</v>
      </c>
      <c r="H53" s="74"/>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c r="BZ53" s="96"/>
      <c r="CA53" s="96"/>
      <c r="CB53" s="96"/>
      <c r="CC53" s="96"/>
      <c r="CD53" s="96"/>
      <c r="CE53" s="96"/>
      <c r="CF53" s="96"/>
      <c r="CG53" s="96"/>
      <c r="CH53" s="96"/>
      <c r="CI53" s="96"/>
      <c r="CJ53" s="96"/>
      <c r="CK53" s="96"/>
      <c r="CL53" s="96"/>
      <c r="CM53" s="96"/>
      <c r="CN53" s="96"/>
      <c r="CO53" s="96"/>
      <c r="CP53" s="96"/>
      <c r="CQ53" s="96"/>
      <c r="CR53" s="96"/>
      <c r="CS53" s="96"/>
      <c r="CT53" s="96"/>
      <c r="CU53" s="96"/>
      <c r="CV53" s="96"/>
      <c r="CW53" s="96"/>
      <c r="CX53" s="96"/>
      <c r="CY53" s="96"/>
      <c r="CZ53" s="96"/>
      <c r="DA53" s="96"/>
      <c r="DB53" s="96"/>
      <c r="DC53" s="96"/>
      <c r="DD53" s="96"/>
      <c r="DE53" s="96"/>
      <c r="DF53" s="96"/>
      <c r="DG53" s="96"/>
      <c r="DH53" s="96"/>
      <c r="DI53" s="96"/>
      <c r="DJ53" s="96"/>
      <c r="DK53" s="96"/>
      <c r="DL53" s="96"/>
      <c r="DM53" s="96"/>
      <c r="DN53" s="96"/>
      <c r="DO53" s="96"/>
      <c r="DP53" s="96"/>
      <c r="DQ53" s="96"/>
      <c r="DR53" s="96"/>
      <c r="DS53" s="96"/>
      <c r="DT53" s="96"/>
      <c r="DU53" s="96"/>
      <c r="DV53" s="96"/>
      <c r="DW53" s="96"/>
      <c r="DX53" s="96"/>
      <c r="DY53" s="96"/>
      <c r="DZ53" s="96"/>
      <c r="EA53" s="96"/>
      <c r="EB53" s="96"/>
      <c r="EC53" s="96"/>
      <c r="ED53" s="96"/>
      <c r="EE53" s="96"/>
      <c r="EF53" s="96"/>
      <c r="EG53" s="96"/>
      <c r="EH53" s="96"/>
      <c r="EI53" s="96"/>
      <c r="EJ53" s="96"/>
      <c r="EK53" s="96"/>
      <c r="EL53" s="96"/>
      <c r="EM53" s="96"/>
      <c r="EN53" s="96"/>
      <c r="EO53" s="96"/>
      <c r="EP53" s="96"/>
      <c r="EQ53" s="96"/>
      <c r="ER53" s="96"/>
      <c r="ES53" s="96"/>
      <c r="ET53" s="96"/>
      <c r="EU53" s="96"/>
      <c r="EV53" s="96"/>
      <c r="EW53" s="96"/>
      <c r="EX53" s="96"/>
      <c r="EY53" s="96"/>
      <c r="EZ53" s="96"/>
      <c r="FA53" s="96"/>
      <c r="FB53" s="96"/>
      <c r="FC53" s="96"/>
      <c r="FD53" s="96"/>
      <c r="FE53" s="96"/>
      <c r="FF53" s="96"/>
      <c r="FG53" s="96"/>
      <c r="FH53" s="96"/>
      <c r="FI53" s="96"/>
      <c r="FJ53" s="106"/>
      <c r="FK53" s="106"/>
      <c r="FL53" s="106"/>
      <c r="FM53" s="106"/>
      <c r="FN53" s="106"/>
      <c r="FO53" s="106"/>
      <c r="FP53" s="106"/>
      <c r="FQ53" s="106"/>
      <c r="FR53" s="106"/>
      <c r="FS53" s="106"/>
      <c r="FT53" s="106"/>
    </row>
    <row r="54" spans="1:176">
      <c r="A54" s="93" t="s">
        <v>315</v>
      </c>
      <c r="B54" s="94" t="s">
        <v>316</v>
      </c>
      <c r="C54" s="95">
        <f>C57+C55+C56</f>
        <v>0</v>
      </c>
      <c r="D54" s="95">
        <f>D57+D55+D56</f>
        <v>332000</v>
      </c>
      <c r="E54" s="95">
        <f>E57+E55+E56</f>
        <v>0</v>
      </c>
      <c r="F54" s="95">
        <f>F57+F55+F56</f>
        <v>11054</v>
      </c>
      <c r="G54" s="95">
        <f>G57+G55+G56</f>
        <v>11054</v>
      </c>
      <c r="H54" s="74"/>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6"/>
      <c r="BR54" s="96"/>
      <c r="BS54" s="96"/>
      <c r="BT54" s="96"/>
      <c r="BU54" s="96"/>
      <c r="BV54" s="96"/>
      <c r="BW54" s="96"/>
      <c r="BX54" s="96"/>
      <c r="BY54" s="96"/>
      <c r="BZ54" s="96"/>
      <c r="CA54" s="96"/>
      <c r="CB54" s="96"/>
      <c r="CC54" s="96"/>
      <c r="CD54" s="96"/>
      <c r="CE54" s="96"/>
      <c r="CF54" s="96"/>
      <c r="CG54" s="96"/>
      <c r="CH54" s="96"/>
      <c r="CI54" s="96"/>
      <c r="CJ54" s="96"/>
      <c r="CK54" s="96"/>
      <c r="CL54" s="96"/>
      <c r="CM54" s="96"/>
      <c r="CN54" s="96"/>
      <c r="CO54" s="96"/>
      <c r="CP54" s="96"/>
      <c r="CQ54" s="96"/>
      <c r="CR54" s="96"/>
      <c r="CS54" s="96"/>
      <c r="CT54" s="96"/>
      <c r="CU54" s="96"/>
      <c r="CV54" s="96"/>
      <c r="CW54" s="96"/>
      <c r="CX54" s="96"/>
      <c r="CY54" s="96"/>
      <c r="CZ54" s="96"/>
      <c r="DA54" s="96"/>
      <c r="DB54" s="96"/>
      <c r="DC54" s="96"/>
      <c r="DD54" s="96"/>
      <c r="DE54" s="96"/>
      <c r="DF54" s="96"/>
      <c r="DG54" s="96"/>
      <c r="DH54" s="96"/>
      <c r="DI54" s="96"/>
      <c r="DJ54" s="96"/>
      <c r="DK54" s="96"/>
      <c r="DL54" s="96"/>
      <c r="DM54" s="96"/>
      <c r="DN54" s="96"/>
      <c r="DO54" s="96"/>
      <c r="DP54" s="96"/>
      <c r="DQ54" s="96"/>
      <c r="DR54" s="96"/>
      <c r="DS54" s="96"/>
      <c r="DT54" s="96"/>
      <c r="DU54" s="96"/>
      <c r="DV54" s="96"/>
      <c r="DW54" s="96"/>
      <c r="DX54" s="96"/>
      <c r="DY54" s="96"/>
      <c r="DZ54" s="96"/>
      <c r="EA54" s="96"/>
      <c r="EB54" s="96"/>
      <c r="EC54" s="96"/>
      <c r="ED54" s="96"/>
      <c r="EE54" s="96"/>
      <c r="EF54" s="96"/>
      <c r="EG54" s="96"/>
      <c r="EH54" s="96"/>
      <c r="EI54" s="96"/>
      <c r="EJ54" s="96"/>
      <c r="EK54" s="96"/>
      <c r="EL54" s="96"/>
      <c r="EM54" s="96"/>
      <c r="EN54" s="96"/>
      <c r="EO54" s="96"/>
      <c r="EP54" s="96"/>
      <c r="EQ54" s="96"/>
      <c r="ER54" s="96"/>
      <c r="ES54" s="96"/>
      <c r="ET54" s="96"/>
      <c r="EU54" s="96"/>
      <c r="EV54" s="96"/>
      <c r="EW54" s="96"/>
      <c r="EX54" s="96"/>
      <c r="EY54" s="96"/>
      <c r="EZ54" s="96"/>
      <c r="FA54" s="96"/>
      <c r="FB54" s="96"/>
      <c r="FC54" s="96"/>
      <c r="FD54" s="96"/>
      <c r="FE54" s="96"/>
      <c r="FF54" s="96"/>
      <c r="FG54" s="96"/>
      <c r="FH54" s="74"/>
      <c r="FI54" s="74"/>
    </row>
    <row r="55" spans="1:176">
      <c r="A55" s="108" t="s">
        <v>317</v>
      </c>
      <c r="B55" s="98" t="s">
        <v>318</v>
      </c>
      <c r="C55" s="95"/>
      <c r="D55" s="95"/>
      <c r="E55" s="95"/>
      <c r="F55" s="95"/>
      <c r="G55" s="95"/>
      <c r="H55" s="74"/>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96"/>
      <c r="BS55" s="96"/>
      <c r="BT55" s="96"/>
      <c r="BU55" s="96"/>
      <c r="BV55" s="96"/>
      <c r="BW55" s="96"/>
      <c r="BX55" s="96"/>
      <c r="BY55" s="96"/>
      <c r="BZ55" s="96"/>
      <c r="CA55" s="96"/>
      <c r="CB55" s="96"/>
      <c r="CC55" s="96"/>
      <c r="CD55" s="96"/>
      <c r="CE55" s="96"/>
      <c r="CF55" s="96"/>
      <c r="CG55" s="96"/>
      <c r="CH55" s="96"/>
      <c r="CI55" s="96"/>
      <c r="CJ55" s="96"/>
      <c r="CK55" s="96"/>
      <c r="CL55" s="96"/>
      <c r="CM55" s="96"/>
      <c r="CN55" s="96"/>
      <c r="CO55" s="96"/>
      <c r="CP55" s="96"/>
      <c r="CQ55" s="96"/>
      <c r="CR55" s="96"/>
      <c r="CS55" s="96"/>
      <c r="CT55" s="96"/>
      <c r="CU55" s="96"/>
      <c r="CV55" s="96"/>
      <c r="CW55" s="96"/>
      <c r="CX55" s="96"/>
      <c r="CY55" s="96"/>
      <c r="CZ55" s="96"/>
      <c r="DA55" s="96"/>
      <c r="DB55" s="96"/>
      <c r="DC55" s="96"/>
      <c r="DD55" s="96"/>
      <c r="DE55" s="96"/>
      <c r="DF55" s="96"/>
      <c r="DG55" s="96"/>
      <c r="DH55" s="96"/>
      <c r="DI55" s="96"/>
      <c r="DJ55" s="96"/>
      <c r="DK55" s="96"/>
      <c r="DL55" s="96"/>
      <c r="DM55" s="96"/>
      <c r="DN55" s="96"/>
      <c r="DO55" s="96"/>
      <c r="DP55" s="96"/>
      <c r="DQ55" s="96"/>
      <c r="DR55" s="96"/>
      <c r="DS55" s="96"/>
      <c r="DT55" s="96"/>
      <c r="DU55" s="96"/>
      <c r="DV55" s="96"/>
      <c r="DW55" s="96"/>
      <c r="DX55" s="96"/>
      <c r="DY55" s="96"/>
      <c r="DZ55" s="96"/>
      <c r="EA55" s="96"/>
      <c r="EB55" s="96"/>
      <c r="EC55" s="96"/>
      <c r="ED55" s="96"/>
      <c r="EE55" s="96"/>
      <c r="EF55" s="96"/>
      <c r="EG55" s="96"/>
      <c r="EH55" s="96"/>
      <c r="EI55" s="96"/>
      <c r="EJ55" s="96"/>
      <c r="EK55" s="96"/>
      <c r="EL55" s="96"/>
      <c r="EM55" s="96"/>
      <c r="EN55" s="96"/>
      <c r="EO55" s="96"/>
      <c r="EP55" s="96"/>
      <c r="EQ55" s="96"/>
      <c r="ER55" s="96"/>
      <c r="ES55" s="96"/>
      <c r="ET55" s="96"/>
      <c r="EU55" s="96"/>
      <c r="EV55" s="96"/>
      <c r="EW55" s="96"/>
      <c r="EX55" s="96"/>
      <c r="EY55" s="96"/>
      <c r="EZ55" s="96"/>
      <c r="FA55" s="96"/>
      <c r="FB55" s="96"/>
      <c r="FC55" s="96"/>
      <c r="FD55" s="96"/>
      <c r="FE55" s="96"/>
      <c r="FF55" s="96"/>
      <c r="FG55" s="96"/>
      <c r="FH55" s="74"/>
      <c r="FI55" s="74"/>
    </row>
    <row r="56" spans="1:176">
      <c r="A56" s="108" t="s">
        <v>319</v>
      </c>
      <c r="B56" s="98" t="s">
        <v>320</v>
      </c>
      <c r="C56" s="95"/>
      <c r="D56" s="95"/>
      <c r="E56" s="95"/>
      <c r="F56" s="95"/>
      <c r="G56" s="95"/>
      <c r="H56" s="74"/>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6"/>
      <c r="BR56" s="96"/>
      <c r="BS56" s="96"/>
      <c r="BT56" s="96"/>
      <c r="BU56" s="96"/>
      <c r="BV56" s="96"/>
      <c r="BW56" s="96"/>
      <c r="BX56" s="96"/>
      <c r="BY56" s="96"/>
      <c r="BZ56" s="96"/>
      <c r="CA56" s="96"/>
      <c r="CB56" s="96"/>
      <c r="CC56" s="96"/>
      <c r="CD56" s="96"/>
      <c r="CE56" s="96"/>
      <c r="CF56" s="96"/>
      <c r="CG56" s="96"/>
      <c r="CH56" s="96"/>
      <c r="CI56" s="96"/>
      <c r="CJ56" s="96"/>
      <c r="CK56" s="96"/>
      <c r="CL56" s="96"/>
      <c r="CM56" s="96"/>
      <c r="CN56" s="96"/>
      <c r="CO56" s="96"/>
      <c r="CP56" s="96"/>
      <c r="CQ56" s="96"/>
      <c r="CR56" s="96"/>
      <c r="CS56" s="96"/>
      <c r="CT56" s="96"/>
      <c r="CU56" s="96"/>
      <c r="CV56" s="96"/>
      <c r="CW56" s="96"/>
      <c r="CX56" s="96"/>
      <c r="CY56" s="96"/>
      <c r="CZ56" s="96"/>
      <c r="DA56" s="96"/>
      <c r="DB56" s="96"/>
      <c r="DC56" s="96"/>
      <c r="DD56" s="96"/>
      <c r="DE56" s="96"/>
      <c r="DF56" s="96"/>
      <c r="DG56" s="96"/>
      <c r="DH56" s="96"/>
      <c r="DI56" s="96"/>
      <c r="DJ56" s="96"/>
      <c r="DK56" s="96"/>
      <c r="DL56" s="96"/>
      <c r="DM56" s="96"/>
      <c r="DN56" s="96"/>
      <c r="DO56" s="96"/>
      <c r="DP56" s="96"/>
      <c r="DQ56" s="96"/>
      <c r="DR56" s="96"/>
      <c r="DS56" s="96"/>
      <c r="DT56" s="96"/>
      <c r="DU56" s="96"/>
      <c r="DV56" s="96"/>
      <c r="DW56" s="96"/>
      <c r="DX56" s="96"/>
      <c r="DY56" s="96"/>
      <c r="DZ56" s="96"/>
      <c r="EA56" s="96"/>
      <c r="EB56" s="96"/>
      <c r="EC56" s="96"/>
      <c r="ED56" s="96"/>
      <c r="EE56" s="96"/>
      <c r="EF56" s="96"/>
      <c r="EG56" s="96"/>
      <c r="EH56" s="96"/>
      <c r="EI56" s="96"/>
      <c r="EJ56" s="96"/>
      <c r="EK56" s="96"/>
      <c r="EL56" s="96"/>
      <c r="EM56" s="96"/>
      <c r="EN56" s="96"/>
      <c r="EO56" s="96"/>
      <c r="EP56" s="96"/>
      <c r="EQ56" s="96"/>
      <c r="ER56" s="96"/>
      <c r="ES56" s="96"/>
      <c r="ET56" s="96"/>
      <c r="EU56" s="96"/>
      <c r="EV56" s="96"/>
      <c r="EW56" s="96"/>
      <c r="EX56" s="96"/>
      <c r="EY56" s="96"/>
      <c r="EZ56" s="96"/>
      <c r="FA56" s="96"/>
      <c r="FB56" s="96"/>
      <c r="FC56" s="96"/>
      <c r="FD56" s="96"/>
      <c r="FE56" s="96"/>
      <c r="FF56" s="96"/>
      <c r="FG56" s="96"/>
      <c r="FH56" s="74"/>
      <c r="FI56" s="74"/>
    </row>
    <row r="57" spans="1:176">
      <c r="A57" s="97" t="s">
        <v>321</v>
      </c>
      <c r="B57" s="109" t="s">
        <v>322</v>
      </c>
      <c r="C57" s="99"/>
      <c r="D57" s="95">
        <v>332000</v>
      </c>
      <c r="E57" s="95"/>
      <c r="F57" s="99">
        <v>11054</v>
      </c>
      <c r="G57" s="99">
        <v>11054</v>
      </c>
      <c r="H57" s="74"/>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6"/>
      <c r="BR57" s="96"/>
      <c r="BS57" s="96"/>
      <c r="BT57" s="96"/>
      <c r="BU57" s="96"/>
      <c r="BV57" s="96"/>
      <c r="BW57" s="96"/>
      <c r="BX57" s="96"/>
      <c r="BY57" s="96"/>
      <c r="BZ57" s="96"/>
      <c r="CA57" s="96"/>
      <c r="CB57" s="96"/>
      <c r="CC57" s="96"/>
      <c r="CD57" s="96"/>
      <c r="CE57" s="96"/>
      <c r="CF57" s="96"/>
      <c r="CG57" s="96"/>
      <c r="CH57" s="96"/>
      <c r="CI57" s="96"/>
      <c r="CJ57" s="96"/>
      <c r="CK57" s="96"/>
      <c r="CL57" s="96"/>
      <c r="CM57" s="96"/>
      <c r="CN57" s="96"/>
      <c r="CO57" s="96"/>
      <c r="CP57" s="96"/>
      <c r="CQ57" s="96"/>
      <c r="CR57" s="96"/>
      <c r="CS57" s="96"/>
      <c r="CT57" s="96"/>
      <c r="CU57" s="96"/>
      <c r="CV57" s="96"/>
      <c r="CW57" s="96"/>
      <c r="CX57" s="96"/>
      <c r="CY57" s="96"/>
      <c r="CZ57" s="96"/>
      <c r="DA57" s="96"/>
      <c r="DB57" s="96"/>
      <c r="DC57" s="96"/>
      <c r="DD57" s="96"/>
      <c r="DE57" s="96"/>
      <c r="DF57" s="96"/>
      <c r="DG57" s="96"/>
      <c r="DH57" s="96"/>
      <c r="DI57" s="96"/>
      <c r="DJ57" s="96"/>
      <c r="DK57" s="96"/>
      <c r="DL57" s="96"/>
      <c r="DM57" s="96"/>
      <c r="DN57" s="96"/>
      <c r="DO57" s="96"/>
      <c r="DP57" s="96"/>
      <c r="DQ57" s="96"/>
      <c r="DR57" s="96"/>
      <c r="DS57" s="96"/>
      <c r="DT57" s="96"/>
      <c r="DU57" s="96"/>
      <c r="DV57" s="96"/>
      <c r="DW57" s="96"/>
      <c r="DX57" s="96"/>
      <c r="DY57" s="96"/>
      <c r="DZ57" s="96"/>
      <c r="EA57" s="96"/>
      <c r="EB57" s="96"/>
      <c r="EC57" s="96"/>
      <c r="ED57" s="96"/>
      <c r="EE57" s="96"/>
      <c r="EF57" s="96"/>
      <c r="EG57" s="96"/>
      <c r="EH57" s="96"/>
      <c r="EI57" s="96"/>
      <c r="EJ57" s="96"/>
      <c r="EK57" s="96"/>
      <c r="EL57" s="96"/>
      <c r="EM57" s="96"/>
      <c r="EN57" s="96"/>
      <c r="EO57" s="96"/>
      <c r="EP57" s="96"/>
      <c r="EQ57" s="96"/>
      <c r="ER57" s="96"/>
      <c r="ES57" s="96"/>
      <c r="ET57" s="96"/>
      <c r="EU57" s="96"/>
      <c r="EV57" s="96"/>
      <c r="EW57" s="96"/>
      <c r="EX57" s="96"/>
      <c r="EY57" s="96"/>
      <c r="EZ57" s="96"/>
      <c r="FA57" s="96"/>
      <c r="FB57" s="96"/>
      <c r="FC57" s="96"/>
      <c r="FD57" s="96"/>
      <c r="FE57" s="96"/>
      <c r="FF57" s="96"/>
      <c r="FG57" s="96"/>
      <c r="FH57" s="74"/>
      <c r="FI57" s="74"/>
    </row>
    <row r="58" spans="1:176">
      <c r="A58" s="93" t="s">
        <v>323</v>
      </c>
      <c r="B58" s="94" t="s">
        <v>324</v>
      </c>
      <c r="C58" s="95">
        <f>C59</f>
        <v>0</v>
      </c>
      <c r="D58" s="95">
        <f>D59</f>
        <v>0</v>
      </c>
      <c r="E58" s="95">
        <f>E59</f>
        <v>0</v>
      </c>
      <c r="F58" s="95">
        <f>F59</f>
        <v>0</v>
      </c>
      <c r="G58" s="95">
        <f>G59</f>
        <v>0</v>
      </c>
      <c r="H58" s="74"/>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6"/>
      <c r="BR58" s="96"/>
      <c r="BS58" s="96"/>
      <c r="BT58" s="96"/>
      <c r="BU58" s="96"/>
      <c r="BV58" s="96"/>
      <c r="BW58" s="96"/>
      <c r="BX58" s="96"/>
      <c r="BY58" s="96"/>
      <c r="BZ58" s="96"/>
      <c r="CA58" s="96"/>
      <c r="CB58" s="96"/>
      <c r="CC58" s="96"/>
      <c r="CD58" s="96"/>
      <c r="CE58" s="96"/>
      <c r="CF58" s="96"/>
      <c r="CG58" s="96"/>
      <c r="CH58" s="96"/>
      <c r="CI58" s="96"/>
      <c r="CJ58" s="96"/>
      <c r="CK58" s="96"/>
      <c r="CL58" s="96"/>
      <c r="CM58" s="96"/>
      <c r="CN58" s="96"/>
      <c r="CO58" s="96"/>
      <c r="CP58" s="96"/>
      <c r="CQ58" s="96"/>
      <c r="CR58" s="96"/>
      <c r="CS58" s="96"/>
      <c r="CT58" s="96"/>
      <c r="CU58" s="96"/>
      <c r="CV58" s="96"/>
      <c r="CW58" s="96"/>
      <c r="CX58" s="96"/>
      <c r="CY58" s="96"/>
      <c r="CZ58" s="96"/>
      <c r="DA58" s="96"/>
      <c r="DB58" s="96"/>
      <c r="DC58" s="96"/>
      <c r="DD58" s="96"/>
      <c r="DE58" s="96"/>
      <c r="DF58" s="96"/>
      <c r="DG58" s="96"/>
      <c r="DH58" s="96"/>
      <c r="DI58" s="96"/>
      <c r="DJ58" s="96"/>
      <c r="DK58" s="96"/>
      <c r="DL58" s="96"/>
      <c r="DM58" s="96"/>
      <c r="DN58" s="96"/>
      <c r="DO58" s="96"/>
      <c r="DP58" s="96"/>
      <c r="DQ58" s="96"/>
      <c r="DR58" s="96"/>
      <c r="DS58" s="96"/>
      <c r="DT58" s="96"/>
      <c r="DU58" s="96"/>
      <c r="DV58" s="96"/>
      <c r="DW58" s="96"/>
      <c r="DX58" s="96"/>
      <c r="DY58" s="96"/>
      <c r="DZ58" s="96"/>
      <c r="EA58" s="96"/>
      <c r="EB58" s="96"/>
      <c r="EC58" s="96"/>
      <c r="ED58" s="96"/>
      <c r="EE58" s="96"/>
      <c r="EF58" s="96"/>
      <c r="EG58" s="96"/>
      <c r="EH58" s="96"/>
      <c r="EI58" s="96"/>
      <c r="EJ58" s="96"/>
      <c r="EK58" s="96"/>
      <c r="EL58" s="96"/>
      <c r="EM58" s="96"/>
      <c r="EN58" s="96"/>
      <c r="EO58" s="96"/>
      <c r="EP58" s="96"/>
      <c r="EQ58" s="96"/>
      <c r="ER58" s="96"/>
      <c r="ES58" s="96"/>
      <c r="ET58" s="96"/>
      <c r="EU58" s="96"/>
      <c r="EV58" s="96"/>
      <c r="EW58" s="96"/>
      <c r="EX58" s="96"/>
      <c r="EY58" s="96"/>
      <c r="EZ58" s="96"/>
      <c r="FA58" s="96"/>
      <c r="FB58" s="96"/>
      <c r="FC58" s="96"/>
      <c r="FD58" s="96"/>
      <c r="FE58" s="96"/>
      <c r="FF58" s="96"/>
      <c r="FG58" s="96"/>
      <c r="FH58" s="74"/>
      <c r="FI58" s="74"/>
    </row>
    <row r="59" spans="1:176">
      <c r="A59" s="97" t="s">
        <v>325</v>
      </c>
      <c r="B59" s="109" t="s">
        <v>326</v>
      </c>
      <c r="C59" s="99"/>
      <c r="D59" s="95"/>
      <c r="E59" s="95"/>
      <c r="F59" s="99"/>
      <c r="G59" s="99"/>
      <c r="H59" s="74"/>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6"/>
      <c r="BR59" s="96"/>
      <c r="BS59" s="96"/>
      <c r="BT59" s="96"/>
      <c r="BU59" s="96"/>
      <c r="BV59" s="96"/>
      <c r="BW59" s="96"/>
      <c r="BX59" s="96"/>
      <c r="BY59" s="96"/>
      <c r="BZ59" s="96"/>
      <c r="CA59" s="96"/>
      <c r="CB59" s="96"/>
      <c r="CC59" s="96"/>
      <c r="CD59" s="96"/>
      <c r="CE59" s="96"/>
      <c r="CF59" s="96"/>
      <c r="CG59" s="96"/>
      <c r="CH59" s="96"/>
      <c r="CI59" s="96"/>
      <c r="CJ59" s="96"/>
      <c r="CK59" s="96"/>
      <c r="CL59" s="96"/>
      <c r="CM59" s="96"/>
      <c r="CN59" s="96"/>
      <c r="CO59" s="96"/>
      <c r="CP59" s="96"/>
      <c r="CQ59" s="96"/>
      <c r="CR59" s="96"/>
      <c r="CS59" s="96"/>
      <c r="CT59" s="96"/>
      <c r="CU59" s="96"/>
      <c r="CV59" s="96"/>
      <c r="CW59" s="96"/>
      <c r="CX59" s="96"/>
      <c r="CY59" s="96"/>
      <c r="CZ59" s="96"/>
      <c r="DA59" s="96"/>
      <c r="DB59" s="96"/>
      <c r="DC59" s="96"/>
      <c r="DD59" s="96"/>
      <c r="DE59" s="96"/>
      <c r="DF59" s="96"/>
      <c r="DG59" s="96"/>
      <c r="DH59" s="96"/>
      <c r="DI59" s="96"/>
      <c r="DJ59" s="96"/>
      <c r="DK59" s="96"/>
      <c r="DL59" s="96"/>
      <c r="DM59" s="96"/>
      <c r="DN59" s="96"/>
      <c r="DO59" s="96"/>
      <c r="DP59" s="96"/>
      <c r="DQ59" s="96"/>
      <c r="DR59" s="96"/>
      <c r="DS59" s="96"/>
      <c r="DT59" s="96"/>
      <c r="DU59" s="96"/>
      <c r="DV59" s="96"/>
      <c r="DW59" s="96"/>
      <c r="DX59" s="96"/>
      <c r="DY59" s="96"/>
      <c r="DZ59" s="96"/>
      <c r="EA59" s="96"/>
      <c r="EB59" s="96"/>
      <c r="EC59" s="96"/>
      <c r="ED59" s="96"/>
      <c r="EE59" s="96"/>
      <c r="EF59" s="96"/>
      <c r="EG59" s="96"/>
      <c r="EH59" s="96"/>
      <c r="EI59" s="96"/>
      <c r="EJ59" s="96"/>
      <c r="EK59" s="96"/>
      <c r="EL59" s="96"/>
      <c r="EM59" s="96"/>
      <c r="EN59" s="96"/>
      <c r="EO59" s="96"/>
      <c r="EP59" s="96"/>
      <c r="EQ59" s="96"/>
      <c r="ER59" s="96"/>
      <c r="ES59" s="96"/>
      <c r="ET59" s="96"/>
      <c r="EU59" s="96"/>
      <c r="EV59" s="96"/>
      <c r="EW59" s="96"/>
      <c r="EX59" s="96"/>
      <c r="EY59" s="96"/>
      <c r="EZ59" s="96"/>
      <c r="FA59" s="96"/>
      <c r="FB59" s="96"/>
      <c r="FC59" s="96"/>
      <c r="FD59" s="96"/>
      <c r="FE59" s="96"/>
      <c r="FF59" s="96"/>
      <c r="FG59" s="96"/>
      <c r="FH59" s="74"/>
      <c r="FI59" s="74"/>
    </row>
    <row r="60" spans="1:176">
      <c r="A60" s="93" t="s">
        <v>327</v>
      </c>
      <c r="B60" s="94" t="s">
        <v>328</v>
      </c>
      <c r="C60" s="95">
        <f>+C61</f>
        <v>0</v>
      </c>
      <c r="D60" s="95">
        <f>+D61</f>
        <v>1303650</v>
      </c>
      <c r="E60" s="95">
        <f>+E61</f>
        <v>0</v>
      </c>
      <c r="F60" s="95">
        <f>+F61</f>
        <v>486113</v>
      </c>
      <c r="G60" s="95">
        <f>+G61</f>
        <v>486113</v>
      </c>
      <c r="H60" s="74"/>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74"/>
      <c r="FI60" s="74"/>
    </row>
    <row r="61" spans="1:176" ht="25.5">
      <c r="A61" s="93" t="s">
        <v>329</v>
      </c>
      <c r="B61" s="94" t="s">
        <v>330</v>
      </c>
      <c r="C61" s="95">
        <f>+C62+C75</f>
        <v>0</v>
      </c>
      <c r="D61" s="95">
        <f>+D62+D75</f>
        <v>1303650</v>
      </c>
      <c r="E61" s="95">
        <f>+E62+E75</f>
        <v>0</v>
      </c>
      <c r="F61" s="95">
        <f>+F62+F75</f>
        <v>486113</v>
      </c>
      <c r="G61" s="95">
        <f>+G62+G75</f>
        <v>486113</v>
      </c>
      <c r="H61" s="74"/>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74"/>
      <c r="FI61" s="74"/>
    </row>
    <row r="62" spans="1:176">
      <c r="A62" s="93" t="s">
        <v>331</v>
      </c>
      <c r="B62" s="94" t="s">
        <v>332</v>
      </c>
      <c r="C62" s="95">
        <f>C63+C64+C65+C66+C68+C69+C70+C71+C67+C72+C73</f>
        <v>0</v>
      </c>
      <c r="D62" s="95">
        <f>D63+D64+D65+D66+D68+D69+D70+D71+D67+D72+D73+D74</f>
        <v>743650</v>
      </c>
      <c r="E62" s="95">
        <f>E63+E64+E65+E66+E68+E69+E70+E71+E67+E72+E73</f>
        <v>0</v>
      </c>
      <c r="F62" s="95">
        <f>F63+F64+F65+F66+F68+F69+F70+F71+F67+F72+F73</f>
        <v>324261</v>
      </c>
      <c r="G62" s="95">
        <f>G63+G64+G65+G66+G68+G69+G70+G71+G67+G72+G73</f>
        <v>324261</v>
      </c>
      <c r="H62" s="74"/>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6"/>
      <c r="BR62" s="96"/>
      <c r="BS62" s="96"/>
      <c r="BT62" s="96"/>
      <c r="BU62" s="96"/>
      <c r="BV62" s="96"/>
      <c r="BW62" s="96"/>
      <c r="BX62" s="96"/>
      <c r="BY62" s="96"/>
      <c r="BZ62" s="96"/>
      <c r="CA62" s="96"/>
      <c r="CB62" s="96"/>
      <c r="CC62" s="96"/>
      <c r="CD62" s="96"/>
      <c r="CE62" s="96"/>
      <c r="CF62" s="96"/>
      <c r="CG62" s="96"/>
      <c r="CH62" s="96"/>
      <c r="CI62" s="96"/>
      <c r="CJ62" s="96"/>
      <c r="CK62" s="96"/>
      <c r="CL62" s="96"/>
      <c r="CM62" s="96"/>
      <c r="CN62" s="96"/>
      <c r="CO62" s="96"/>
      <c r="CP62" s="96"/>
      <c r="CQ62" s="96"/>
      <c r="CR62" s="96"/>
      <c r="CS62" s="96"/>
      <c r="CT62" s="96"/>
      <c r="CU62" s="96"/>
      <c r="CV62" s="96"/>
      <c r="CW62" s="96"/>
      <c r="CX62" s="96"/>
      <c r="CY62" s="96"/>
      <c r="CZ62" s="96"/>
      <c r="DA62" s="96"/>
      <c r="DB62" s="96"/>
      <c r="DC62" s="96"/>
      <c r="DD62" s="96"/>
      <c r="DE62" s="96"/>
      <c r="DF62" s="96"/>
      <c r="DG62" s="96"/>
      <c r="DH62" s="96"/>
      <c r="DI62" s="96"/>
      <c r="DJ62" s="96"/>
      <c r="DK62" s="96"/>
      <c r="DL62" s="96"/>
      <c r="DM62" s="96"/>
      <c r="DN62" s="96"/>
      <c r="DO62" s="96"/>
      <c r="DP62" s="96"/>
      <c r="DQ62" s="96"/>
      <c r="DR62" s="96"/>
      <c r="DS62" s="96"/>
      <c r="DT62" s="96"/>
      <c r="DU62" s="96"/>
      <c r="DV62" s="96"/>
      <c r="DW62" s="96"/>
      <c r="DX62" s="96"/>
      <c r="DY62" s="96"/>
      <c r="DZ62" s="96"/>
      <c r="EA62" s="96"/>
      <c r="EB62" s="96"/>
      <c r="EC62" s="96"/>
      <c r="ED62" s="96"/>
      <c r="EE62" s="96"/>
      <c r="EF62" s="96"/>
      <c r="EG62" s="96"/>
      <c r="EH62" s="96"/>
      <c r="EI62" s="96"/>
      <c r="EJ62" s="96"/>
      <c r="EK62" s="96"/>
      <c r="EL62" s="96"/>
      <c r="EM62" s="96"/>
      <c r="EN62" s="96"/>
      <c r="EO62" s="96"/>
      <c r="EP62" s="96"/>
      <c r="EQ62" s="96"/>
      <c r="ER62" s="96"/>
      <c r="ES62" s="96"/>
      <c r="ET62" s="96"/>
      <c r="EU62" s="96"/>
      <c r="EV62" s="96"/>
      <c r="EW62" s="96"/>
      <c r="EX62" s="96"/>
      <c r="EY62" s="96"/>
      <c r="EZ62" s="96"/>
      <c r="FA62" s="96"/>
      <c r="FB62" s="96"/>
      <c r="FC62" s="96"/>
      <c r="FD62" s="96"/>
      <c r="FE62" s="96"/>
      <c r="FF62" s="96"/>
      <c r="FG62" s="96"/>
      <c r="FH62" s="74"/>
      <c r="FI62" s="74"/>
    </row>
    <row r="63" spans="1:176" ht="25.5">
      <c r="A63" s="97" t="s">
        <v>333</v>
      </c>
      <c r="B63" s="109" t="s">
        <v>334</v>
      </c>
      <c r="C63" s="99"/>
      <c r="D63" s="95"/>
      <c r="E63" s="95"/>
      <c r="F63" s="99"/>
      <c r="G63" s="99"/>
      <c r="H63" s="74"/>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6"/>
      <c r="BR63" s="96"/>
      <c r="BS63" s="96"/>
      <c r="BT63" s="96"/>
      <c r="BU63" s="96"/>
      <c r="BV63" s="96"/>
      <c r="BW63" s="96"/>
      <c r="BX63" s="96"/>
      <c r="BY63" s="96"/>
      <c r="BZ63" s="96"/>
      <c r="CA63" s="96"/>
      <c r="CB63" s="96"/>
      <c r="CC63" s="96"/>
      <c r="CD63" s="96"/>
      <c r="CE63" s="96"/>
      <c r="CF63" s="96"/>
      <c r="CG63" s="96"/>
      <c r="CH63" s="96"/>
      <c r="CI63" s="96"/>
      <c r="CJ63" s="96"/>
      <c r="CK63" s="96"/>
      <c r="CL63" s="96"/>
      <c r="CM63" s="96"/>
      <c r="CN63" s="96"/>
      <c r="CO63" s="96"/>
      <c r="CP63" s="96"/>
      <c r="CQ63" s="96"/>
      <c r="CR63" s="96"/>
      <c r="CS63" s="96"/>
      <c r="CT63" s="96"/>
      <c r="CU63" s="96"/>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74"/>
      <c r="FI63" s="74"/>
    </row>
    <row r="64" spans="1:176" ht="25.5">
      <c r="A64" s="97" t="s">
        <v>335</v>
      </c>
      <c r="B64" s="109" t="s">
        <v>336</v>
      </c>
      <c r="C64" s="99"/>
      <c r="D64" s="95">
        <v>5000</v>
      </c>
      <c r="E64" s="95"/>
      <c r="F64" s="99">
        <v>139560</v>
      </c>
      <c r="G64" s="99">
        <v>139560</v>
      </c>
      <c r="H64" s="74"/>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6"/>
      <c r="BS64" s="96"/>
      <c r="BT64" s="96"/>
      <c r="BU64" s="96"/>
      <c r="BV64" s="96"/>
      <c r="BW64" s="96"/>
      <c r="BX64" s="96"/>
      <c r="BY64" s="96"/>
      <c r="BZ64" s="96"/>
      <c r="CA64" s="96"/>
      <c r="CB64" s="96"/>
      <c r="CC64" s="96"/>
      <c r="CD64" s="96"/>
      <c r="CE64" s="96"/>
      <c r="CF64" s="96"/>
      <c r="CG64" s="96"/>
      <c r="CH64" s="96"/>
      <c r="CI64" s="96"/>
      <c r="CJ64" s="96"/>
      <c r="CK64" s="96"/>
      <c r="CL64" s="96"/>
      <c r="CM64" s="96"/>
      <c r="CN64" s="96"/>
      <c r="CO64" s="96"/>
      <c r="CP64" s="96"/>
      <c r="CQ64" s="96"/>
      <c r="CR64" s="96"/>
      <c r="CS64" s="96"/>
      <c r="CT64" s="96"/>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74"/>
      <c r="FI64" s="74"/>
    </row>
    <row r="65" spans="1:165" ht="25.5">
      <c r="A65" s="110" t="s">
        <v>337</v>
      </c>
      <c r="B65" s="109" t="s">
        <v>338</v>
      </c>
      <c r="C65" s="99"/>
      <c r="D65" s="95"/>
      <c r="E65" s="95"/>
      <c r="F65" s="99"/>
      <c r="G65" s="99"/>
      <c r="H65" s="74"/>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S65" s="96"/>
      <c r="CT65" s="96"/>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74"/>
      <c r="FI65" s="74"/>
    </row>
    <row r="66" spans="1:165" ht="25.5">
      <c r="A66" s="97" t="s">
        <v>339</v>
      </c>
      <c r="B66" s="111" t="s">
        <v>340</v>
      </c>
      <c r="C66" s="99"/>
      <c r="D66" s="95">
        <v>225000</v>
      </c>
      <c r="E66" s="95"/>
      <c r="F66" s="99">
        <v>184701</v>
      </c>
      <c r="G66" s="99">
        <v>184701</v>
      </c>
      <c r="H66" s="74"/>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6"/>
      <c r="BR66" s="96"/>
      <c r="BS66" s="96"/>
      <c r="BT66" s="96"/>
      <c r="BU66" s="96"/>
      <c r="BV66" s="96"/>
      <c r="BW66" s="96"/>
      <c r="BX66" s="96"/>
      <c r="BY66" s="96"/>
      <c r="BZ66" s="96"/>
      <c r="CA66" s="96"/>
      <c r="CB66" s="96"/>
      <c r="CC66" s="96"/>
      <c r="CD66" s="96"/>
      <c r="CE66" s="96"/>
      <c r="CF66" s="96"/>
      <c r="CG66" s="96"/>
      <c r="CH66" s="96"/>
      <c r="CI66" s="96"/>
      <c r="CJ66" s="96"/>
      <c r="CK66" s="96"/>
      <c r="CL66" s="96"/>
      <c r="CM66" s="96"/>
      <c r="CN66" s="96"/>
      <c r="CO66" s="96"/>
      <c r="CP66" s="96"/>
      <c r="CQ66" s="96"/>
      <c r="CR66" s="96"/>
      <c r="CS66" s="96"/>
      <c r="CT66" s="96"/>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74"/>
      <c r="FI66" s="74"/>
    </row>
    <row r="67" spans="1:165">
      <c r="A67" s="97" t="s">
        <v>341</v>
      </c>
      <c r="B67" s="111" t="s">
        <v>342</v>
      </c>
      <c r="C67" s="99"/>
      <c r="D67" s="95"/>
      <c r="E67" s="95"/>
      <c r="F67" s="99"/>
      <c r="G67" s="99"/>
      <c r="H67" s="74"/>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96"/>
      <c r="AZ67" s="96"/>
      <c r="BA67" s="96"/>
      <c r="BB67" s="96"/>
      <c r="BC67" s="96"/>
      <c r="BD67" s="96"/>
      <c r="BE67" s="96"/>
      <c r="BF67" s="96"/>
      <c r="BG67" s="96"/>
      <c r="BH67" s="96"/>
      <c r="BI67" s="96"/>
      <c r="BJ67" s="96"/>
      <c r="BK67" s="96"/>
      <c r="BL67" s="96"/>
      <c r="BM67" s="96"/>
      <c r="BN67" s="96"/>
      <c r="BO67" s="96"/>
      <c r="BP67" s="96"/>
      <c r="BQ67" s="96"/>
      <c r="BR67" s="96"/>
      <c r="BS67" s="96"/>
      <c r="BT67" s="96"/>
      <c r="BU67" s="96"/>
      <c r="BV67" s="96"/>
      <c r="BW67" s="96"/>
      <c r="BX67" s="96"/>
      <c r="BY67" s="96"/>
      <c r="BZ67" s="96"/>
      <c r="CA67" s="96"/>
      <c r="CB67" s="96"/>
      <c r="CC67" s="96"/>
      <c r="CD67" s="96"/>
      <c r="CE67" s="96"/>
      <c r="CF67" s="96"/>
      <c r="CG67" s="96"/>
      <c r="CH67" s="96"/>
      <c r="CI67" s="96"/>
      <c r="CJ67" s="96"/>
      <c r="CK67" s="96"/>
      <c r="CL67" s="96"/>
      <c r="CM67" s="96"/>
      <c r="CN67" s="96"/>
      <c r="CO67" s="96"/>
      <c r="CP67" s="96"/>
      <c r="CQ67" s="96"/>
      <c r="CR67" s="96"/>
      <c r="CS67" s="96"/>
      <c r="CT67" s="96"/>
      <c r="CU67" s="96"/>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c r="EO67" s="96"/>
      <c r="EP67" s="96"/>
      <c r="EQ67" s="96"/>
      <c r="ER67" s="96"/>
      <c r="ES67" s="96"/>
      <c r="ET67" s="96"/>
      <c r="EU67" s="96"/>
      <c r="EV67" s="96"/>
      <c r="EW67" s="96"/>
      <c r="EX67" s="96"/>
      <c r="EY67" s="96"/>
      <c r="EZ67" s="96"/>
      <c r="FA67" s="96"/>
      <c r="FB67" s="96"/>
      <c r="FC67" s="96"/>
      <c r="FD67" s="96"/>
      <c r="FE67" s="96"/>
      <c r="FF67" s="96"/>
      <c r="FG67" s="96"/>
      <c r="FH67" s="74"/>
      <c r="FI67" s="74"/>
    </row>
    <row r="68" spans="1:165" ht="25.5">
      <c r="A68" s="97" t="s">
        <v>343</v>
      </c>
      <c r="B68" s="111" t="s">
        <v>344</v>
      </c>
      <c r="C68" s="99"/>
      <c r="D68" s="95"/>
      <c r="E68" s="95"/>
      <c r="F68" s="99"/>
      <c r="G68" s="99"/>
      <c r="H68" s="74"/>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c r="BC68" s="96"/>
      <c r="BD68" s="96"/>
      <c r="BE68" s="96"/>
      <c r="BF68" s="96"/>
      <c r="BG68" s="96"/>
      <c r="BH68" s="96"/>
      <c r="BI68" s="96"/>
      <c r="BJ68" s="96"/>
      <c r="BK68" s="96"/>
      <c r="BL68" s="96"/>
      <c r="BM68" s="96"/>
      <c r="BN68" s="96"/>
      <c r="BO68" s="96"/>
      <c r="BP68" s="96"/>
      <c r="BQ68" s="96"/>
      <c r="BR68" s="96"/>
      <c r="BS68" s="96"/>
      <c r="BT68" s="96"/>
      <c r="BU68" s="96"/>
      <c r="BV68" s="96"/>
      <c r="BW68" s="96"/>
      <c r="BX68" s="96"/>
      <c r="BY68" s="96"/>
      <c r="BZ68" s="96"/>
      <c r="CA68" s="96"/>
      <c r="CB68" s="96"/>
      <c r="CC68" s="96"/>
      <c r="CD68" s="96"/>
      <c r="CE68" s="96"/>
      <c r="CF68" s="96"/>
      <c r="CG68" s="96"/>
      <c r="CH68" s="96"/>
      <c r="CI68" s="96"/>
      <c r="CJ68" s="96"/>
      <c r="CK68" s="96"/>
      <c r="CL68" s="96"/>
      <c r="CM68" s="96"/>
      <c r="CN68" s="96"/>
      <c r="CO68" s="96"/>
      <c r="CP68" s="96"/>
      <c r="CQ68" s="96"/>
      <c r="CR68" s="96"/>
      <c r="CS68" s="96"/>
      <c r="CT68" s="96"/>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c r="EO68" s="96"/>
      <c r="EP68" s="96"/>
      <c r="EQ68" s="96"/>
      <c r="ER68" s="96"/>
      <c r="ES68" s="96"/>
      <c r="ET68" s="96"/>
      <c r="EU68" s="96"/>
      <c r="EV68" s="96"/>
      <c r="EW68" s="96"/>
      <c r="EX68" s="96"/>
      <c r="EY68" s="96"/>
      <c r="EZ68" s="96"/>
      <c r="FA68" s="96"/>
      <c r="FB68" s="96"/>
      <c r="FC68" s="96"/>
      <c r="FD68" s="96"/>
      <c r="FE68" s="96"/>
      <c r="FF68" s="96"/>
      <c r="FG68" s="96"/>
      <c r="FH68" s="74"/>
      <c r="FI68" s="74"/>
    </row>
    <row r="69" spans="1:165" ht="25.5">
      <c r="A69" s="97" t="s">
        <v>345</v>
      </c>
      <c r="B69" s="111" t="s">
        <v>346</v>
      </c>
      <c r="C69" s="99"/>
      <c r="D69" s="95"/>
      <c r="E69" s="95"/>
      <c r="F69" s="99"/>
      <c r="G69" s="99"/>
      <c r="H69" s="74"/>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6"/>
      <c r="BR69" s="96"/>
      <c r="BS69" s="96"/>
      <c r="BT69" s="96"/>
      <c r="BU69" s="96"/>
      <c r="BV69" s="96"/>
      <c r="BW69" s="96"/>
      <c r="BX69" s="96"/>
      <c r="BY69" s="96"/>
      <c r="BZ69" s="96"/>
      <c r="CA69" s="96"/>
      <c r="CB69" s="96"/>
      <c r="CC69" s="96"/>
      <c r="CD69" s="96"/>
      <c r="CE69" s="96"/>
      <c r="CF69" s="96"/>
      <c r="CG69" s="96"/>
      <c r="CH69" s="96"/>
      <c r="CI69" s="96"/>
      <c r="CJ69" s="96"/>
      <c r="CK69" s="96"/>
      <c r="CL69" s="96"/>
      <c r="CM69" s="96"/>
      <c r="CN69" s="96"/>
      <c r="CO69" s="96"/>
      <c r="CP69" s="96"/>
      <c r="CQ69" s="96"/>
      <c r="CR69" s="96"/>
      <c r="CS69" s="96"/>
      <c r="CT69" s="96"/>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c r="EO69" s="96"/>
      <c r="EP69" s="96"/>
      <c r="EQ69" s="96"/>
      <c r="ER69" s="96"/>
      <c r="ES69" s="96"/>
      <c r="ET69" s="96"/>
      <c r="EU69" s="96"/>
      <c r="EV69" s="96"/>
      <c r="EW69" s="96"/>
      <c r="EX69" s="96"/>
      <c r="EY69" s="96"/>
      <c r="EZ69" s="96"/>
      <c r="FA69" s="96"/>
      <c r="FB69" s="96"/>
      <c r="FC69" s="96"/>
      <c r="FD69" s="96"/>
      <c r="FE69" s="96"/>
      <c r="FF69" s="96"/>
      <c r="FG69" s="96"/>
      <c r="FH69" s="74"/>
      <c r="FI69" s="74"/>
    </row>
    <row r="70" spans="1:165" ht="25.5">
      <c r="A70" s="97" t="s">
        <v>347</v>
      </c>
      <c r="B70" s="111" t="s">
        <v>348</v>
      </c>
      <c r="C70" s="99"/>
      <c r="D70" s="95"/>
      <c r="E70" s="95"/>
      <c r="F70" s="99"/>
      <c r="G70" s="99"/>
      <c r="H70" s="74"/>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6"/>
      <c r="BR70" s="96"/>
      <c r="BS70" s="96"/>
      <c r="BT70" s="96"/>
      <c r="BU70" s="96"/>
      <c r="BV70" s="96"/>
      <c r="BW70" s="96"/>
      <c r="BX70" s="96"/>
      <c r="BY70" s="96"/>
      <c r="BZ70" s="96"/>
      <c r="CA70" s="96"/>
      <c r="CB70" s="96"/>
      <c r="CC70" s="96"/>
      <c r="CD70" s="96"/>
      <c r="CE70" s="96"/>
      <c r="CF70" s="96"/>
      <c r="CG70" s="96"/>
      <c r="CH70" s="96"/>
      <c r="CI70" s="96"/>
      <c r="CJ70" s="96"/>
      <c r="CK70" s="96"/>
      <c r="CL70" s="96"/>
      <c r="CM70" s="96"/>
      <c r="CN70" s="96"/>
      <c r="CO70" s="96"/>
      <c r="CP70" s="96"/>
      <c r="CQ70" s="96"/>
      <c r="CR70" s="96"/>
      <c r="CS70" s="96"/>
      <c r="CT70" s="96"/>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c r="EO70" s="96"/>
      <c r="EP70" s="96"/>
      <c r="EQ70" s="96"/>
      <c r="ER70" s="96"/>
      <c r="ES70" s="96"/>
      <c r="ET70" s="96"/>
      <c r="EU70" s="96"/>
      <c r="EV70" s="96"/>
      <c r="EW70" s="96"/>
      <c r="EX70" s="96"/>
      <c r="EY70" s="96"/>
      <c r="EZ70" s="96"/>
      <c r="FA70" s="96"/>
      <c r="FB70" s="96"/>
      <c r="FC70" s="96"/>
      <c r="FD70" s="96"/>
      <c r="FE70" s="96"/>
      <c r="FF70" s="96"/>
      <c r="FG70" s="96"/>
      <c r="FH70" s="74"/>
      <c r="FI70" s="74"/>
    </row>
    <row r="71" spans="1:165" ht="51">
      <c r="A71" s="97" t="s">
        <v>349</v>
      </c>
      <c r="B71" s="111" t="s">
        <v>350</v>
      </c>
      <c r="C71" s="99"/>
      <c r="D71" s="95"/>
      <c r="E71" s="95"/>
      <c r="F71" s="99"/>
      <c r="G71" s="99"/>
      <c r="H71" s="74"/>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6"/>
      <c r="BR71" s="96"/>
      <c r="BS71" s="96"/>
      <c r="BT71" s="96"/>
      <c r="BU71" s="96"/>
      <c r="BV71" s="96"/>
      <c r="BW71" s="96"/>
      <c r="BX71" s="96"/>
      <c r="BY71" s="96"/>
      <c r="BZ71" s="96"/>
      <c r="CA71" s="96"/>
      <c r="CB71" s="96"/>
      <c r="CC71" s="96"/>
      <c r="CD71" s="96"/>
      <c r="CE71" s="96"/>
      <c r="CF71" s="96"/>
      <c r="CG71" s="96"/>
      <c r="CH71" s="96"/>
      <c r="CI71" s="96"/>
      <c r="CJ71" s="96"/>
      <c r="CK71" s="96"/>
      <c r="CL71" s="96"/>
      <c r="CM71" s="96"/>
      <c r="CN71" s="96"/>
      <c r="CO71" s="96"/>
      <c r="CP71" s="96"/>
      <c r="CQ71" s="96"/>
      <c r="CR71" s="96"/>
      <c r="CS71" s="96"/>
      <c r="CT71" s="96"/>
      <c r="CU71" s="96"/>
      <c r="CV71" s="96"/>
      <c r="CW71" s="96"/>
      <c r="CX71" s="96"/>
      <c r="CY71" s="96"/>
      <c r="CZ71" s="96"/>
      <c r="DA71" s="96"/>
      <c r="DB71" s="96"/>
      <c r="DC71" s="96"/>
      <c r="DD71" s="96"/>
      <c r="DE71" s="96"/>
      <c r="DF71" s="96"/>
      <c r="DG71" s="96"/>
      <c r="DH71" s="96"/>
      <c r="DI71" s="96"/>
      <c r="DJ71" s="96"/>
      <c r="DK71" s="96"/>
      <c r="DL71" s="96"/>
      <c r="DM71" s="96"/>
      <c r="DN71" s="96"/>
      <c r="DO71" s="96"/>
      <c r="DP71" s="96"/>
      <c r="DQ71" s="96"/>
      <c r="DR71" s="96"/>
      <c r="DS71" s="96"/>
      <c r="DT71" s="96"/>
      <c r="DU71" s="96"/>
      <c r="DV71" s="96"/>
      <c r="DW71" s="96"/>
      <c r="DX71" s="96"/>
      <c r="DY71" s="96"/>
      <c r="DZ71" s="96"/>
      <c r="EA71" s="96"/>
      <c r="EB71" s="96"/>
      <c r="EC71" s="96"/>
      <c r="ED71" s="96"/>
      <c r="EE71" s="96"/>
      <c r="EF71" s="96"/>
      <c r="EG71" s="96"/>
      <c r="EH71" s="96"/>
      <c r="EI71" s="96"/>
      <c r="EJ71" s="96"/>
      <c r="EK71" s="96"/>
      <c r="EL71" s="96"/>
      <c r="EM71" s="96"/>
      <c r="EN71" s="96"/>
      <c r="EO71" s="96"/>
      <c r="EP71" s="96"/>
      <c r="EQ71" s="96"/>
      <c r="ER71" s="96"/>
      <c r="ES71" s="96"/>
      <c r="ET71" s="96"/>
      <c r="EU71" s="96"/>
      <c r="EV71" s="96"/>
      <c r="EW71" s="96"/>
      <c r="EX71" s="96"/>
      <c r="EY71" s="96"/>
      <c r="EZ71" s="96"/>
      <c r="FA71" s="96"/>
      <c r="FB71" s="96"/>
      <c r="FC71" s="96"/>
      <c r="FD71" s="96"/>
      <c r="FE71" s="96"/>
      <c r="FF71" s="96"/>
      <c r="FG71" s="96"/>
      <c r="FH71" s="74"/>
      <c r="FI71" s="74"/>
    </row>
    <row r="72" spans="1:165" ht="25.5">
      <c r="A72" s="97" t="s">
        <v>351</v>
      </c>
      <c r="B72" s="111" t="s">
        <v>352</v>
      </c>
      <c r="C72" s="99"/>
      <c r="D72" s="95">
        <v>513650</v>
      </c>
      <c r="E72" s="95"/>
      <c r="F72" s="99"/>
      <c r="G72" s="99"/>
      <c r="H72" s="74"/>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BM72" s="96"/>
      <c r="BN72" s="96"/>
      <c r="BO72" s="96"/>
      <c r="BP72" s="96"/>
      <c r="BQ72" s="96"/>
      <c r="BR72" s="96"/>
      <c r="BS72" s="96"/>
      <c r="BT72" s="96"/>
      <c r="BU72" s="96"/>
      <c r="BV72" s="96"/>
      <c r="BW72" s="96"/>
      <c r="BX72" s="96"/>
      <c r="BY72" s="96"/>
      <c r="BZ72" s="96"/>
      <c r="CA72" s="96"/>
      <c r="CB72" s="96"/>
      <c r="CC72" s="96"/>
      <c r="CD72" s="96"/>
      <c r="CE72" s="96"/>
      <c r="CF72" s="96"/>
      <c r="CG72" s="96"/>
      <c r="CH72" s="96"/>
      <c r="CI72" s="96"/>
      <c r="CJ72" s="96"/>
      <c r="CK72" s="96"/>
      <c r="CL72" s="96"/>
      <c r="CM72" s="96"/>
      <c r="CN72" s="96"/>
      <c r="CO72" s="96"/>
      <c r="CP72" s="96"/>
      <c r="CQ72" s="96"/>
      <c r="CR72" s="96"/>
      <c r="CS72" s="96"/>
      <c r="CT72" s="96"/>
      <c r="CU72" s="96"/>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74"/>
      <c r="FI72" s="74"/>
    </row>
    <row r="73" spans="1:165" ht="25.5">
      <c r="A73" s="97" t="s">
        <v>353</v>
      </c>
      <c r="B73" s="111" t="s">
        <v>354</v>
      </c>
      <c r="C73" s="99"/>
      <c r="D73" s="95"/>
      <c r="E73" s="95"/>
      <c r="F73" s="99"/>
      <c r="G73" s="99"/>
      <c r="H73" s="74"/>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96"/>
      <c r="AZ73" s="96"/>
      <c r="BA73" s="96"/>
      <c r="BB73" s="96"/>
      <c r="BC73" s="96"/>
      <c r="BD73" s="96"/>
      <c r="BE73" s="96"/>
      <c r="BF73" s="96"/>
      <c r="BG73" s="96"/>
      <c r="BH73" s="96"/>
      <c r="BI73" s="96"/>
      <c r="BJ73" s="96"/>
      <c r="BK73" s="96"/>
      <c r="BL73" s="96"/>
      <c r="BM73" s="96"/>
      <c r="BN73" s="96"/>
      <c r="BO73" s="96"/>
      <c r="BP73" s="96"/>
      <c r="BQ73" s="96"/>
      <c r="BR73" s="96"/>
      <c r="BS73" s="96"/>
      <c r="BT73" s="96"/>
      <c r="BU73" s="96"/>
      <c r="BV73" s="96"/>
      <c r="BW73" s="96"/>
      <c r="BX73" s="96"/>
      <c r="BY73" s="96"/>
      <c r="BZ73" s="96"/>
      <c r="CA73" s="96"/>
      <c r="CB73" s="96"/>
      <c r="CC73" s="96"/>
      <c r="CD73" s="96"/>
      <c r="CE73" s="96"/>
      <c r="CF73" s="96"/>
      <c r="CG73" s="96"/>
      <c r="CH73" s="96"/>
      <c r="CI73" s="96"/>
      <c r="CJ73" s="96"/>
      <c r="CK73" s="96"/>
      <c r="CL73" s="96"/>
      <c r="CM73" s="96"/>
      <c r="CN73" s="96"/>
      <c r="CO73" s="96"/>
      <c r="CP73" s="96"/>
      <c r="CQ73" s="96"/>
      <c r="CR73" s="96"/>
      <c r="CS73" s="96"/>
      <c r="CT73" s="96"/>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74"/>
      <c r="FI73" s="74"/>
    </row>
    <row r="74" spans="1:165" ht="51">
      <c r="A74" s="97" t="s">
        <v>378</v>
      </c>
      <c r="B74" s="111" t="s">
        <v>379</v>
      </c>
      <c r="C74" s="99"/>
      <c r="D74" s="95"/>
      <c r="E74" s="95"/>
      <c r="F74" s="99"/>
      <c r="G74" s="99"/>
      <c r="H74" s="74"/>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6"/>
      <c r="BQ74" s="96"/>
      <c r="BR74" s="96"/>
      <c r="BS74" s="96"/>
      <c r="BT74" s="96"/>
      <c r="BU74" s="96"/>
      <c r="BV74" s="96"/>
      <c r="BW74" s="96"/>
      <c r="BX74" s="96"/>
      <c r="BY74" s="96"/>
      <c r="BZ74" s="96"/>
      <c r="CA74" s="96"/>
      <c r="CB74" s="96"/>
      <c r="CC74" s="96"/>
      <c r="CD74" s="96"/>
      <c r="CE74" s="96"/>
      <c r="CF74" s="96"/>
      <c r="CG74" s="96"/>
      <c r="CH74" s="96"/>
      <c r="CI74" s="96"/>
      <c r="CJ74" s="96"/>
      <c r="CK74" s="96"/>
      <c r="CL74" s="96"/>
      <c r="CM74" s="96"/>
      <c r="CN74" s="96"/>
      <c r="CO74" s="96"/>
      <c r="CP74" s="96"/>
      <c r="CQ74" s="96"/>
      <c r="CR74" s="96"/>
      <c r="CS74" s="96"/>
      <c r="CT74" s="96"/>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74"/>
      <c r="FI74" s="74"/>
    </row>
    <row r="75" spans="1:165">
      <c r="A75" s="93" t="s">
        <v>355</v>
      </c>
      <c r="B75" s="94" t="s">
        <v>356</v>
      </c>
      <c r="C75" s="95">
        <f>+C76+C77+C78+C79+C80+C81+C82+C83</f>
        <v>0</v>
      </c>
      <c r="D75" s="95">
        <f>+D76+D77+D78+D79+D80+D81+D82+D83</f>
        <v>560000</v>
      </c>
      <c r="E75" s="95">
        <f>+E76+E77+E78+E79+E80+E81+E82+E83</f>
        <v>0</v>
      </c>
      <c r="F75" s="95">
        <f>+F76+F77+F78+F79+F80+F81+F82+F83</f>
        <v>161852</v>
      </c>
      <c r="G75" s="95">
        <f>+G76+G77+G78+G79+G80+G81+G82+G83</f>
        <v>161852</v>
      </c>
      <c r="H75" s="74"/>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c r="BP75" s="96"/>
      <c r="BQ75" s="96"/>
      <c r="BR75" s="96"/>
      <c r="BS75" s="96"/>
      <c r="BT75" s="96"/>
      <c r="BU75" s="96"/>
      <c r="BV75" s="96"/>
      <c r="BW75" s="96"/>
      <c r="BX75" s="96"/>
      <c r="BY75" s="96"/>
      <c r="BZ75" s="96"/>
      <c r="CA75" s="96"/>
      <c r="CB75" s="96"/>
      <c r="CC75" s="96"/>
      <c r="CD75" s="96"/>
      <c r="CE75" s="96"/>
      <c r="CF75" s="96"/>
      <c r="CG75" s="96"/>
      <c r="CH75" s="96"/>
      <c r="CI75" s="96"/>
      <c r="CJ75" s="96"/>
      <c r="CK75" s="96"/>
      <c r="CL75" s="96"/>
      <c r="CM75" s="96"/>
      <c r="CN75" s="96"/>
      <c r="CO75" s="96"/>
      <c r="CP75" s="96"/>
      <c r="CQ75" s="96"/>
      <c r="CR75" s="96"/>
      <c r="CS75" s="96"/>
      <c r="CT75" s="96"/>
      <c r="CU75" s="96"/>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74"/>
      <c r="FI75" s="74"/>
    </row>
    <row r="76" spans="1:165" ht="25.5">
      <c r="A76" s="112" t="s">
        <v>357</v>
      </c>
      <c r="B76" s="98" t="s">
        <v>358</v>
      </c>
      <c r="C76" s="99"/>
      <c r="D76" s="95"/>
      <c r="E76" s="95"/>
      <c r="F76" s="99"/>
      <c r="G76" s="99"/>
      <c r="H76" s="74"/>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96"/>
      <c r="AZ76" s="96"/>
      <c r="BA76" s="96"/>
      <c r="BB76" s="96"/>
      <c r="BC76" s="96"/>
      <c r="BD76" s="96"/>
      <c r="BE76" s="96"/>
      <c r="BF76" s="96"/>
      <c r="BG76" s="96"/>
      <c r="BH76" s="96"/>
      <c r="BI76" s="96"/>
      <c r="BJ76" s="96"/>
      <c r="BK76" s="96"/>
      <c r="BL76" s="96"/>
      <c r="BM76" s="96"/>
      <c r="BN76" s="96"/>
      <c r="BO76" s="96"/>
      <c r="BP76" s="96"/>
      <c r="BQ76" s="96"/>
      <c r="BR76" s="96"/>
      <c r="BS76" s="96"/>
      <c r="BT76" s="96"/>
      <c r="BU76" s="96"/>
      <c r="BV76" s="96"/>
      <c r="BW76" s="96"/>
      <c r="BX76" s="96"/>
      <c r="BY76" s="96"/>
      <c r="BZ76" s="96"/>
      <c r="CA76" s="96"/>
      <c r="CB76" s="96"/>
      <c r="CC76" s="96"/>
      <c r="CD76" s="96"/>
      <c r="CE76" s="96"/>
      <c r="CF76" s="96"/>
      <c r="CG76" s="96"/>
      <c r="CH76" s="96"/>
      <c r="CI76" s="96"/>
      <c r="CJ76" s="96"/>
      <c r="CK76" s="96"/>
      <c r="CL76" s="96"/>
      <c r="CM76" s="96"/>
      <c r="CN76" s="96"/>
      <c r="CO76" s="96"/>
      <c r="CP76" s="96"/>
      <c r="CQ76" s="96"/>
      <c r="CR76" s="96"/>
      <c r="CS76" s="96"/>
      <c r="CT76" s="96"/>
      <c r="CU76" s="96"/>
      <c r="CV76" s="96"/>
      <c r="CW76" s="96"/>
      <c r="CX76" s="96"/>
      <c r="CY76" s="96"/>
      <c r="CZ76" s="96"/>
      <c r="DA76" s="96"/>
      <c r="DB76" s="96"/>
      <c r="DC76" s="96"/>
      <c r="DD76" s="96"/>
      <c r="DE76" s="96"/>
      <c r="DF76" s="96"/>
      <c r="DG76" s="96"/>
      <c r="DH76" s="96"/>
      <c r="DI76" s="96"/>
      <c r="DJ76" s="96"/>
      <c r="DK76" s="96"/>
      <c r="DL76" s="96"/>
      <c r="DM76" s="96"/>
      <c r="DN76" s="96"/>
      <c r="DO76" s="96"/>
      <c r="DP76" s="96"/>
      <c r="DQ76" s="96"/>
      <c r="DR76" s="96"/>
      <c r="DS76" s="96"/>
      <c r="DT76" s="96"/>
      <c r="DU76" s="96"/>
      <c r="DV76" s="96"/>
      <c r="DW76" s="96"/>
      <c r="DX76" s="96"/>
      <c r="DY76" s="96"/>
      <c r="DZ76" s="96"/>
      <c r="EA76" s="96"/>
      <c r="EB76" s="96"/>
      <c r="EC76" s="96"/>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74"/>
      <c r="FI76" s="74"/>
    </row>
    <row r="77" spans="1:165" ht="25.5">
      <c r="A77" s="112" t="s">
        <v>359</v>
      </c>
      <c r="B77" s="113" t="s">
        <v>340</v>
      </c>
      <c r="C77" s="99"/>
      <c r="D77" s="95"/>
      <c r="E77" s="95"/>
      <c r="F77" s="99"/>
      <c r="G77" s="99"/>
      <c r="H77" s="74"/>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96"/>
      <c r="BA77" s="96"/>
      <c r="BB77" s="96"/>
      <c r="BC77" s="96"/>
      <c r="BD77" s="96"/>
      <c r="BE77" s="96"/>
      <c r="BF77" s="96"/>
      <c r="BG77" s="96"/>
      <c r="BH77" s="96"/>
      <c r="BI77" s="96"/>
      <c r="BJ77" s="96"/>
      <c r="BK77" s="96"/>
      <c r="BL77" s="96"/>
      <c r="BM77" s="96"/>
      <c r="BN77" s="96"/>
      <c r="BO77" s="96"/>
      <c r="BP77" s="96"/>
      <c r="BQ77" s="96"/>
      <c r="BR77" s="96"/>
      <c r="BS77" s="96"/>
      <c r="BT77" s="96"/>
      <c r="BU77" s="96"/>
      <c r="BV77" s="96"/>
      <c r="BW77" s="96"/>
      <c r="BX77" s="96"/>
      <c r="BY77" s="96"/>
      <c r="BZ77" s="96"/>
      <c r="CA77" s="96"/>
      <c r="CB77" s="96"/>
      <c r="CC77" s="96"/>
      <c r="CD77" s="96"/>
      <c r="CE77" s="96"/>
      <c r="CF77" s="96"/>
      <c r="CG77" s="96"/>
      <c r="CH77" s="96"/>
      <c r="CI77" s="96"/>
      <c r="CJ77" s="96"/>
      <c r="CK77" s="96"/>
      <c r="CL77" s="96"/>
      <c r="CM77" s="96"/>
      <c r="CN77" s="96"/>
      <c r="CO77" s="96"/>
      <c r="CP77" s="96"/>
      <c r="CQ77" s="96"/>
      <c r="CR77" s="96"/>
      <c r="CS77" s="96"/>
      <c r="CT77" s="96"/>
      <c r="CU77" s="96"/>
      <c r="CV77" s="96"/>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c r="DY77" s="96"/>
      <c r="DZ77" s="96"/>
      <c r="EA77" s="96"/>
      <c r="EB77" s="96"/>
      <c r="EC77" s="96"/>
      <c r="ED77" s="96"/>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c r="FE77" s="96"/>
      <c r="FF77" s="96"/>
      <c r="FG77" s="96"/>
      <c r="FH77" s="74"/>
      <c r="FI77" s="74"/>
    </row>
    <row r="78" spans="1:165" ht="38.25">
      <c r="A78" s="97" t="s">
        <v>360</v>
      </c>
      <c r="B78" s="98" t="s">
        <v>361</v>
      </c>
      <c r="C78" s="99"/>
      <c r="D78" s="95"/>
      <c r="E78" s="95"/>
      <c r="F78" s="99"/>
      <c r="G78" s="99"/>
      <c r="H78" s="74"/>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c r="BF78" s="96"/>
      <c r="BG78" s="96"/>
      <c r="BH78" s="96"/>
      <c r="BI78" s="96"/>
      <c r="BJ78" s="96"/>
      <c r="BK78" s="96"/>
      <c r="BL78" s="96"/>
      <c r="BM78" s="96"/>
      <c r="BN78" s="96"/>
      <c r="BO78" s="96"/>
      <c r="BP78" s="96"/>
      <c r="BQ78" s="96"/>
      <c r="BR78" s="96"/>
      <c r="BS78" s="96"/>
      <c r="BT78" s="96"/>
      <c r="BU78" s="96"/>
      <c r="BV78" s="96"/>
      <c r="BW78" s="96"/>
      <c r="BX78" s="96"/>
      <c r="BY78" s="96"/>
      <c r="BZ78" s="96"/>
      <c r="CA78" s="96"/>
      <c r="CB78" s="96"/>
      <c r="CC78" s="96"/>
      <c r="CD78" s="96"/>
      <c r="CE78" s="96"/>
      <c r="CF78" s="96"/>
      <c r="CG78" s="96"/>
      <c r="CH78" s="96"/>
      <c r="CI78" s="96"/>
      <c r="CJ78" s="96"/>
      <c r="CK78" s="96"/>
      <c r="CL78" s="96"/>
      <c r="CM78" s="96"/>
      <c r="CN78" s="96"/>
      <c r="CO78" s="96"/>
      <c r="CP78" s="96"/>
      <c r="CQ78" s="96"/>
      <c r="CR78" s="96"/>
      <c r="CS78" s="96"/>
      <c r="CT78" s="96"/>
      <c r="CU78" s="96"/>
      <c r="CV78" s="96"/>
      <c r="CW78" s="96"/>
      <c r="CX78" s="96"/>
      <c r="CY78" s="96"/>
      <c r="CZ78" s="96"/>
      <c r="DA78" s="96"/>
      <c r="DB78" s="96"/>
      <c r="DC78" s="96"/>
      <c r="DD78" s="96"/>
      <c r="DE78" s="96"/>
      <c r="DF78" s="96"/>
      <c r="DG78" s="96"/>
      <c r="DH78" s="96"/>
      <c r="DI78" s="96"/>
      <c r="DJ78" s="96"/>
      <c r="DK78" s="96"/>
      <c r="DL78" s="96"/>
      <c r="DM78" s="96"/>
      <c r="DN78" s="96"/>
      <c r="DO78" s="96"/>
      <c r="DP78" s="96"/>
      <c r="DQ78" s="96"/>
      <c r="DR78" s="96"/>
      <c r="DS78" s="96"/>
      <c r="DT78" s="96"/>
      <c r="DU78" s="96"/>
      <c r="DV78" s="96"/>
      <c r="DW78" s="96"/>
      <c r="DX78" s="96"/>
      <c r="DY78" s="96"/>
      <c r="DZ78" s="96"/>
      <c r="EA78" s="96"/>
      <c r="EB78" s="96"/>
      <c r="EC78" s="96"/>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74"/>
      <c r="FI78" s="74"/>
    </row>
    <row r="79" spans="1:165" ht="38.25">
      <c r="A79" s="97" t="s">
        <v>362</v>
      </c>
      <c r="B79" s="98" t="s">
        <v>363</v>
      </c>
      <c r="C79" s="99"/>
      <c r="D79" s="95"/>
      <c r="E79" s="95"/>
      <c r="F79" s="99"/>
      <c r="G79" s="99"/>
      <c r="H79" s="74"/>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96"/>
      <c r="BF79" s="96"/>
      <c r="BG79" s="96"/>
      <c r="BH79" s="96"/>
      <c r="BI79" s="96"/>
      <c r="BJ79" s="96"/>
      <c r="BK79" s="96"/>
      <c r="BL79" s="96"/>
      <c r="BM79" s="96"/>
      <c r="BN79" s="96"/>
      <c r="BO79" s="96"/>
      <c r="BP79" s="96"/>
      <c r="BQ79" s="96"/>
      <c r="BR79" s="96"/>
      <c r="BS79" s="96"/>
      <c r="BT79" s="96"/>
      <c r="BU79" s="96"/>
      <c r="BV79" s="96"/>
      <c r="BW79" s="96"/>
      <c r="BX79" s="96"/>
      <c r="BY79" s="96"/>
      <c r="BZ79" s="96"/>
      <c r="CA79" s="96"/>
      <c r="CB79" s="96"/>
      <c r="CC79" s="96"/>
      <c r="CD79" s="96"/>
      <c r="CE79" s="96"/>
      <c r="CF79" s="96"/>
      <c r="CG79" s="96"/>
      <c r="CH79" s="96"/>
      <c r="CI79" s="96"/>
      <c r="CJ79" s="96"/>
      <c r="CK79" s="96"/>
      <c r="CL79" s="96"/>
      <c r="CM79" s="96"/>
      <c r="CN79" s="96"/>
      <c r="CO79" s="96"/>
      <c r="CP79" s="96"/>
      <c r="CQ79" s="96"/>
      <c r="CR79" s="96"/>
      <c r="CS79" s="96"/>
      <c r="CT79" s="96"/>
      <c r="CU79" s="96"/>
      <c r="CV79" s="96"/>
      <c r="CW79" s="96"/>
      <c r="CX79" s="96"/>
      <c r="CY79" s="96"/>
      <c r="CZ79" s="96"/>
      <c r="DA79" s="96"/>
      <c r="DB79" s="96"/>
      <c r="DC79" s="96"/>
      <c r="DD79" s="96"/>
      <c r="DE79" s="96"/>
      <c r="DF79" s="96"/>
      <c r="DG79" s="96"/>
      <c r="DH79" s="96"/>
      <c r="DI79" s="96"/>
      <c r="DJ79" s="96"/>
      <c r="DK79" s="96"/>
      <c r="DL79" s="96"/>
      <c r="DM79" s="96"/>
      <c r="DN79" s="96"/>
      <c r="DO79" s="96"/>
      <c r="DP79" s="96"/>
      <c r="DQ79" s="96"/>
      <c r="DR79" s="96"/>
      <c r="DS79" s="96"/>
      <c r="DT79" s="96"/>
      <c r="DU79" s="96"/>
      <c r="DV79" s="96"/>
      <c r="DW79" s="96"/>
      <c r="DX79" s="96"/>
      <c r="DY79" s="96"/>
      <c r="DZ79" s="96"/>
      <c r="EA79" s="96"/>
      <c r="EB79" s="96"/>
      <c r="EC79" s="96"/>
      <c r="ED79" s="96"/>
      <c r="EE79" s="96"/>
      <c r="EF79" s="96"/>
      <c r="EG79" s="96"/>
      <c r="EH79" s="96"/>
      <c r="EI79" s="96"/>
      <c r="EJ79" s="96"/>
      <c r="EK79" s="96"/>
      <c r="EL79" s="96"/>
      <c r="EM79" s="96"/>
      <c r="EN79" s="96"/>
      <c r="EO79" s="96"/>
      <c r="EP79" s="96"/>
      <c r="EQ79" s="96"/>
      <c r="ER79" s="96"/>
      <c r="ES79" s="96"/>
      <c r="ET79" s="96"/>
      <c r="EU79" s="96"/>
      <c r="EV79" s="96"/>
      <c r="EW79" s="96"/>
      <c r="EX79" s="96"/>
      <c r="EY79" s="96"/>
      <c r="EZ79" s="96"/>
      <c r="FA79" s="96"/>
      <c r="FB79" s="96"/>
      <c r="FC79" s="96"/>
      <c r="FD79" s="96"/>
      <c r="FE79" s="96"/>
      <c r="FF79" s="96"/>
      <c r="FG79" s="96"/>
      <c r="FH79" s="74"/>
      <c r="FI79" s="74"/>
    </row>
    <row r="80" spans="1:165" ht="25.5">
      <c r="A80" s="97" t="s">
        <v>364</v>
      </c>
      <c r="B80" s="98" t="s">
        <v>344</v>
      </c>
      <c r="C80" s="99"/>
      <c r="D80" s="95"/>
      <c r="E80" s="95"/>
      <c r="F80" s="99">
        <v>161852</v>
      </c>
      <c r="G80" s="99">
        <v>161852</v>
      </c>
      <c r="H80" s="74"/>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96"/>
      <c r="BF80" s="96"/>
      <c r="BG80" s="96"/>
      <c r="BH80" s="96"/>
      <c r="BI80" s="96"/>
      <c r="BJ80" s="96"/>
      <c r="BK80" s="96"/>
      <c r="BL80" s="96"/>
      <c r="BM80" s="96"/>
      <c r="BN80" s="96"/>
      <c r="BO80" s="96"/>
      <c r="BP80" s="96"/>
      <c r="BQ80" s="96"/>
      <c r="BR80" s="96"/>
      <c r="BS80" s="96"/>
      <c r="BT80" s="96"/>
      <c r="BU80" s="96"/>
      <c r="BV80" s="96"/>
      <c r="BW80" s="96"/>
      <c r="BX80" s="96"/>
      <c r="BY80" s="96"/>
      <c r="BZ80" s="96"/>
      <c r="CA80" s="96"/>
      <c r="CB80" s="96"/>
      <c r="CC80" s="96"/>
      <c r="CD80" s="96"/>
      <c r="CE80" s="96"/>
      <c r="CF80" s="96"/>
      <c r="CG80" s="96"/>
      <c r="CH80" s="96"/>
      <c r="CI80" s="96"/>
      <c r="CJ80" s="96"/>
      <c r="CK80" s="96"/>
      <c r="CL80" s="96"/>
      <c r="CM80" s="96"/>
      <c r="CN80" s="96"/>
      <c r="CO80" s="96"/>
      <c r="CP80" s="96"/>
      <c r="CQ80" s="96"/>
      <c r="CR80" s="96"/>
      <c r="CS80" s="96"/>
      <c r="CT80" s="96"/>
      <c r="CU80" s="96"/>
      <c r="CV80" s="96"/>
      <c r="CW80" s="96"/>
      <c r="CX80" s="96"/>
      <c r="CY80" s="96"/>
      <c r="CZ80" s="96"/>
      <c r="DA80" s="96"/>
      <c r="DB80" s="96"/>
      <c r="DC80" s="96"/>
      <c r="DD80" s="96"/>
      <c r="DE80" s="96"/>
      <c r="DF80" s="96"/>
      <c r="DG80" s="96"/>
      <c r="DH80" s="96"/>
      <c r="DI80" s="96"/>
      <c r="DJ80" s="96"/>
      <c r="DK80" s="96"/>
      <c r="DL80" s="96"/>
      <c r="DM80" s="96"/>
      <c r="DN80" s="96"/>
      <c r="DO80" s="96"/>
      <c r="DP80" s="96"/>
      <c r="DQ80" s="96"/>
      <c r="DR80" s="96"/>
      <c r="DS80" s="96"/>
      <c r="DT80" s="96"/>
      <c r="DU80" s="96"/>
      <c r="DV80" s="96"/>
      <c r="DW80" s="96"/>
      <c r="DX80" s="96"/>
      <c r="DY80" s="96"/>
      <c r="DZ80" s="96"/>
      <c r="EA80" s="96"/>
      <c r="EB80" s="96"/>
      <c r="EC80" s="96"/>
      <c r="ED80" s="96"/>
      <c r="EE80" s="96"/>
      <c r="EF80" s="96"/>
      <c r="EG80" s="96"/>
      <c r="EH80" s="96"/>
      <c r="EI80" s="96"/>
      <c r="EJ80" s="96"/>
      <c r="EK80" s="96"/>
      <c r="EL80" s="96"/>
      <c r="EM80" s="96"/>
      <c r="EN80" s="96"/>
      <c r="EO80" s="96"/>
      <c r="EP80" s="96"/>
      <c r="EQ80" s="96"/>
      <c r="ER80" s="96"/>
      <c r="ES80" s="96"/>
      <c r="ET80" s="96"/>
      <c r="EU80" s="96"/>
      <c r="EV80" s="96"/>
      <c r="EW80" s="96"/>
      <c r="EX80" s="96"/>
      <c r="EY80" s="96"/>
      <c r="EZ80" s="96"/>
      <c r="FA80" s="96"/>
      <c r="FB80" s="96"/>
      <c r="FC80" s="96"/>
      <c r="FD80" s="96"/>
      <c r="FE80" s="96"/>
      <c r="FF80" s="96"/>
      <c r="FG80" s="96"/>
      <c r="FH80" s="74"/>
      <c r="FI80" s="74"/>
    </row>
    <row r="81" spans="1:176" ht="25.5">
      <c r="A81" s="104" t="s">
        <v>365</v>
      </c>
      <c r="B81" s="114" t="s">
        <v>366</v>
      </c>
      <c r="C81" s="99"/>
      <c r="D81" s="95">
        <v>560000</v>
      </c>
      <c r="E81" s="95"/>
      <c r="F81" s="99"/>
      <c r="G81" s="99"/>
      <c r="H81" s="74"/>
      <c r="I81" s="96"/>
      <c r="J81" s="96"/>
      <c r="AT81" s="74"/>
      <c r="BT81" s="74"/>
      <c r="BU81" s="74"/>
      <c r="BV81" s="74"/>
      <c r="CN81" s="74"/>
    </row>
    <row r="82" spans="1:176" s="87" customFormat="1" ht="63.75">
      <c r="A82" s="115" t="s">
        <v>367</v>
      </c>
      <c r="B82" s="116" t="s">
        <v>368</v>
      </c>
      <c r="C82" s="99"/>
      <c r="D82" s="95"/>
      <c r="E82" s="95"/>
      <c r="F82" s="99"/>
      <c r="G82" s="99"/>
      <c r="H82" s="74"/>
      <c r="I82" s="96"/>
      <c r="J82" s="96"/>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1"/>
      <c r="BU82" s="81"/>
      <c r="BV82" s="81"/>
      <c r="BW82" s="80"/>
      <c r="BX82" s="80"/>
      <c r="BY82" s="80"/>
      <c r="BZ82" s="80"/>
      <c r="CA82" s="80"/>
      <c r="CB82" s="80"/>
      <c r="CC82" s="80"/>
      <c r="CD82" s="80"/>
      <c r="CE82" s="80"/>
      <c r="CF82" s="80"/>
      <c r="CG82" s="80"/>
      <c r="CH82" s="80"/>
      <c r="CI82" s="80"/>
      <c r="CJ82" s="80"/>
      <c r="CK82" s="80"/>
      <c r="CL82" s="80"/>
      <c r="CM82" s="80"/>
      <c r="CN82" s="81"/>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c r="EN82" s="80"/>
      <c r="EO82" s="80"/>
      <c r="EP82" s="80"/>
      <c r="EQ82" s="80"/>
      <c r="ER82" s="80"/>
      <c r="ES82" s="80"/>
      <c r="ET82" s="80"/>
      <c r="EU82" s="80"/>
      <c r="EV82" s="80"/>
      <c r="EW82" s="80"/>
      <c r="EX82" s="80"/>
      <c r="EY82" s="80"/>
      <c r="EZ82" s="80"/>
      <c r="FA82" s="80"/>
      <c r="FB82" s="80"/>
      <c r="FC82" s="80"/>
      <c r="FD82" s="80"/>
      <c r="FE82" s="80"/>
      <c r="FF82" s="80"/>
      <c r="FG82" s="80"/>
      <c r="FH82" s="80"/>
      <c r="FI82" s="80"/>
      <c r="FJ82" s="80"/>
      <c r="FK82" s="80"/>
      <c r="FL82" s="80"/>
      <c r="FM82" s="80"/>
      <c r="FN82" s="80"/>
      <c r="FO82" s="80"/>
      <c r="FP82" s="80"/>
      <c r="FQ82" s="80"/>
      <c r="FR82" s="80"/>
      <c r="FS82" s="80"/>
      <c r="FT82" s="80"/>
    </row>
    <row r="83" spans="1:176" s="87" customFormat="1" ht="25.5">
      <c r="A83" s="115" t="s">
        <v>369</v>
      </c>
      <c r="B83" s="117" t="s">
        <v>370</v>
      </c>
      <c r="C83" s="99"/>
      <c r="D83" s="95"/>
      <c r="E83" s="95"/>
      <c r="F83" s="99"/>
      <c r="G83" s="99"/>
      <c r="H83" s="74"/>
      <c r="I83" s="96"/>
      <c r="J83" s="96"/>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1"/>
      <c r="BU83" s="81"/>
      <c r="BV83" s="81"/>
      <c r="BW83" s="80"/>
      <c r="BX83" s="80"/>
      <c r="BY83" s="80"/>
      <c r="BZ83" s="80"/>
      <c r="CA83" s="80"/>
      <c r="CB83" s="80"/>
      <c r="CC83" s="80"/>
      <c r="CD83" s="80"/>
      <c r="CE83" s="80"/>
      <c r="CF83" s="80"/>
      <c r="CG83" s="80"/>
      <c r="CH83" s="80"/>
      <c r="CI83" s="80"/>
      <c r="CJ83" s="80"/>
      <c r="CK83" s="80"/>
      <c r="CL83" s="80"/>
      <c r="CM83" s="80"/>
      <c r="CN83" s="81"/>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80"/>
      <c r="DQ83" s="80"/>
      <c r="DR83" s="80"/>
      <c r="DS83" s="80"/>
      <c r="DT83" s="80"/>
      <c r="DU83" s="80"/>
      <c r="DV83" s="80"/>
      <c r="DW83" s="80"/>
      <c r="DX83" s="80"/>
      <c r="DY83" s="80"/>
      <c r="DZ83" s="80"/>
      <c r="EA83" s="80"/>
      <c r="EB83" s="80"/>
      <c r="EC83" s="80"/>
      <c r="ED83" s="80"/>
      <c r="EE83" s="80"/>
      <c r="EF83" s="80"/>
      <c r="EG83" s="80"/>
      <c r="EH83" s="80"/>
      <c r="EI83" s="80"/>
      <c r="EJ83" s="80"/>
      <c r="EK83" s="80"/>
      <c r="EL83" s="80"/>
      <c r="EM83" s="80"/>
      <c r="EN83" s="80"/>
      <c r="EO83" s="80"/>
      <c r="EP83" s="80"/>
      <c r="EQ83" s="80"/>
      <c r="ER83" s="80"/>
      <c r="ES83" s="80"/>
      <c r="ET83" s="80"/>
      <c r="EU83" s="80"/>
      <c r="EV83" s="80"/>
      <c r="EW83" s="80"/>
      <c r="EX83" s="80"/>
      <c r="EY83" s="80"/>
      <c r="EZ83" s="80"/>
      <c r="FA83" s="80"/>
      <c r="FB83" s="80"/>
      <c r="FC83" s="80"/>
      <c r="FD83" s="80"/>
      <c r="FE83" s="80"/>
      <c r="FF83" s="80"/>
      <c r="FG83" s="80"/>
      <c r="FH83" s="80"/>
      <c r="FI83" s="80"/>
      <c r="FJ83" s="80"/>
      <c r="FK83" s="80"/>
      <c r="FL83" s="80"/>
      <c r="FM83" s="80"/>
      <c r="FN83" s="80"/>
      <c r="FO83" s="80"/>
      <c r="FP83" s="80"/>
      <c r="FQ83" s="80"/>
      <c r="FR83" s="80"/>
      <c r="FS83" s="80"/>
      <c r="FT83" s="80"/>
    </row>
    <row r="84" spans="1:176" s="87" customFormat="1" ht="14.25">
      <c r="A84" s="118"/>
      <c r="B84" s="119"/>
      <c r="D84" s="96"/>
      <c r="E84" s="81"/>
      <c r="H84" s="74"/>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1"/>
      <c r="BU84" s="81"/>
      <c r="BV84" s="81"/>
      <c r="BW84" s="80"/>
      <c r="BX84" s="80"/>
      <c r="BY84" s="80"/>
      <c r="BZ84" s="80"/>
      <c r="CA84" s="80"/>
      <c r="CB84" s="80"/>
      <c r="CC84" s="80"/>
      <c r="CD84" s="80"/>
      <c r="CE84" s="80"/>
      <c r="CF84" s="80"/>
      <c r="CG84" s="80"/>
      <c r="CH84" s="80"/>
      <c r="CI84" s="80"/>
      <c r="CJ84" s="80"/>
      <c r="CK84" s="80"/>
      <c r="CL84" s="80"/>
      <c r="CM84" s="80"/>
      <c r="CN84" s="81"/>
      <c r="CO84" s="80"/>
      <c r="CP84" s="80"/>
      <c r="CQ84" s="80"/>
      <c r="CR84" s="80"/>
      <c r="CS84" s="80"/>
      <c r="CT84" s="80"/>
      <c r="CU84" s="80"/>
      <c r="CV84" s="80"/>
      <c r="CW84" s="80"/>
      <c r="CX84" s="80"/>
      <c r="CY84" s="80"/>
      <c r="CZ84" s="80"/>
      <c r="DA84" s="80"/>
      <c r="DB84" s="80"/>
      <c r="DC84" s="80"/>
      <c r="DD84" s="80"/>
      <c r="DE84" s="80"/>
      <c r="DF84" s="80"/>
      <c r="DG84" s="80"/>
      <c r="DH84" s="80"/>
      <c r="DI84" s="80"/>
      <c r="DJ84" s="80"/>
      <c r="DK84" s="80"/>
      <c r="DL84" s="80"/>
      <c r="DM84" s="80"/>
      <c r="DN84" s="80"/>
      <c r="DO84" s="80"/>
      <c r="DP84" s="80"/>
      <c r="DQ84" s="80"/>
      <c r="DR84" s="80"/>
      <c r="DS84" s="80"/>
      <c r="DT84" s="80"/>
      <c r="DU84" s="80"/>
      <c r="DV84" s="80"/>
      <c r="DW84" s="80"/>
      <c r="DX84" s="80"/>
      <c r="DY84" s="80"/>
      <c r="DZ84" s="80"/>
      <c r="EA84" s="80"/>
      <c r="EB84" s="80"/>
      <c r="EC84" s="80"/>
      <c r="ED84" s="80"/>
      <c r="EE84" s="80"/>
      <c r="EF84" s="80"/>
      <c r="EG84" s="80"/>
      <c r="EH84" s="80"/>
      <c r="EI84" s="80"/>
      <c r="EJ84" s="80"/>
      <c r="EK84" s="80"/>
      <c r="EL84" s="80"/>
      <c r="EM84" s="80"/>
      <c r="EN84" s="80"/>
      <c r="EO84" s="80"/>
      <c r="EP84" s="80"/>
      <c r="EQ84" s="80"/>
      <c r="ER84" s="80"/>
      <c r="ES84" s="80"/>
      <c r="ET84" s="80"/>
      <c r="EU84" s="80"/>
      <c r="EV84" s="80"/>
      <c r="EW84" s="80"/>
      <c r="EX84" s="80"/>
      <c r="EY84" s="80"/>
      <c r="EZ84" s="80"/>
      <c r="FA84" s="80"/>
      <c r="FB84" s="80"/>
      <c r="FC84" s="80"/>
      <c r="FD84" s="80"/>
      <c r="FE84" s="80"/>
      <c r="FF84" s="80"/>
      <c r="FG84" s="80"/>
      <c r="FH84" s="80"/>
      <c r="FI84" s="80"/>
      <c r="FJ84" s="80"/>
      <c r="FK84" s="80"/>
      <c r="FL84" s="80"/>
      <c r="FM84" s="80"/>
      <c r="FN84" s="80"/>
      <c r="FO84" s="80"/>
      <c r="FP84" s="80"/>
      <c r="FQ84" s="80"/>
      <c r="FR84" s="80"/>
      <c r="FS84" s="80"/>
      <c r="FT84" s="80"/>
    </row>
    <row r="85" spans="1:176" s="87" customFormat="1" ht="14.25">
      <c r="A85" s="118"/>
      <c r="B85" s="119"/>
      <c r="D85" s="96"/>
      <c r="E85" s="81"/>
      <c r="H85" s="74"/>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1"/>
      <c r="BU85" s="81"/>
      <c r="BV85" s="81"/>
      <c r="BW85" s="80"/>
      <c r="BX85" s="80"/>
      <c r="BY85" s="80"/>
      <c r="BZ85" s="80"/>
      <c r="CA85" s="80"/>
      <c r="CB85" s="80"/>
      <c r="CC85" s="80"/>
      <c r="CD85" s="80"/>
      <c r="CE85" s="80"/>
      <c r="CF85" s="80"/>
      <c r="CG85" s="80"/>
      <c r="CH85" s="80"/>
      <c r="CI85" s="80"/>
      <c r="CJ85" s="80"/>
      <c r="CK85" s="80"/>
      <c r="CL85" s="80"/>
      <c r="CM85" s="80"/>
      <c r="CN85" s="81"/>
      <c r="CO85" s="80"/>
      <c r="CP85" s="80"/>
      <c r="CQ85" s="80"/>
      <c r="CR85" s="80"/>
      <c r="CS85" s="80"/>
      <c r="CT85" s="80"/>
      <c r="CU85" s="80"/>
      <c r="CV85" s="80"/>
      <c r="CW85" s="80"/>
      <c r="CX85" s="80"/>
      <c r="CY85" s="80"/>
      <c r="CZ85" s="80"/>
      <c r="DA85" s="80"/>
      <c r="DB85" s="80"/>
      <c r="DC85" s="80"/>
      <c r="DD85" s="80"/>
      <c r="DE85" s="80"/>
      <c r="DF85" s="80"/>
      <c r="DG85" s="80"/>
      <c r="DH85" s="80"/>
      <c r="DI85" s="80"/>
      <c r="DJ85" s="80"/>
      <c r="DK85" s="80"/>
      <c r="DL85" s="80"/>
      <c r="DM85" s="80"/>
      <c r="DN85" s="80"/>
      <c r="DO85" s="80"/>
      <c r="DP85" s="80"/>
      <c r="DQ85" s="80"/>
      <c r="DR85" s="80"/>
      <c r="DS85" s="80"/>
      <c r="DT85" s="80"/>
      <c r="DU85" s="80"/>
      <c r="DV85" s="80"/>
      <c r="DW85" s="80"/>
      <c r="DX85" s="80"/>
      <c r="DY85" s="80"/>
      <c r="DZ85" s="80"/>
      <c r="EA85" s="80"/>
      <c r="EB85" s="80"/>
      <c r="EC85" s="80"/>
      <c r="ED85" s="80"/>
      <c r="EE85" s="80"/>
      <c r="EF85" s="80"/>
      <c r="EG85" s="80"/>
      <c r="EH85" s="80"/>
      <c r="EI85" s="80"/>
      <c r="EJ85" s="80"/>
      <c r="EK85" s="80"/>
      <c r="EL85" s="80"/>
      <c r="EM85" s="80"/>
      <c r="EN85" s="80"/>
      <c r="EO85" s="80"/>
      <c r="EP85" s="80"/>
      <c r="EQ85" s="80"/>
      <c r="ER85" s="80"/>
      <c r="ES85" s="80"/>
      <c r="ET85" s="80"/>
      <c r="EU85" s="80"/>
      <c r="EV85" s="80"/>
      <c r="EW85" s="80"/>
      <c r="EX85" s="80"/>
      <c r="EY85" s="80"/>
      <c r="EZ85" s="80"/>
      <c r="FA85" s="80"/>
      <c r="FB85" s="80"/>
      <c r="FC85" s="80"/>
      <c r="FD85" s="80"/>
      <c r="FE85" s="80"/>
      <c r="FF85" s="80"/>
      <c r="FG85" s="80"/>
      <c r="FH85" s="80"/>
      <c r="FI85" s="80"/>
      <c r="FJ85" s="80"/>
      <c r="FK85" s="80"/>
      <c r="FL85" s="80"/>
      <c r="FM85" s="80"/>
      <c r="FN85" s="80"/>
      <c r="FO85" s="80"/>
      <c r="FP85" s="80"/>
      <c r="FQ85" s="80"/>
      <c r="FR85" s="80"/>
      <c r="FS85" s="80"/>
      <c r="FT85" s="80"/>
    </row>
    <row r="86" spans="1:176" s="87" customFormat="1" ht="14.25">
      <c r="A86" s="118"/>
      <c r="B86" s="119"/>
      <c r="D86" s="96"/>
      <c r="E86" s="81"/>
      <c r="H86" s="74"/>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1"/>
      <c r="BU86" s="81"/>
      <c r="BV86" s="81"/>
      <c r="BW86" s="80"/>
      <c r="BX86" s="80"/>
      <c r="BY86" s="80"/>
      <c r="BZ86" s="80"/>
      <c r="CA86" s="80"/>
      <c r="CB86" s="80"/>
      <c r="CC86" s="80"/>
      <c r="CD86" s="80"/>
      <c r="CE86" s="80"/>
      <c r="CF86" s="80"/>
      <c r="CG86" s="80"/>
      <c r="CH86" s="80"/>
      <c r="CI86" s="80"/>
      <c r="CJ86" s="80"/>
      <c r="CK86" s="80"/>
      <c r="CL86" s="80"/>
      <c r="CM86" s="80"/>
      <c r="CN86" s="81"/>
      <c r="CO86" s="80"/>
      <c r="CP86" s="80"/>
      <c r="CQ86" s="80"/>
      <c r="CR86" s="80"/>
      <c r="CS86" s="80"/>
      <c r="CT86" s="80"/>
      <c r="CU86" s="80"/>
      <c r="CV86" s="80"/>
      <c r="CW86" s="80"/>
      <c r="CX86" s="80"/>
      <c r="CY86" s="80"/>
      <c r="CZ86" s="80"/>
      <c r="DA86" s="80"/>
      <c r="DB86" s="80"/>
      <c r="DC86" s="80"/>
      <c r="DD86" s="80"/>
      <c r="DE86" s="80"/>
      <c r="DF86" s="80"/>
      <c r="DG86" s="80"/>
      <c r="DH86" s="80"/>
      <c r="DI86" s="80"/>
      <c r="DJ86" s="80"/>
      <c r="DK86" s="80"/>
      <c r="DL86" s="80"/>
      <c r="DM86" s="80"/>
      <c r="DN86" s="80"/>
      <c r="DO86" s="80"/>
      <c r="DP86" s="80"/>
      <c r="DQ86" s="80"/>
      <c r="DR86" s="80"/>
      <c r="DS86" s="80"/>
      <c r="DT86" s="80"/>
      <c r="DU86" s="80"/>
      <c r="DV86" s="80"/>
      <c r="DW86" s="80"/>
      <c r="DX86" s="80"/>
      <c r="DY86" s="80"/>
      <c r="DZ86" s="80"/>
      <c r="EA86" s="80"/>
      <c r="EB86" s="80"/>
      <c r="EC86" s="80"/>
      <c r="ED86" s="80"/>
      <c r="EE86" s="80"/>
      <c r="EF86" s="80"/>
      <c r="EG86" s="80"/>
      <c r="EH86" s="80"/>
      <c r="EI86" s="80"/>
      <c r="EJ86" s="80"/>
      <c r="EK86" s="80"/>
      <c r="EL86" s="80"/>
      <c r="EM86" s="80"/>
      <c r="EN86" s="80"/>
      <c r="EO86" s="80"/>
      <c r="EP86" s="80"/>
      <c r="EQ86" s="80"/>
      <c r="ER86" s="80"/>
      <c r="ES86" s="80"/>
      <c r="ET86" s="80"/>
      <c r="EU86" s="80"/>
      <c r="EV86" s="80"/>
      <c r="EW86" s="80"/>
      <c r="EX86" s="80"/>
      <c r="EY86" s="80"/>
      <c r="EZ86" s="80"/>
      <c r="FA86" s="80"/>
      <c r="FB86" s="80"/>
      <c r="FC86" s="80"/>
      <c r="FD86" s="80"/>
      <c r="FE86" s="80"/>
      <c r="FF86" s="80"/>
      <c r="FG86" s="80"/>
      <c r="FH86" s="80"/>
      <c r="FI86" s="80"/>
      <c r="FJ86" s="80"/>
      <c r="FK86" s="80"/>
      <c r="FL86" s="80"/>
      <c r="FM86" s="80"/>
      <c r="FN86" s="80"/>
      <c r="FO86" s="80"/>
      <c r="FP86" s="80"/>
      <c r="FQ86" s="80"/>
      <c r="FR86" s="80"/>
      <c r="FS86" s="80"/>
      <c r="FT86" s="80"/>
    </row>
    <row r="87" spans="1:176" s="87" customFormat="1" ht="14.25">
      <c r="A87" s="137" t="s">
        <v>371</v>
      </c>
      <c r="B87" s="137"/>
      <c r="C87" s="120"/>
      <c r="D87" s="121"/>
      <c r="E87" s="121"/>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1"/>
      <c r="BU87" s="81"/>
      <c r="BV87" s="81"/>
      <c r="BW87" s="80"/>
      <c r="BX87" s="80"/>
      <c r="BY87" s="80"/>
      <c r="BZ87" s="80"/>
      <c r="CA87" s="80"/>
      <c r="CB87" s="80"/>
      <c r="CC87" s="80"/>
      <c r="CD87" s="80"/>
      <c r="CE87" s="80"/>
      <c r="CF87" s="80"/>
      <c r="CG87" s="80"/>
      <c r="CH87" s="80"/>
      <c r="CI87" s="80"/>
      <c r="CJ87" s="80"/>
      <c r="CK87" s="80"/>
      <c r="CL87" s="80"/>
      <c r="CM87" s="80"/>
      <c r="CN87" s="81"/>
      <c r="CO87" s="80"/>
      <c r="CP87" s="80"/>
      <c r="CQ87" s="80"/>
      <c r="CR87" s="80"/>
      <c r="CS87" s="80"/>
      <c r="CT87" s="80"/>
      <c r="CU87" s="80"/>
      <c r="CV87" s="80"/>
      <c r="CW87" s="80"/>
      <c r="CX87" s="80"/>
      <c r="CY87" s="80"/>
      <c r="CZ87" s="80"/>
      <c r="DA87" s="80"/>
      <c r="DB87" s="80"/>
      <c r="DC87" s="80"/>
      <c r="DD87" s="80"/>
      <c r="DE87" s="80"/>
      <c r="DF87" s="80"/>
      <c r="DG87" s="80"/>
      <c r="DH87" s="80"/>
      <c r="DI87" s="80"/>
      <c r="DJ87" s="80"/>
      <c r="DK87" s="80"/>
      <c r="DL87" s="80"/>
      <c r="DM87" s="80"/>
      <c r="DN87" s="80"/>
      <c r="DO87" s="80"/>
      <c r="DP87" s="80"/>
      <c r="DQ87" s="80"/>
      <c r="DR87" s="80"/>
      <c r="DS87" s="80"/>
      <c r="DT87" s="80"/>
      <c r="DU87" s="80"/>
      <c r="DV87" s="80"/>
      <c r="DW87" s="80"/>
      <c r="DX87" s="80"/>
      <c r="DY87" s="80"/>
      <c r="DZ87" s="80"/>
      <c r="EA87" s="80"/>
      <c r="EB87" s="80"/>
      <c r="EC87" s="80"/>
      <c r="ED87" s="80"/>
      <c r="EE87" s="80"/>
      <c r="EF87" s="80"/>
      <c r="EG87" s="80"/>
      <c r="EH87" s="80"/>
      <c r="EI87" s="80"/>
      <c r="EJ87" s="80"/>
      <c r="EK87" s="80"/>
      <c r="EL87" s="80"/>
      <c r="EM87" s="80"/>
      <c r="EN87" s="80"/>
      <c r="EO87" s="80"/>
      <c r="EP87" s="80"/>
      <c r="EQ87" s="80"/>
      <c r="ER87" s="80"/>
      <c r="ES87" s="80"/>
      <c r="ET87" s="80"/>
      <c r="EU87" s="80"/>
      <c r="EV87" s="80"/>
      <c r="EW87" s="80"/>
      <c r="EX87" s="80"/>
      <c r="EY87" s="80"/>
      <c r="EZ87" s="80"/>
      <c r="FA87" s="80"/>
      <c r="FB87" s="80"/>
      <c r="FC87" s="80"/>
      <c r="FD87" s="80"/>
      <c r="FE87" s="80"/>
      <c r="FF87" s="80"/>
      <c r="FG87" s="80"/>
      <c r="FH87" s="80"/>
      <c r="FI87" s="80"/>
      <c r="FJ87" s="80"/>
      <c r="FK87" s="80"/>
      <c r="FL87" s="80"/>
      <c r="FM87" s="80"/>
      <c r="FN87" s="80"/>
      <c r="FO87" s="80"/>
      <c r="FP87" s="80"/>
      <c r="FQ87" s="80"/>
      <c r="FR87" s="80"/>
      <c r="FS87" s="80"/>
      <c r="FT87" s="80"/>
    </row>
    <row r="88" spans="1:176" s="87" customFormat="1">
      <c r="A88" s="122"/>
      <c r="D88" s="121"/>
      <c r="E88" s="121"/>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1"/>
      <c r="BU88" s="81"/>
      <c r="BV88" s="81"/>
      <c r="BW88" s="80"/>
      <c r="BX88" s="80"/>
      <c r="BY88" s="80"/>
      <c r="BZ88" s="80"/>
      <c r="CA88" s="80"/>
      <c r="CB88" s="80"/>
      <c r="CC88" s="80"/>
      <c r="CD88" s="80"/>
      <c r="CE88" s="80"/>
      <c r="CF88" s="80"/>
      <c r="CG88" s="80"/>
      <c r="CH88" s="80"/>
      <c r="CI88" s="80"/>
      <c r="CJ88" s="80"/>
      <c r="CK88" s="80"/>
      <c r="CL88" s="80"/>
      <c r="CM88" s="80"/>
      <c r="CN88" s="81"/>
      <c r="CO88" s="80"/>
      <c r="CP88" s="80"/>
      <c r="CQ88" s="80"/>
      <c r="CR88" s="80"/>
      <c r="CS88" s="80"/>
      <c r="CT88" s="80"/>
      <c r="CU88" s="80"/>
      <c r="CV88" s="80"/>
      <c r="CW88" s="80"/>
      <c r="CX88" s="80"/>
      <c r="CY88" s="80"/>
      <c r="CZ88" s="80"/>
      <c r="DA88" s="80"/>
      <c r="DB88" s="80"/>
      <c r="DC88" s="80"/>
      <c r="DD88" s="80"/>
      <c r="DE88" s="80"/>
      <c r="DF88" s="80"/>
      <c r="DG88" s="80"/>
      <c r="DH88" s="80"/>
      <c r="DI88" s="80"/>
      <c r="DJ88" s="80"/>
      <c r="DK88" s="80"/>
      <c r="DL88" s="80"/>
      <c r="DM88" s="80"/>
      <c r="DN88" s="80"/>
      <c r="DO88" s="80"/>
      <c r="DP88" s="80"/>
      <c r="DQ88" s="80"/>
      <c r="DR88" s="80"/>
      <c r="DS88" s="80"/>
      <c r="DT88" s="80"/>
      <c r="DU88" s="80"/>
      <c r="DV88" s="80"/>
      <c r="DW88" s="80"/>
      <c r="DX88" s="80"/>
      <c r="DY88" s="80"/>
      <c r="DZ88" s="80"/>
      <c r="EA88" s="80"/>
      <c r="EB88" s="80"/>
      <c r="EC88" s="80"/>
      <c r="ED88" s="80"/>
      <c r="EE88" s="80"/>
      <c r="EF88" s="80"/>
      <c r="EG88" s="80"/>
      <c r="EH88" s="80"/>
      <c r="EI88" s="80"/>
      <c r="EJ88" s="80"/>
      <c r="EK88" s="80"/>
      <c r="EL88" s="80"/>
      <c r="EM88" s="80"/>
      <c r="EN88" s="80"/>
      <c r="EO88" s="80"/>
      <c r="EP88" s="80"/>
      <c r="EQ88" s="80"/>
      <c r="ER88" s="80"/>
      <c r="ES88" s="80"/>
      <c r="ET88" s="80"/>
      <c r="EU88" s="80"/>
      <c r="EV88" s="80"/>
      <c r="EW88" s="80"/>
      <c r="EX88" s="80"/>
      <c r="EY88" s="80"/>
      <c r="EZ88" s="80"/>
      <c r="FA88" s="80"/>
      <c r="FB88" s="80"/>
      <c r="FC88" s="80"/>
      <c r="FD88" s="80"/>
      <c r="FE88" s="80"/>
      <c r="FF88" s="80"/>
      <c r="FG88" s="80"/>
      <c r="FH88" s="80"/>
      <c r="FI88" s="80"/>
      <c r="FJ88" s="80"/>
      <c r="FK88" s="80"/>
      <c r="FL88" s="80"/>
      <c r="FM88" s="80"/>
      <c r="FN88" s="80"/>
      <c r="FO88" s="80"/>
      <c r="FP88" s="80"/>
      <c r="FQ88" s="80"/>
      <c r="FR88" s="80"/>
      <c r="FS88" s="80"/>
      <c r="FT88" s="80"/>
    </row>
    <row r="89" spans="1:176" s="124" customFormat="1" ht="14.25">
      <c r="A89" s="123"/>
      <c r="B89" s="124" t="s">
        <v>372</v>
      </c>
      <c r="D89" s="125" t="s">
        <v>376</v>
      </c>
      <c r="E89" s="125"/>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6"/>
      <c r="BR89" s="126"/>
      <c r="BS89" s="126"/>
      <c r="BT89" s="127"/>
      <c r="BU89" s="127"/>
      <c r="BV89" s="127"/>
      <c r="BW89" s="126"/>
      <c r="BX89" s="126"/>
      <c r="BY89" s="126"/>
      <c r="BZ89" s="126"/>
      <c r="CA89" s="126"/>
      <c r="CB89" s="126"/>
      <c r="CC89" s="126"/>
      <c r="CD89" s="126"/>
      <c r="CE89" s="126"/>
      <c r="CF89" s="126"/>
      <c r="CG89" s="126"/>
      <c r="CH89" s="126"/>
      <c r="CI89" s="126"/>
      <c r="CJ89" s="126"/>
      <c r="CK89" s="126"/>
      <c r="CL89" s="126"/>
      <c r="CM89" s="126"/>
      <c r="CN89" s="127"/>
      <c r="CO89" s="126"/>
      <c r="CP89" s="126"/>
      <c r="CQ89" s="126"/>
      <c r="CR89" s="126"/>
      <c r="CS89" s="126"/>
      <c r="CT89" s="126"/>
      <c r="CU89" s="126"/>
      <c r="CV89" s="126"/>
      <c r="CW89" s="126"/>
      <c r="CX89" s="126"/>
      <c r="CY89" s="126"/>
      <c r="CZ89" s="126"/>
      <c r="DA89" s="126"/>
      <c r="DB89" s="126"/>
      <c r="DC89" s="126"/>
      <c r="DD89" s="126"/>
      <c r="DE89" s="126"/>
      <c r="DF89" s="126"/>
      <c r="DG89" s="126"/>
      <c r="DH89" s="126"/>
      <c r="DI89" s="126"/>
      <c r="DJ89" s="126"/>
      <c r="DK89" s="126"/>
      <c r="DL89" s="126"/>
      <c r="DM89" s="126"/>
      <c r="DN89" s="126"/>
      <c r="DO89" s="126"/>
      <c r="DP89" s="126"/>
      <c r="DQ89" s="126"/>
      <c r="DR89" s="126"/>
      <c r="DS89" s="126"/>
      <c r="DT89" s="126"/>
      <c r="DU89" s="126"/>
      <c r="DV89" s="126"/>
      <c r="DW89" s="126"/>
      <c r="DX89" s="126"/>
      <c r="DY89" s="126"/>
      <c r="DZ89" s="126"/>
      <c r="EA89" s="126"/>
      <c r="EB89" s="126"/>
      <c r="EC89" s="126"/>
      <c r="ED89" s="126"/>
      <c r="EE89" s="126"/>
      <c r="EF89" s="126"/>
      <c r="EG89" s="126"/>
      <c r="EH89" s="126"/>
      <c r="EI89" s="126"/>
      <c r="EJ89" s="126"/>
      <c r="EK89" s="126"/>
      <c r="EL89" s="126"/>
      <c r="EM89" s="126"/>
      <c r="EN89" s="126"/>
      <c r="EO89" s="126"/>
      <c r="EP89" s="126"/>
      <c r="EQ89" s="126"/>
      <c r="ER89" s="126"/>
      <c r="ES89" s="126"/>
      <c r="ET89" s="126"/>
      <c r="EU89" s="126"/>
      <c r="EV89" s="126"/>
      <c r="EW89" s="126"/>
      <c r="EX89" s="126"/>
      <c r="EY89" s="126"/>
      <c r="EZ89" s="126"/>
      <c r="FA89" s="126"/>
      <c r="FB89" s="126"/>
      <c r="FC89" s="126"/>
      <c r="FD89" s="126"/>
      <c r="FE89" s="126"/>
      <c r="FF89" s="126"/>
      <c r="FG89" s="126"/>
      <c r="FH89" s="126"/>
      <c r="FI89" s="126"/>
      <c r="FJ89" s="126"/>
      <c r="FK89" s="126"/>
      <c r="FL89" s="126"/>
      <c r="FM89" s="126"/>
      <c r="FN89" s="126"/>
      <c r="FO89" s="126"/>
      <c r="FP89" s="126"/>
      <c r="FQ89" s="126"/>
      <c r="FR89" s="126"/>
      <c r="FS89" s="126"/>
      <c r="FT89" s="126"/>
    </row>
    <row r="90" spans="1:176" s="87" customFormat="1">
      <c r="A90" s="122"/>
      <c r="B90" s="87" t="s">
        <v>375</v>
      </c>
      <c r="D90" s="121" t="s">
        <v>377</v>
      </c>
      <c r="E90" s="121"/>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1"/>
      <c r="BU90" s="81"/>
      <c r="BV90" s="81"/>
      <c r="BW90" s="80"/>
      <c r="BX90" s="80"/>
      <c r="BY90" s="80"/>
      <c r="BZ90" s="80"/>
      <c r="CA90" s="80"/>
      <c r="CB90" s="80"/>
      <c r="CC90" s="80"/>
      <c r="CD90" s="80"/>
      <c r="CE90" s="80"/>
      <c r="CF90" s="80"/>
      <c r="CG90" s="80"/>
      <c r="CH90" s="80"/>
      <c r="CI90" s="80"/>
      <c r="CJ90" s="80"/>
      <c r="CK90" s="80"/>
      <c r="CL90" s="80"/>
      <c r="CM90" s="80"/>
      <c r="CN90" s="81"/>
      <c r="CO90" s="80"/>
      <c r="CP90" s="80"/>
      <c r="CQ90" s="80"/>
      <c r="CR90" s="80"/>
      <c r="CS90" s="80"/>
      <c r="CT90" s="80"/>
      <c r="CU90" s="80"/>
      <c r="CV90" s="80"/>
      <c r="CW90" s="80"/>
      <c r="CX90" s="80"/>
      <c r="CY90" s="80"/>
      <c r="CZ90" s="80"/>
      <c r="DA90" s="80"/>
      <c r="DB90" s="80"/>
      <c r="DC90" s="80"/>
      <c r="DD90" s="80"/>
      <c r="DE90" s="80"/>
      <c r="DF90" s="80"/>
      <c r="DG90" s="80"/>
      <c r="DH90" s="80"/>
      <c r="DI90" s="80"/>
      <c r="DJ90" s="80"/>
      <c r="DK90" s="80"/>
      <c r="DL90" s="80"/>
      <c r="DM90" s="80"/>
      <c r="DN90" s="80"/>
      <c r="DO90" s="80"/>
      <c r="DP90" s="80"/>
      <c r="DQ90" s="80"/>
      <c r="DR90" s="80"/>
      <c r="DS90" s="80"/>
      <c r="DT90" s="80"/>
      <c r="DU90" s="80"/>
      <c r="DV90" s="80"/>
      <c r="DW90" s="80"/>
      <c r="DX90" s="80"/>
      <c r="DY90" s="80"/>
      <c r="DZ90" s="80"/>
      <c r="EA90" s="80"/>
      <c r="EB90" s="80"/>
      <c r="EC90" s="80"/>
      <c r="ED90" s="80"/>
      <c r="EE90" s="80"/>
      <c r="EF90" s="80"/>
      <c r="EG90" s="80"/>
      <c r="EH90" s="80"/>
      <c r="EI90" s="80"/>
      <c r="EJ90" s="80"/>
      <c r="EK90" s="80"/>
      <c r="EL90" s="80"/>
      <c r="EM90" s="80"/>
      <c r="EN90" s="80"/>
      <c r="EO90" s="80"/>
      <c r="EP90" s="80"/>
      <c r="EQ90" s="80"/>
      <c r="ER90" s="80"/>
      <c r="ES90" s="80"/>
      <c r="ET90" s="80"/>
      <c r="EU90" s="80"/>
      <c r="EV90" s="80"/>
      <c r="EW90" s="80"/>
      <c r="EX90" s="80"/>
      <c r="EY90" s="80"/>
      <c r="EZ90" s="80"/>
      <c r="FA90" s="80"/>
      <c r="FB90" s="80"/>
      <c r="FC90" s="80"/>
      <c r="FD90" s="80"/>
      <c r="FE90" s="80"/>
      <c r="FF90" s="80"/>
      <c r="FG90" s="80"/>
      <c r="FH90" s="80"/>
      <c r="FI90" s="80"/>
      <c r="FJ90" s="80"/>
      <c r="FK90" s="80"/>
      <c r="FL90" s="80"/>
      <c r="FM90" s="80"/>
      <c r="FN90" s="80"/>
      <c r="FO90" s="80"/>
      <c r="FP90" s="80"/>
      <c r="FQ90" s="80"/>
      <c r="FR90" s="80"/>
      <c r="FS90" s="80"/>
      <c r="FT90" s="80"/>
    </row>
    <row r="91" spans="1:176" s="87" customFormat="1">
      <c r="A91" s="122"/>
      <c r="D91" s="121"/>
      <c r="E91" s="121"/>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1"/>
      <c r="BU91" s="81"/>
      <c r="BV91" s="81"/>
      <c r="BW91" s="80"/>
      <c r="BX91" s="80"/>
      <c r="BY91" s="80"/>
      <c r="BZ91" s="80"/>
      <c r="CA91" s="80"/>
      <c r="CB91" s="80"/>
      <c r="CC91" s="80"/>
      <c r="CD91" s="80"/>
      <c r="CE91" s="80"/>
      <c r="CF91" s="80"/>
      <c r="CG91" s="80"/>
      <c r="CH91" s="80"/>
      <c r="CI91" s="80"/>
      <c r="CJ91" s="80"/>
      <c r="CK91" s="80"/>
      <c r="CL91" s="80"/>
      <c r="CM91" s="80"/>
      <c r="CN91" s="81"/>
      <c r="CO91" s="80"/>
      <c r="CP91" s="80"/>
      <c r="CQ91" s="80"/>
      <c r="CR91" s="80"/>
      <c r="CS91" s="80"/>
      <c r="CT91" s="80"/>
      <c r="CU91" s="80"/>
      <c r="CV91" s="80"/>
      <c r="CW91" s="80"/>
      <c r="CX91" s="80"/>
      <c r="CY91" s="80"/>
      <c r="CZ91" s="80"/>
      <c r="DA91" s="80"/>
      <c r="DB91" s="80"/>
      <c r="DC91" s="80"/>
      <c r="DD91" s="80"/>
      <c r="DE91" s="80"/>
      <c r="DF91" s="80"/>
      <c r="DG91" s="80"/>
      <c r="DH91" s="80"/>
      <c r="DI91" s="80"/>
      <c r="DJ91" s="80"/>
      <c r="DK91" s="80"/>
      <c r="DL91" s="80"/>
      <c r="DM91" s="80"/>
      <c r="DN91" s="80"/>
      <c r="DO91" s="80"/>
      <c r="DP91" s="80"/>
      <c r="DQ91" s="80"/>
      <c r="DR91" s="80"/>
      <c r="DS91" s="80"/>
      <c r="DT91" s="80"/>
      <c r="DU91" s="80"/>
      <c r="DV91" s="80"/>
      <c r="DW91" s="80"/>
      <c r="DX91" s="80"/>
      <c r="DY91" s="80"/>
      <c r="DZ91" s="80"/>
      <c r="EA91" s="80"/>
      <c r="EB91" s="80"/>
      <c r="EC91" s="80"/>
      <c r="ED91" s="80"/>
      <c r="EE91" s="80"/>
      <c r="EF91" s="80"/>
      <c r="EG91" s="80"/>
      <c r="EH91" s="80"/>
      <c r="EI91" s="80"/>
      <c r="EJ91" s="80"/>
      <c r="EK91" s="80"/>
      <c r="EL91" s="80"/>
      <c r="EM91" s="80"/>
      <c r="EN91" s="80"/>
      <c r="EO91" s="80"/>
      <c r="EP91" s="80"/>
      <c r="EQ91" s="80"/>
      <c r="ER91" s="80"/>
      <c r="ES91" s="80"/>
      <c r="ET91" s="80"/>
      <c r="EU91" s="80"/>
      <c r="EV91" s="80"/>
      <c r="EW91" s="80"/>
      <c r="EX91" s="80"/>
      <c r="EY91" s="80"/>
      <c r="EZ91" s="80"/>
      <c r="FA91" s="80"/>
      <c r="FB91" s="80"/>
      <c r="FC91" s="80"/>
      <c r="FD91" s="80"/>
      <c r="FE91" s="80"/>
      <c r="FF91" s="80"/>
      <c r="FG91" s="80"/>
      <c r="FH91" s="80"/>
      <c r="FI91" s="80"/>
      <c r="FJ91" s="80"/>
      <c r="FK91" s="80"/>
      <c r="FL91" s="80"/>
      <c r="FM91" s="80"/>
      <c r="FN91" s="80"/>
      <c r="FO91" s="80"/>
      <c r="FP91" s="80"/>
      <c r="FQ91" s="80"/>
      <c r="FR91" s="80"/>
      <c r="FS91" s="80"/>
      <c r="FT91" s="80"/>
    </row>
    <row r="92" spans="1:176" s="87" customFormat="1">
      <c r="A92" s="122"/>
      <c r="D92" s="121"/>
      <c r="E92" s="121"/>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80"/>
      <c r="BT92" s="81"/>
      <c r="BU92" s="81"/>
      <c r="BV92" s="81"/>
      <c r="BW92" s="80"/>
      <c r="BX92" s="80"/>
      <c r="BY92" s="80"/>
      <c r="BZ92" s="80"/>
      <c r="CA92" s="80"/>
      <c r="CB92" s="80"/>
      <c r="CC92" s="80"/>
      <c r="CD92" s="80"/>
      <c r="CE92" s="80"/>
      <c r="CF92" s="80"/>
      <c r="CG92" s="80"/>
      <c r="CH92" s="80"/>
      <c r="CI92" s="80"/>
      <c r="CJ92" s="80"/>
      <c r="CK92" s="80"/>
      <c r="CL92" s="80"/>
      <c r="CM92" s="80"/>
      <c r="CN92" s="81"/>
      <c r="CO92" s="80"/>
      <c r="CP92" s="80"/>
      <c r="CQ92" s="80"/>
      <c r="CR92" s="80"/>
      <c r="CS92" s="80"/>
      <c r="CT92" s="80"/>
      <c r="CU92" s="80"/>
      <c r="CV92" s="80"/>
      <c r="CW92" s="80"/>
      <c r="CX92" s="80"/>
      <c r="CY92" s="80"/>
      <c r="CZ92" s="80"/>
      <c r="DA92" s="80"/>
      <c r="DB92" s="80"/>
      <c r="DC92" s="80"/>
      <c r="DD92" s="80"/>
      <c r="DE92" s="80"/>
      <c r="DF92" s="80"/>
      <c r="DG92" s="80"/>
      <c r="DH92" s="80"/>
      <c r="DI92" s="80"/>
      <c r="DJ92" s="80"/>
      <c r="DK92" s="80"/>
      <c r="DL92" s="80"/>
      <c r="DM92" s="80"/>
      <c r="DN92" s="80"/>
      <c r="DO92" s="80"/>
      <c r="DP92" s="80"/>
      <c r="DQ92" s="80"/>
      <c r="DR92" s="80"/>
      <c r="DS92" s="80"/>
      <c r="DT92" s="80"/>
      <c r="DU92" s="80"/>
      <c r="DV92" s="80"/>
      <c r="DW92" s="80"/>
      <c r="DX92" s="80"/>
      <c r="DY92" s="80"/>
      <c r="DZ92" s="80"/>
      <c r="EA92" s="80"/>
      <c r="EB92" s="80"/>
      <c r="EC92" s="80"/>
      <c r="ED92" s="80"/>
      <c r="EE92" s="80"/>
      <c r="EF92" s="80"/>
      <c r="EG92" s="80"/>
      <c r="EH92" s="80"/>
      <c r="EI92" s="80"/>
      <c r="EJ92" s="80"/>
      <c r="EK92" s="80"/>
      <c r="EL92" s="80"/>
      <c r="EM92" s="80"/>
      <c r="EN92" s="80"/>
      <c r="EO92" s="80"/>
      <c r="EP92" s="80"/>
      <c r="EQ92" s="80"/>
      <c r="ER92" s="80"/>
      <c r="ES92" s="80"/>
      <c r="ET92" s="80"/>
      <c r="EU92" s="80"/>
      <c r="EV92" s="80"/>
      <c r="EW92" s="80"/>
      <c r="EX92" s="80"/>
      <c r="EY92" s="80"/>
      <c r="EZ92" s="80"/>
      <c r="FA92" s="80"/>
      <c r="FB92" s="80"/>
      <c r="FC92" s="80"/>
      <c r="FD92" s="80"/>
      <c r="FE92" s="80"/>
      <c r="FF92" s="80"/>
      <c r="FG92" s="80"/>
      <c r="FH92" s="80"/>
      <c r="FI92" s="80"/>
      <c r="FJ92" s="80"/>
      <c r="FK92" s="80"/>
      <c r="FL92" s="80"/>
      <c r="FM92" s="80"/>
      <c r="FN92" s="80"/>
      <c r="FO92" s="80"/>
      <c r="FP92" s="80"/>
      <c r="FQ92" s="80"/>
      <c r="FR92" s="80"/>
      <c r="FS92" s="80"/>
      <c r="FT92" s="80"/>
    </row>
    <row r="93" spans="1:176" s="87" customFormat="1">
      <c r="A93" s="122"/>
      <c r="D93" s="121"/>
      <c r="E93" s="121"/>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1"/>
      <c r="BU93" s="81"/>
      <c r="BV93" s="81"/>
      <c r="BW93" s="80"/>
      <c r="BX93" s="80"/>
      <c r="BY93" s="80"/>
      <c r="BZ93" s="80"/>
      <c r="CA93" s="80"/>
      <c r="CB93" s="80"/>
      <c r="CC93" s="80"/>
      <c r="CD93" s="80"/>
      <c r="CE93" s="80"/>
      <c r="CF93" s="80"/>
      <c r="CG93" s="80"/>
      <c r="CH93" s="80"/>
      <c r="CI93" s="80"/>
      <c r="CJ93" s="80"/>
      <c r="CK93" s="80"/>
      <c r="CL93" s="80"/>
      <c r="CM93" s="80"/>
      <c r="CN93" s="81"/>
      <c r="CO93" s="80"/>
      <c r="CP93" s="80"/>
      <c r="CQ93" s="80"/>
      <c r="CR93" s="80"/>
      <c r="CS93" s="80"/>
      <c r="CT93" s="80"/>
      <c r="CU93" s="80"/>
      <c r="CV93" s="80"/>
      <c r="CW93" s="80"/>
      <c r="CX93" s="80"/>
      <c r="CY93" s="80"/>
      <c r="CZ93" s="80"/>
      <c r="DA93" s="80"/>
      <c r="DB93" s="80"/>
      <c r="DC93" s="80"/>
      <c r="DD93" s="80"/>
      <c r="DE93" s="80"/>
      <c r="DF93" s="80"/>
      <c r="DG93" s="80"/>
      <c r="DH93" s="80"/>
      <c r="DI93" s="80"/>
      <c r="DJ93" s="80"/>
      <c r="DK93" s="80"/>
      <c r="DL93" s="80"/>
      <c r="DM93" s="80"/>
      <c r="DN93" s="80"/>
      <c r="DO93" s="80"/>
      <c r="DP93" s="80"/>
      <c r="DQ93" s="80"/>
      <c r="DR93" s="80"/>
      <c r="DS93" s="80"/>
      <c r="DT93" s="80"/>
      <c r="DU93" s="80"/>
      <c r="DV93" s="80"/>
      <c r="DW93" s="80"/>
      <c r="DX93" s="80"/>
      <c r="DY93" s="80"/>
      <c r="DZ93" s="80"/>
      <c r="EA93" s="80"/>
      <c r="EB93" s="80"/>
      <c r="EC93" s="80"/>
      <c r="ED93" s="80"/>
      <c r="EE93" s="80"/>
      <c r="EF93" s="80"/>
      <c r="EG93" s="80"/>
      <c r="EH93" s="80"/>
      <c r="EI93" s="80"/>
      <c r="EJ93" s="80"/>
      <c r="EK93" s="80"/>
      <c r="EL93" s="80"/>
      <c r="EM93" s="80"/>
      <c r="EN93" s="80"/>
      <c r="EO93" s="80"/>
      <c r="EP93" s="80"/>
      <c r="EQ93" s="80"/>
      <c r="ER93" s="80"/>
      <c r="ES93" s="80"/>
      <c r="ET93" s="80"/>
      <c r="EU93" s="80"/>
      <c r="EV93" s="80"/>
      <c r="EW93" s="80"/>
      <c r="EX93" s="80"/>
      <c r="EY93" s="80"/>
      <c r="EZ93" s="80"/>
      <c r="FA93" s="80"/>
      <c r="FB93" s="80"/>
      <c r="FC93" s="80"/>
      <c r="FD93" s="80"/>
      <c r="FE93" s="80"/>
      <c r="FF93" s="80"/>
      <c r="FG93" s="80"/>
      <c r="FH93" s="80"/>
      <c r="FI93" s="80"/>
      <c r="FJ93" s="80"/>
      <c r="FK93" s="80"/>
      <c r="FL93" s="80"/>
      <c r="FM93" s="80"/>
      <c r="FN93" s="80"/>
      <c r="FO93" s="80"/>
      <c r="FP93" s="80"/>
      <c r="FQ93" s="80"/>
      <c r="FR93" s="80"/>
      <c r="FS93" s="80"/>
      <c r="FT93" s="80"/>
    </row>
    <row r="94" spans="1:176" s="87" customFormat="1">
      <c r="A94" s="122"/>
      <c r="D94" s="121"/>
      <c r="E94" s="121"/>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1"/>
      <c r="BU94" s="81"/>
      <c r="BV94" s="81"/>
      <c r="BW94" s="80"/>
      <c r="BX94" s="80"/>
      <c r="BY94" s="80"/>
      <c r="BZ94" s="80"/>
      <c r="CA94" s="80"/>
      <c r="CB94" s="80"/>
      <c r="CC94" s="80"/>
      <c r="CD94" s="80"/>
      <c r="CE94" s="80"/>
      <c r="CF94" s="80"/>
      <c r="CG94" s="80"/>
      <c r="CH94" s="80"/>
      <c r="CI94" s="80"/>
      <c r="CJ94" s="80"/>
      <c r="CK94" s="80"/>
      <c r="CL94" s="80"/>
      <c r="CM94" s="80"/>
      <c r="CN94" s="81"/>
      <c r="CO94" s="80"/>
      <c r="CP94" s="80"/>
      <c r="CQ94" s="80"/>
      <c r="CR94" s="80"/>
      <c r="CS94" s="80"/>
      <c r="CT94" s="80"/>
      <c r="CU94" s="80"/>
      <c r="CV94" s="80"/>
      <c r="CW94" s="80"/>
      <c r="CX94" s="80"/>
      <c r="CY94" s="80"/>
      <c r="CZ94" s="80"/>
      <c r="DA94" s="80"/>
      <c r="DB94" s="80"/>
      <c r="DC94" s="80"/>
      <c r="DD94" s="80"/>
      <c r="DE94" s="80"/>
      <c r="DF94" s="80"/>
      <c r="DG94" s="80"/>
      <c r="DH94" s="80"/>
      <c r="DI94" s="80"/>
      <c r="DJ94" s="80"/>
      <c r="DK94" s="80"/>
      <c r="DL94" s="80"/>
      <c r="DM94" s="80"/>
      <c r="DN94" s="80"/>
      <c r="DO94" s="80"/>
      <c r="DP94" s="80"/>
      <c r="DQ94" s="80"/>
      <c r="DR94" s="80"/>
      <c r="DS94" s="80"/>
      <c r="DT94" s="80"/>
      <c r="DU94" s="80"/>
      <c r="DV94" s="80"/>
      <c r="DW94" s="80"/>
      <c r="DX94" s="80"/>
      <c r="DY94" s="80"/>
      <c r="DZ94" s="80"/>
      <c r="EA94" s="80"/>
      <c r="EB94" s="80"/>
      <c r="EC94" s="80"/>
      <c r="ED94" s="80"/>
      <c r="EE94" s="80"/>
      <c r="EF94" s="80"/>
      <c r="EG94" s="80"/>
      <c r="EH94" s="80"/>
      <c r="EI94" s="80"/>
      <c r="EJ94" s="80"/>
      <c r="EK94" s="80"/>
      <c r="EL94" s="80"/>
      <c r="EM94" s="80"/>
      <c r="EN94" s="80"/>
      <c r="EO94" s="80"/>
      <c r="EP94" s="80"/>
      <c r="EQ94" s="80"/>
      <c r="ER94" s="80"/>
      <c r="ES94" s="80"/>
      <c r="ET94" s="80"/>
      <c r="EU94" s="80"/>
      <c r="EV94" s="80"/>
      <c r="EW94" s="80"/>
      <c r="EX94" s="80"/>
      <c r="EY94" s="80"/>
      <c r="EZ94" s="80"/>
      <c r="FA94" s="80"/>
      <c r="FB94" s="80"/>
      <c r="FC94" s="80"/>
      <c r="FD94" s="80"/>
      <c r="FE94" s="80"/>
      <c r="FF94" s="80"/>
      <c r="FG94" s="80"/>
      <c r="FH94" s="80"/>
      <c r="FI94" s="80"/>
      <c r="FJ94" s="80"/>
      <c r="FK94" s="80"/>
      <c r="FL94" s="80"/>
      <c r="FM94" s="80"/>
      <c r="FN94" s="80"/>
      <c r="FO94" s="80"/>
      <c r="FP94" s="80"/>
      <c r="FQ94" s="80"/>
      <c r="FR94" s="80"/>
      <c r="FS94" s="80"/>
      <c r="FT94" s="80"/>
    </row>
    <row r="95" spans="1:176" s="87" customFormat="1">
      <c r="A95" s="122"/>
      <c r="D95" s="121"/>
      <c r="E95" s="121"/>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1"/>
      <c r="BU95" s="81"/>
      <c r="BV95" s="81"/>
      <c r="BW95" s="80"/>
      <c r="BX95" s="80"/>
      <c r="BY95" s="80"/>
      <c r="BZ95" s="80"/>
      <c r="CA95" s="80"/>
      <c r="CB95" s="80"/>
      <c r="CC95" s="80"/>
      <c r="CD95" s="80"/>
      <c r="CE95" s="80"/>
      <c r="CF95" s="80"/>
      <c r="CG95" s="80"/>
      <c r="CH95" s="80"/>
      <c r="CI95" s="80"/>
      <c r="CJ95" s="80"/>
      <c r="CK95" s="80"/>
      <c r="CL95" s="80"/>
      <c r="CM95" s="80"/>
      <c r="CN95" s="81"/>
      <c r="CO95" s="80"/>
      <c r="CP95" s="80"/>
      <c r="CQ95" s="80"/>
      <c r="CR95" s="80"/>
      <c r="CS95" s="80"/>
      <c r="CT95" s="80"/>
      <c r="CU95" s="80"/>
      <c r="CV95" s="80"/>
      <c r="CW95" s="80"/>
      <c r="CX95" s="80"/>
      <c r="CY95" s="80"/>
      <c r="CZ95" s="80"/>
      <c r="DA95" s="80"/>
      <c r="DB95" s="80"/>
      <c r="DC95" s="80"/>
      <c r="DD95" s="80"/>
      <c r="DE95" s="80"/>
      <c r="DF95" s="80"/>
      <c r="DG95" s="80"/>
      <c r="DH95" s="80"/>
      <c r="DI95" s="80"/>
      <c r="DJ95" s="80"/>
      <c r="DK95" s="80"/>
      <c r="DL95" s="80"/>
      <c r="DM95" s="80"/>
      <c r="DN95" s="80"/>
      <c r="DO95" s="80"/>
      <c r="DP95" s="80"/>
      <c r="DQ95" s="80"/>
      <c r="DR95" s="80"/>
      <c r="DS95" s="80"/>
      <c r="DT95" s="80"/>
      <c r="DU95" s="80"/>
      <c r="DV95" s="80"/>
      <c r="DW95" s="80"/>
      <c r="DX95" s="80"/>
      <c r="DY95" s="80"/>
      <c r="DZ95" s="80"/>
      <c r="EA95" s="80"/>
      <c r="EB95" s="80"/>
      <c r="EC95" s="80"/>
      <c r="ED95" s="80"/>
      <c r="EE95" s="80"/>
      <c r="EF95" s="80"/>
      <c r="EG95" s="80"/>
      <c r="EH95" s="80"/>
      <c r="EI95" s="80"/>
      <c r="EJ95" s="80"/>
      <c r="EK95" s="80"/>
      <c r="EL95" s="80"/>
      <c r="EM95" s="80"/>
      <c r="EN95" s="80"/>
      <c r="EO95" s="80"/>
      <c r="EP95" s="80"/>
      <c r="EQ95" s="80"/>
      <c r="ER95" s="80"/>
      <c r="ES95" s="80"/>
      <c r="ET95" s="80"/>
      <c r="EU95" s="80"/>
      <c r="EV95" s="80"/>
      <c r="EW95" s="80"/>
      <c r="EX95" s="80"/>
      <c r="EY95" s="80"/>
      <c r="EZ95" s="80"/>
      <c r="FA95" s="80"/>
      <c r="FB95" s="80"/>
      <c r="FC95" s="80"/>
      <c r="FD95" s="80"/>
      <c r="FE95" s="80"/>
      <c r="FF95" s="80"/>
      <c r="FG95" s="80"/>
      <c r="FH95" s="80"/>
      <c r="FI95" s="80"/>
      <c r="FJ95" s="80"/>
      <c r="FK95" s="80"/>
      <c r="FL95" s="80"/>
      <c r="FM95" s="80"/>
      <c r="FN95" s="80"/>
      <c r="FO95" s="80"/>
      <c r="FP95" s="80"/>
      <c r="FQ95" s="80"/>
      <c r="FR95" s="80"/>
      <c r="FS95" s="80"/>
      <c r="FT95" s="80"/>
    </row>
    <row r="96" spans="1:176" s="87" customFormat="1">
      <c r="A96" s="122"/>
      <c r="D96" s="121"/>
      <c r="E96" s="121"/>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1"/>
      <c r="BU96" s="81"/>
      <c r="BV96" s="81"/>
      <c r="BW96" s="80"/>
      <c r="BX96" s="80"/>
      <c r="BY96" s="80"/>
      <c r="BZ96" s="80"/>
      <c r="CA96" s="80"/>
      <c r="CB96" s="80"/>
      <c r="CC96" s="80"/>
      <c r="CD96" s="80"/>
      <c r="CE96" s="80"/>
      <c r="CF96" s="80"/>
      <c r="CG96" s="80"/>
      <c r="CH96" s="80"/>
      <c r="CI96" s="80"/>
      <c r="CJ96" s="80"/>
      <c r="CK96" s="80"/>
      <c r="CL96" s="80"/>
      <c r="CM96" s="80"/>
      <c r="CN96" s="81"/>
      <c r="CO96" s="80"/>
      <c r="CP96" s="80"/>
      <c r="CQ96" s="80"/>
      <c r="CR96" s="80"/>
      <c r="CS96" s="80"/>
      <c r="CT96" s="80"/>
      <c r="CU96" s="80"/>
      <c r="CV96" s="80"/>
      <c r="CW96" s="80"/>
      <c r="CX96" s="80"/>
      <c r="CY96" s="80"/>
      <c r="CZ96" s="80"/>
      <c r="DA96" s="80"/>
      <c r="DB96" s="80"/>
      <c r="DC96" s="80"/>
      <c r="DD96" s="80"/>
      <c r="DE96" s="80"/>
      <c r="DF96" s="80"/>
      <c r="DG96" s="80"/>
      <c r="DH96" s="80"/>
      <c r="DI96" s="80"/>
      <c r="DJ96" s="80"/>
      <c r="DK96" s="80"/>
      <c r="DL96" s="80"/>
      <c r="DM96" s="80"/>
      <c r="DN96" s="80"/>
      <c r="DO96" s="80"/>
      <c r="DP96" s="80"/>
      <c r="DQ96" s="80"/>
      <c r="DR96" s="80"/>
      <c r="DS96" s="80"/>
      <c r="DT96" s="80"/>
      <c r="DU96" s="80"/>
      <c r="DV96" s="80"/>
      <c r="DW96" s="80"/>
      <c r="DX96" s="80"/>
      <c r="DY96" s="80"/>
      <c r="DZ96" s="80"/>
      <c r="EA96" s="80"/>
      <c r="EB96" s="80"/>
      <c r="EC96" s="80"/>
      <c r="ED96" s="80"/>
      <c r="EE96" s="80"/>
      <c r="EF96" s="80"/>
      <c r="EG96" s="80"/>
      <c r="EH96" s="80"/>
      <c r="EI96" s="80"/>
      <c r="EJ96" s="80"/>
      <c r="EK96" s="80"/>
      <c r="EL96" s="80"/>
      <c r="EM96" s="80"/>
      <c r="EN96" s="80"/>
      <c r="EO96" s="80"/>
      <c r="EP96" s="80"/>
      <c r="EQ96" s="80"/>
      <c r="ER96" s="80"/>
      <c r="ES96" s="80"/>
      <c r="ET96" s="80"/>
      <c r="EU96" s="80"/>
      <c r="EV96" s="80"/>
      <c r="EW96" s="80"/>
      <c r="EX96" s="80"/>
      <c r="EY96" s="80"/>
      <c r="EZ96" s="80"/>
      <c r="FA96" s="80"/>
      <c r="FB96" s="80"/>
      <c r="FC96" s="80"/>
      <c r="FD96" s="80"/>
      <c r="FE96" s="80"/>
      <c r="FF96" s="80"/>
      <c r="FG96" s="80"/>
      <c r="FH96" s="80"/>
      <c r="FI96" s="80"/>
      <c r="FJ96" s="80"/>
      <c r="FK96" s="80"/>
      <c r="FL96" s="80"/>
      <c r="FM96" s="80"/>
      <c r="FN96" s="80"/>
      <c r="FO96" s="80"/>
      <c r="FP96" s="80"/>
      <c r="FQ96" s="80"/>
      <c r="FR96" s="80"/>
      <c r="FS96" s="80"/>
      <c r="FT96" s="80"/>
    </row>
    <row r="97" spans="1:176" s="87" customFormat="1">
      <c r="A97" s="122"/>
      <c r="D97" s="121"/>
      <c r="E97" s="121"/>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1"/>
      <c r="BU97" s="81"/>
      <c r="BV97" s="81"/>
      <c r="BW97" s="80"/>
      <c r="BX97" s="80"/>
      <c r="BY97" s="80"/>
      <c r="BZ97" s="80"/>
      <c r="CA97" s="80"/>
      <c r="CB97" s="80"/>
      <c r="CC97" s="80"/>
      <c r="CD97" s="80"/>
      <c r="CE97" s="80"/>
      <c r="CF97" s="80"/>
      <c r="CG97" s="80"/>
      <c r="CH97" s="80"/>
      <c r="CI97" s="80"/>
      <c r="CJ97" s="80"/>
      <c r="CK97" s="80"/>
      <c r="CL97" s="80"/>
      <c r="CM97" s="80"/>
      <c r="CN97" s="81"/>
      <c r="CO97" s="80"/>
      <c r="CP97" s="80"/>
      <c r="CQ97" s="80"/>
      <c r="CR97" s="80"/>
      <c r="CS97" s="80"/>
      <c r="CT97" s="80"/>
      <c r="CU97" s="80"/>
      <c r="CV97" s="80"/>
      <c r="CW97" s="80"/>
      <c r="CX97" s="80"/>
      <c r="CY97" s="80"/>
      <c r="CZ97" s="80"/>
      <c r="DA97" s="80"/>
      <c r="DB97" s="80"/>
      <c r="DC97" s="80"/>
      <c r="DD97" s="80"/>
      <c r="DE97" s="80"/>
      <c r="DF97" s="80"/>
      <c r="DG97" s="80"/>
      <c r="DH97" s="80"/>
      <c r="DI97" s="80"/>
      <c r="DJ97" s="80"/>
      <c r="DK97" s="80"/>
      <c r="DL97" s="80"/>
      <c r="DM97" s="80"/>
      <c r="DN97" s="80"/>
      <c r="DO97" s="80"/>
      <c r="DP97" s="80"/>
      <c r="DQ97" s="80"/>
      <c r="DR97" s="80"/>
      <c r="DS97" s="80"/>
      <c r="DT97" s="80"/>
      <c r="DU97" s="80"/>
      <c r="DV97" s="80"/>
      <c r="DW97" s="80"/>
      <c r="DX97" s="80"/>
      <c r="DY97" s="80"/>
      <c r="DZ97" s="80"/>
      <c r="EA97" s="80"/>
      <c r="EB97" s="80"/>
      <c r="EC97" s="80"/>
      <c r="ED97" s="80"/>
      <c r="EE97" s="80"/>
      <c r="EF97" s="80"/>
      <c r="EG97" s="80"/>
      <c r="EH97" s="80"/>
      <c r="EI97" s="80"/>
      <c r="EJ97" s="80"/>
      <c r="EK97" s="80"/>
      <c r="EL97" s="80"/>
      <c r="EM97" s="80"/>
      <c r="EN97" s="80"/>
      <c r="EO97" s="80"/>
      <c r="EP97" s="80"/>
      <c r="EQ97" s="80"/>
      <c r="ER97" s="80"/>
      <c r="ES97" s="80"/>
      <c r="ET97" s="80"/>
      <c r="EU97" s="80"/>
      <c r="EV97" s="80"/>
      <c r="EW97" s="80"/>
      <c r="EX97" s="80"/>
      <c r="EY97" s="80"/>
      <c r="EZ97" s="80"/>
      <c r="FA97" s="80"/>
      <c r="FB97" s="80"/>
      <c r="FC97" s="80"/>
      <c r="FD97" s="80"/>
      <c r="FE97" s="80"/>
      <c r="FF97" s="80"/>
      <c r="FG97" s="80"/>
      <c r="FH97" s="80"/>
      <c r="FI97" s="80"/>
      <c r="FJ97" s="80"/>
      <c r="FK97" s="80"/>
      <c r="FL97" s="80"/>
      <c r="FM97" s="80"/>
      <c r="FN97" s="80"/>
      <c r="FO97" s="80"/>
      <c r="FP97" s="80"/>
      <c r="FQ97" s="80"/>
      <c r="FR97" s="80"/>
      <c r="FS97" s="80"/>
      <c r="FT97" s="80"/>
    </row>
    <row r="98" spans="1:176" s="87" customFormat="1">
      <c r="A98" s="122"/>
      <c r="D98" s="121"/>
      <c r="E98" s="121"/>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1"/>
      <c r="BU98" s="81"/>
      <c r="BV98" s="81"/>
      <c r="BW98" s="80"/>
      <c r="BX98" s="80"/>
      <c r="BY98" s="80"/>
      <c r="BZ98" s="80"/>
      <c r="CA98" s="80"/>
      <c r="CB98" s="80"/>
      <c r="CC98" s="80"/>
      <c r="CD98" s="80"/>
      <c r="CE98" s="80"/>
      <c r="CF98" s="80"/>
      <c r="CG98" s="80"/>
      <c r="CH98" s="80"/>
      <c r="CI98" s="80"/>
      <c r="CJ98" s="80"/>
      <c r="CK98" s="80"/>
      <c r="CL98" s="80"/>
      <c r="CM98" s="80"/>
      <c r="CN98" s="81"/>
      <c r="CO98" s="80"/>
      <c r="CP98" s="80"/>
      <c r="CQ98" s="80"/>
      <c r="CR98" s="80"/>
      <c r="CS98" s="80"/>
      <c r="CT98" s="80"/>
      <c r="CU98" s="80"/>
      <c r="CV98" s="80"/>
      <c r="CW98" s="80"/>
      <c r="CX98" s="80"/>
      <c r="CY98" s="80"/>
      <c r="CZ98" s="80"/>
      <c r="DA98" s="80"/>
      <c r="DB98" s="80"/>
      <c r="DC98" s="80"/>
      <c r="DD98" s="80"/>
      <c r="DE98" s="80"/>
      <c r="DF98" s="80"/>
      <c r="DG98" s="80"/>
      <c r="DH98" s="80"/>
      <c r="DI98" s="80"/>
      <c r="DJ98" s="80"/>
      <c r="DK98" s="80"/>
      <c r="DL98" s="80"/>
      <c r="DM98" s="80"/>
      <c r="DN98" s="80"/>
      <c r="DO98" s="80"/>
      <c r="DP98" s="80"/>
      <c r="DQ98" s="80"/>
      <c r="DR98" s="80"/>
      <c r="DS98" s="80"/>
      <c r="DT98" s="80"/>
      <c r="DU98" s="80"/>
      <c r="DV98" s="80"/>
      <c r="DW98" s="80"/>
      <c r="DX98" s="80"/>
      <c r="DY98" s="80"/>
      <c r="DZ98" s="80"/>
      <c r="EA98" s="80"/>
      <c r="EB98" s="80"/>
      <c r="EC98" s="80"/>
      <c r="ED98" s="80"/>
      <c r="EE98" s="80"/>
      <c r="EF98" s="80"/>
      <c r="EG98" s="80"/>
      <c r="EH98" s="80"/>
      <c r="EI98" s="80"/>
      <c r="EJ98" s="80"/>
      <c r="EK98" s="80"/>
      <c r="EL98" s="80"/>
      <c r="EM98" s="80"/>
      <c r="EN98" s="80"/>
      <c r="EO98" s="80"/>
      <c r="EP98" s="80"/>
      <c r="EQ98" s="80"/>
      <c r="ER98" s="80"/>
      <c r="ES98" s="80"/>
      <c r="ET98" s="80"/>
      <c r="EU98" s="80"/>
      <c r="EV98" s="80"/>
      <c r="EW98" s="80"/>
      <c r="EX98" s="80"/>
      <c r="EY98" s="80"/>
      <c r="EZ98" s="80"/>
      <c r="FA98" s="80"/>
      <c r="FB98" s="80"/>
      <c r="FC98" s="80"/>
      <c r="FD98" s="80"/>
      <c r="FE98" s="80"/>
      <c r="FF98" s="80"/>
      <c r="FG98" s="80"/>
      <c r="FH98" s="80"/>
      <c r="FI98" s="80"/>
      <c r="FJ98" s="80"/>
      <c r="FK98" s="80"/>
      <c r="FL98" s="80"/>
      <c r="FM98" s="80"/>
      <c r="FN98" s="80"/>
      <c r="FO98" s="80"/>
      <c r="FP98" s="80"/>
      <c r="FQ98" s="80"/>
      <c r="FR98" s="80"/>
      <c r="FS98" s="80"/>
      <c r="FT98" s="80"/>
    </row>
    <row r="99" spans="1:176" s="87" customFormat="1">
      <c r="A99" s="122"/>
      <c r="D99" s="121"/>
      <c r="E99" s="121"/>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1"/>
      <c r="BU99" s="81"/>
      <c r="BV99" s="81"/>
      <c r="BW99" s="80"/>
      <c r="BX99" s="80"/>
      <c r="BY99" s="80"/>
      <c r="BZ99" s="80"/>
      <c r="CA99" s="80"/>
      <c r="CB99" s="80"/>
      <c r="CC99" s="80"/>
      <c r="CD99" s="80"/>
      <c r="CE99" s="80"/>
      <c r="CF99" s="80"/>
      <c r="CG99" s="80"/>
      <c r="CH99" s="80"/>
      <c r="CI99" s="80"/>
      <c r="CJ99" s="80"/>
      <c r="CK99" s="80"/>
      <c r="CL99" s="80"/>
      <c r="CM99" s="80"/>
      <c r="CN99" s="81"/>
      <c r="CO99" s="80"/>
      <c r="CP99" s="80"/>
      <c r="CQ99" s="80"/>
      <c r="CR99" s="80"/>
      <c r="CS99" s="80"/>
      <c r="CT99" s="80"/>
      <c r="CU99" s="80"/>
      <c r="CV99" s="80"/>
      <c r="CW99" s="80"/>
      <c r="CX99" s="80"/>
      <c r="CY99" s="80"/>
      <c r="CZ99" s="80"/>
      <c r="DA99" s="80"/>
      <c r="DB99" s="80"/>
      <c r="DC99" s="80"/>
      <c r="DD99" s="80"/>
      <c r="DE99" s="80"/>
      <c r="DF99" s="80"/>
      <c r="DG99" s="80"/>
      <c r="DH99" s="80"/>
      <c r="DI99" s="80"/>
      <c r="DJ99" s="80"/>
      <c r="DK99" s="80"/>
      <c r="DL99" s="80"/>
      <c r="DM99" s="80"/>
      <c r="DN99" s="80"/>
      <c r="DO99" s="80"/>
      <c r="DP99" s="80"/>
      <c r="DQ99" s="80"/>
      <c r="DR99" s="80"/>
      <c r="DS99" s="80"/>
      <c r="DT99" s="80"/>
      <c r="DU99" s="80"/>
      <c r="DV99" s="80"/>
      <c r="DW99" s="80"/>
      <c r="DX99" s="80"/>
      <c r="DY99" s="80"/>
      <c r="DZ99" s="80"/>
      <c r="EA99" s="80"/>
      <c r="EB99" s="80"/>
      <c r="EC99" s="80"/>
      <c r="ED99" s="80"/>
      <c r="EE99" s="80"/>
      <c r="EF99" s="80"/>
      <c r="EG99" s="80"/>
      <c r="EH99" s="80"/>
      <c r="EI99" s="80"/>
      <c r="EJ99" s="80"/>
      <c r="EK99" s="80"/>
      <c r="EL99" s="80"/>
      <c r="EM99" s="80"/>
      <c r="EN99" s="80"/>
      <c r="EO99" s="80"/>
      <c r="EP99" s="80"/>
      <c r="EQ99" s="80"/>
      <c r="ER99" s="80"/>
      <c r="ES99" s="80"/>
      <c r="ET99" s="80"/>
      <c r="EU99" s="80"/>
      <c r="EV99" s="80"/>
      <c r="EW99" s="80"/>
      <c r="EX99" s="80"/>
      <c r="EY99" s="80"/>
      <c r="EZ99" s="80"/>
      <c r="FA99" s="80"/>
      <c r="FB99" s="80"/>
      <c r="FC99" s="80"/>
      <c r="FD99" s="80"/>
      <c r="FE99" s="80"/>
      <c r="FF99" s="80"/>
      <c r="FG99" s="80"/>
      <c r="FH99" s="80"/>
      <c r="FI99" s="80"/>
      <c r="FJ99" s="80"/>
      <c r="FK99" s="80"/>
      <c r="FL99" s="80"/>
      <c r="FM99" s="80"/>
      <c r="FN99" s="80"/>
      <c r="FO99" s="80"/>
      <c r="FP99" s="80"/>
      <c r="FQ99" s="80"/>
      <c r="FR99" s="80"/>
      <c r="FS99" s="80"/>
      <c r="FT99" s="80"/>
    </row>
    <row r="100" spans="1:176" s="87" customFormat="1">
      <c r="A100" s="122"/>
      <c r="D100" s="121"/>
      <c r="E100" s="121"/>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1"/>
      <c r="CO100" s="80"/>
      <c r="CP100" s="80"/>
      <c r="CQ100" s="80"/>
      <c r="CR100" s="80"/>
      <c r="CS100" s="80"/>
      <c r="CT100" s="80"/>
      <c r="CU100" s="80"/>
      <c r="CV100" s="80"/>
      <c r="CW100" s="80"/>
      <c r="CX100" s="80"/>
      <c r="CY100" s="80"/>
      <c r="CZ100" s="80"/>
      <c r="DA100" s="80"/>
      <c r="DB100" s="80"/>
      <c r="DC100" s="80"/>
      <c r="DD100" s="80"/>
      <c r="DE100" s="80"/>
      <c r="DF100" s="80"/>
      <c r="DG100" s="80"/>
      <c r="DH100" s="80"/>
      <c r="DI100" s="80"/>
      <c r="DJ100" s="80"/>
      <c r="DK100" s="80"/>
      <c r="DL100" s="80"/>
      <c r="DM100" s="80"/>
      <c r="DN100" s="80"/>
      <c r="DO100" s="80"/>
      <c r="DP100" s="80"/>
      <c r="DQ100" s="80"/>
      <c r="DR100" s="80"/>
      <c r="DS100" s="80"/>
      <c r="DT100" s="80"/>
      <c r="DU100" s="80"/>
      <c r="DV100" s="80"/>
      <c r="DW100" s="80"/>
      <c r="DX100" s="80"/>
      <c r="DY100" s="80"/>
      <c r="DZ100" s="80"/>
      <c r="EA100" s="80"/>
      <c r="EB100" s="80"/>
      <c r="EC100" s="80"/>
      <c r="ED100" s="80"/>
      <c r="EE100" s="80"/>
      <c r="EF100" s="80"/>
      <c r="EG100" s="80"/>
      <c r="EH100" s="80"/>
      <c r="EI100" s="80"/>
      <c r="EJ100" s="80"/>
      <c r="EK100" s="80"/>
      <c r="EL100" s="80"/>
      <c r="EM100" s="80"/>
      <c r="EN100" s="80"/>
      <c r="EO100" s="80"/>
      <c r="EP100" s="80"/>
      <c r="EQ100" s="80"/>
      <c r="ER100" s="80"/>
      <c r="ES100" s="80"/>
      <c r="ET100" s="80"/>
      <c r="EU100" s="80"/>
      <c r="EV100" s="80"/>
      <c r="EW100" s="80"/>
      <c r="EX100" s="80"/>
      <c r="EY100" s="80"/>
      <c r="EZ100" s="80"/>
      <c r="FA100" s="80"/>
      <c r="FB100" s="80"/>
      <c r="FC100" s="80"/>
      <c r="FD100" s="80"/>
      <c r="FE100" s="80"/>
      <c r="FF100" s="80"/>
      <c r="FG100" s="80"/>
      <c r="FH100" s="80"/>
      <c r="FI100" s="80"/>
      <c r="FJ100" s="80"/>
      <c r="FK100" s="80"/>
      <c r="FL100" s="80"/>
      <c r="FM100" s="80"/>
      <c r="FN100" s="80"/>
      <c r="FO100" s="80"/>
      <c r="FP100" s="80"/>
      <c r="FQ100" s="80"/>
      <c r="FR100" s="80"/>
      <c r="FS100" s="80"/>
      <c r="FT100" s="80"/>
    </row>
    <row r="101" spans="1:176" s="87" customFormat="1" ht="12" customHeight="1">
      <c r="A101" s="122"/>
      <c r="D101" s="121"/>
      <c r="E101" s="121"/>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1"/>
      <c r="CO101" s="80"/>
      <c r="CP101" s="80"/>
      <c r="CQ101" s="80"/>
      <c r="CR101" s="80"/>
      <c r="CS101" s="80"/>
      <c r="CT101" s="80"/>
      <c r="CU101" s="80"/>
      <c r="CV101" s="80"/>
      <c r="CW101" s="80"/>
      <c r="CX101" s="80"/>
      <c r="CY101" s="80"/>
      <c r="CZ101" s="80"/>
      <c r="DA101" s="80"/>
      <c r="DB101" s="80"/>
      <c r="DC101" s="80"/>
      <c r="DD101" s="80"/>
      <c r="DE101" s="80"/>
      <c r="DF101" s="80"/>
      <c r="DG101" s="80"/>
      <c r="DH101" s="80"/>
      <c r="DI101" s="80"/>
      <c r="DJ101" s="80"/>
      <c r="DK101" s="80"/>
      <c r="DL101" s="80"/>
      <c r="DM101" s="80"/>
      <c r="DN101" s="80"/>
      <c r="DO101" s="80"/>
      <c r="DP101" s="80"/>
      <c r="DQ101" s="80"/>
      <c r="DR101" s="80"/>
      <c r="DS101" s="80"/>
      <c r="DT101" s="80"/>
      <c r="DU101" s="80"/>
      <c r="DV101" s="80"/>
      <c r="DW101" s="80"/>
      <c r="DX101" s="80"/>
      <c r="DY101" s="80"/>
      <c r="DZ101" s="80"/>
      <c r="EA101" s="80"/>
      <c r="EB101" s="80"/>
      <c r="EC101" s="80"/>
      <c r="ED101" s="80"/>
      <c r="EE101" s="80"/>
      <c r="EF101" s="80"/>
      <c r="EG101" s="80"/>
      <c r="EH101" s="80"/>
      <c r="EI101" s="80"/>
      <c r="EJ101" s="80"/>
      <c r="EK101" s="80"/>
      <c r="EL101" s="80"/>
      <c r="EM101" s="80"/>
      <c r="EN101" s="80"/>
      <c r="EO101" s="80"/>
      <c r="EP101" s="80"/>
      <c r="EQ101" s="80"/>
      <c r="ER101" s="80"/>
      <c r="ES101" s="80"/>
      <c r="ET101" s="80"/>
      <c r="EU101" s="80"/>
      <c r="EV101" s="80"/>
      <c r="EW101" s="80"/>
      <c r="EX101" s="80"/>
      <c r="EY101" s="80"/>
      <c r="EZ101" s="80"/>
      <c r="FA101" s="80"/>
      <c r="FB101" s="80"/>
      <c r="FC101" s="80"/>
      <c r="FD101" s="80"/>
      <c r="FE101" s="80"/>
      <c r="FF101" s="80"/>
      <c r="FG101" s="80"/>
      <c r="FH101" s="80"/>
      <c r="FI101" s="80"/>
      <c r="FJ101" s="80"/>
      <c r="FK101" s="80"/>
      <c r="FL101" s="80"/>
      <c r="FM101" s="80"/>
      <c r="FN101" s="80"/>
      <c r="FO101" s="80"/>
      <c r="FP101" s="80"/>
      <c r="FQ101" s="80"/>
      <c r="FR101" s="80"/>
      <c r="FS101" s="80"/>
      <c r="FT101" s="80"/>
    </row>
    <row r="102" spans="1:176" s="87" customFormat="1">
      <c r="A102" s="122"/>
      <c r="D102" s="121"/>
      <c r="E102" s="121"/>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1"/>
      <c r="CO102" s="80"/>
      <c r="CP102" s="80"/>
      <c r="CQ102" s="80"/>
      <c r="CR102" s="80"/>
      <c r="CS102" s="80"/>
      <c r="CT102" s="80"/>
      <c r="CU102" s="80"/>
      <c r="CV102" s="80"/>
      <c r="CW102" s="80"/>
      <c r="CX102" s="80"/>
      <c r="CY102" s="80"/>
      <c r="CZ102" s="80"/>
      <c r="DA102" s="80"/>
      <c r="DB102" s="80"/>
      <c r="DC102" s="80"/>
      <c r="DD102" s="80"/>
      <c r="DE102" s="80"/>
      <c r="DF102" s="80"/>
      <c r="DG102" s="80"/>
      <c r="DH102" s="80"/>
      <c r="DI102" s="80"/>
      <c r="DJ102" s="80"/>
      <c r="DK102" s="80"/>
      <c r="DL102" s="80"/>
      <c r="DM102" s="80"/>
      <c r="DN102" s="80"/>
      <c r="DO102" s="80"/>
      <c r="DP102" s="80"/>
      <c r="DQ102" s="80"/>
      <c r="DR102" s="80"/>
      <c r="DS102" s="80"/>
      <c r="DT102" s="80"/>
      <c r="DU102" s="80"/>
      <c r="DV102" s="80"/>
      <c r="DW102" s="80"/>
      <c r="DX102" s="80"/>
      <c r="DY102" s="80"/>
      <c r="DZ102" s="80"/>
      <c r="EA102" s="80"/>
      <c r="EB102" s="80"/>
      <c r="EC102" s="80"/>
      <c r="ED102" s="80"/>
      <c r="EE102" s="80"/>
      <c r="EF102" s="80"/>
      <c r="EG102" s="80"/>
      <c r="EH102" s="80"/>
      <c r="EI102" s="80"/>
      <c r="EJ102" s="80"/>
      <c r="EK102" s="80"/>
      <c r="EL102" s="80"/>
      <c r="EM102" s="80"/>
      <c r="EN102" s="80"/>
      <c r="EO102" s="80"/>
      <c r="EP102" s="80"/>
      <c r="EQ102" s="80"/>
      <c r="ER102" s="80"/>
      <c r="ES102" s="80"/>
      <c r="ET102" s="80"/>
      <c r="EU102" s="80"/>
      <c r="EV102" s="80"/>
      <c r="EW102" s="80"/>
      <c r="EX102" s="80"/>
      <c r="EY102" s="80"/>
      <c r="EZ102" s="80"/>
      <c r="FA102" s="80"/>
      <c r="FB102" s="80"/>
      <c r="FC102" s="80"/>
      <c r="FD102" s="80"/>
      <c r="FE102" s="80"/>
      <c r="FF102" s="80"/>
      <c r="FG102" s="80"/>
      <c r="FH102" s="80"/>
      <c r="FI102" s="80"/>
      <c r="FJ102" s="80"/>
      <c r="FK102" s="80"/>
      <c r="FL102" s="80"/>
      <c r="FM102" s="80"/>
      <c r="FN102" s="80"/>
      <c r="FO102" s="80"/>
      <c r="FP102" s="80"/>
      <c r="FQ102" s="80"/>
      <c r="FR102" s="80"/>
      <c r="FS102" s="80"/>
      <c r="FT102" s="80"/>
    </row>
    <row r="103" spans="1:176" s="87" customFormat="1">
      <c r="A103" s="122"/>
      <c r="D103" s="121"/>
      <c r="E103" s="121"/>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0"/>
      <c r="CA103" s="80"/>
      <c r="CB103" s="80"/>
      <c r="CC103" s="80"/>
      <c r="CD103" s="80"/>
      <c r="CE103" s="80"/>
      <c r="CF103" s="80"/>
      <c r="CG103" s="80"/>
      <c r="CH103" s="80"/>
      <c r="CI103" s="80"/>
      <c r="CJ103" s="80"/>
      <c r="CK103" s="80"/>
      <c r="CL103" s="80"/>
      <c r="CM103" s="80"/>
      <c r="CN103" s="81"/>
      <c r="CO103" s="80"/>
      <c r="CP103" s="80"/>
      <c r="CQ103" s="80"/>
      <c r="CR103" s="80"/>
      <c r="CS103" s="80"/>
      <c r="CT103" s="80"/>
      <c r="CU103" s="80"/>
      <c r="CV103" s="80"/>
      <c r="CW103" s="80"/>
      <c r="CX103" s="80"/>
      <c r="CY103" s="80"/>
      <c r="CZ103" s="80"/>
      <c r="DA103" s="80"/>
      <c r="DB103" s="80"/>
      <c r="DC103" s="80"/>
      <c r="DD103" s="80"/>
      <c r="DE103" s="80"/>
      <c r="DF103" s="80"/>
      <c r="DG103" s="80"/>
      <c r="DH103" s="80"/>
      <c r="DI103" s="80"/>
      <c r="DJ103" s="80"/>
      <c r="DK103" s="80"/>
      <c r="DL103" s="80"/>
      <c r="DM103" s="80"/>
      <c r="DN103" s="80"/>
      <c r="DO103" s="80"/>
      <c r="DP103" s="80"/>
      <c r="DQ103" s="80"/>
      <c r="DR103" s="80"/>
      <c r="DS103" s="80"/>
      <c r="DT103" s="80"/>
      <c r="DU103" s="80"/>
      <c r="DV103" s="80"/>
      <c r="DW103" s="80"/>
      <c r="DX103" s="80"/>
      <c r="DY103" s="80"/>
      <c r="DZ103" s="80"/>
      <c r="EA103" s="80"/>
      <c r="EB103" s="80"/>
      <c r="EC103" s="80"/>
      <c r="ED103" s="80"/>
      <c r="EE103" s="80"/>
      <c r="EF103" s="80"/>
      <c r="EG103" s="80"/>
      <c r="EH103" s="80"/>
      <c r="EI103" s="80"/>
      <c r="EJ103" s="80"/>
      <c r="EK103" s="80"/>
      <c r="EL103" s="80"/>
      <c r="EM103" s="80"/>
      <c r="EN103" s="80"/>
      <c r="EO103" s="80"/>
      <c r="EP103" s="80"/>
      <c r="EQ103" s="80"/>
      <c r="ER103" s="80"/>
      <c r="ES103" s="80"/>
      <c r="ET103" s="80"/>
      <c r="EU103" s="80"/>
      <c r="EV103" s="80"/>
      <c r="EW103" s="80"/>
      <c r="EX103" s="80"/>
      <c r="EY103" s="80"/>
      <c r="EZ103" s="80"/>
      <c r="FA103" s="80"/>
      <c r="FB103" s="80"/>
      <c r="FC103" s="80"/>
      <c r="FD103" s="80"/>
      <c r="FE103" s="80"/>
      <c r="FF103" s="80"/>
      <c r="FG103" s="80"/>
      <c r="FH103" s="80"/>
      <c r="FI103" s="80"/>
      <c r="FJ103" s="80"/>
      <c r="FK103" s="80"/>
      <c r="FL103" s="80"/>
      <c r="FM103" s="80"/>
      <c r="FN103" s="80"/>
      <c r="FO103" s="80"/>
      <c r="FP103" s="80"/>
      <c r="FQ103" s="80"/>
      <c r="FR103" s="80"/>
      <c r="FS103" s="80"/>
      <c r="FT103" s="80"/>
    </row>
    <row r="104" spans="1:176" s="87" customFormat="1">
      <c r="A104" s="122"/>
      <c r="D104" s="121"/>
      <c r="E104" s="121"/>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0"/>
      <c r="BR104" s="80"/>
      <c r="BS104" s="80"/>
      <c r="BT104" s="80"/>
      <c r="BU104" s="80"/>
      <c r="BV104" s="80"/>
      <c r="BW104" s="80"/>
      <c r="BX104" s="80"/>
      <c r="BY104" s="80"/>
      <c r="BZ104" s="80"/>
      <c r="CA104" s="80"/>
      <c r="CB104" s="80"/>
      <c r="CC104" s="80"/>
      <c r="CD104" s="80"/>
      <c r="CE104" s="80"/>
      <c r="CF104" s="80"/>
      <c r="CG104" s="80"/>
      <c r="CH104" s="80"/>
      <c r="CI104" s="80"/>
      <c r="CJ104" s="80"/>
      <c r="CK104" s="80"/>
      <c r="CL104" s="80"/>
      <c r="CM104" s="80"/>
      <c r="CN104" s="81"/>
      <c r="CO104" s="80"/>
      <c r="CP104" s="80"/>
      <c r="CQ104" s="80"/>
      <c r="CR104" s="80"/>
      <c r="CS104" s="80"/>
      <c r="CT104" s="80"/>
      <c r="CU104" s="80"/>
      <c r="CV104" s="80"/>
      <c r="CW104" s="80"/>
      <c r="CX104" s="80"/>
      <c r="CY104" s="80"/>
      <c r="CZ104" s="80"/>
      <c r="DA104" s="80"/>
      <c r="DB104" s="80"/>
      <c r="DC104" s="80"/>
      <c r="DD104" s="80"/>
      <c r="DE104" s="80"/>
      <c r="DF104" s="80"/>
      <c r="DG104" s="80"/>
      <c r="DH104" s="80"/>
      <c r="DI104" s="80"/>
      <c r="DJ104" s="80"/>
      <c r="DK104" s="80"/>
      <c r="DL104" s="80"/>
      <c r="DM104" s="80"/>
      <c r="DN104" s="80"/>
      <c r="DO104" s="80"/>
      <c r="DP104" s="80"/>
      <c r="DQ104" s="80"/>
      <c r="DR104" s="80"/>
      <c r="DS104" s="80"/>
      <c r="DT104" s="80"/>
      <c r="DU104" s="80"/>
      <c r="DV104" s="80"/>
      <c r="DW104" s="80"/>
      <c r="DX104" s="80"/>
      <c r="DY104" s="80"/>
      <c r="DZ104" s="80"/>
      <c r="EA104" s="80"/>
      <c r="EB104" s="80"/>
      <c r="EC104" s="80"/>
      <c r="ED104" s="80"/>
      <c r="EE104" s="80"/>
      <c r="EF104" s="80"/>
      <c r="EG104" s="80"/>
      <c r="EH104" s="80"/>
      <c r="EI104" s="80"/>
      <c r="EJ104" s="80"/>
      <c r="EK104" s="80"/>
      <c r="EL104" s="80"/>
      <c r="EM104" s="80"/>
      <c r="EN104" s="80"/>
      <c r="EO104" s="80"/>
      <c r="EP104" s="80"/>
      <c r="EQ104" s="80"/>
      <c r="ER104" s="80"/>
      <c r="ES104" s="80"/>
      <c r="ET104" s="80"/>
      <c r="EU104" s="80"/>
      <c r="EV104" s="80"/>
      <c r="EW104" s="80"/>
      <c r="EX104" s="80"/>
      <c r="EY104" s="80"/>
      <c r="EZ104" s="80"/>
      <c r="FA104" s="80"/>
      <c r="FB104" s="80"/>
      <c r="FC104" s="80"/>
      <c r="FD104" s="80"/>
      <c r="FE104" s="80"/>
      <c r="FF104" s="80"/>
      <c r="FG104" s="80"/>
      <c r="FH104" s="80"/>
      <c r="FI104" s="80"/>
      <c r="FJ104" s="80"/>
      <c r="FK104" s="80"/>
      <c r="FL104" s="80"/>
      <c r="FM104" s="80"/>
      <c r="FN104" s="80"/>
      <c r="FO104" s="80"/>
      <c r="FP104" s="80"/>
      <c r="FQ104" s="80"/>
      <c r="FR104" s="80"/>
      <c r="FS104" s="80"/>
      <c r="FT104" s="80"/>
    </row>
    <row r="105" spans="1:176" s="87" customFormat="1">
      <c r="A105" s="122"/>
      <c r="D105" s="121"/>
      <c r="E105" s="121"/>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1"/>
      <c r="CO105" s="80"/>
      <c r="CP105" s="80"/>
      <c r="CQ105" s="80"/>
      <c r="CR105" s="80"/>
      <c r="CS105" s="80"/>
      <c r="CT105" s="80"/>
      <c r="CU105" s="80"/>
      <c r="CV105" s="80"/>
      <c r="CW105" s="80"/>
      <c r="CX105" s="80"/>
      <c r="CY105" s="80"/>
      <c r="CZ105" s="80"/>
      <c r="DA105" s="80"/>
      <c r="DB105" s="80"/>
      <c r="DC105" s="80"/>
      <c r="DD105" s="80"/>
      <c r="DE105" s="80"/>
      <c r="DF105" s="80"/>
      <c r="DG105" s="80"/>
      <c r="DH105" s="80"/>
      <c r="DI105" s="80"/>
      <c r="DJ105" s="80"/>
      <c r="DK105" s="80"/>
      <c r="DL105" s="80"/>
      <c r="DM105" s="80"/>
      <c r="DN105" s="80"/>
      <c r="DO105" s="80"/>
      <c r="DP105" s="80"/>
      <c r="DQ105" s="80"/>
      <c r="DR105" s="80"/>
      <c r="DS105" s="80"/>
      <c r="DT105" s="80"/>
      <c r="DU105" s="80"/>
      <c r="DV105" s="80"/>
      <c r="DW105" s="80"/>
      <c r="DX105" s="80"/>
      <c r="DY105" s="80"/>
      <c r="DZ105" s="80"/>
      <c r="EA105" s="80"/>
      <c r="EB105" s="80"/>
      <c r="EC105" s="80"/>
      <c r="ED105" s="80"/>
      <c r="EE105" s="80"/>
      <c r="EF105" s="80"/>
      <c r="EG105" s="80"/>
      <c r="EH105" s="80"/>
      <c r="EI105" s="80"/>
      <c r="EJ105" s="80"/>
      <c r="EK105" s="80"/>
      <c r="EL105" s="80"/>
      <c r="EM105" s="80"/>
      <c r="EN105" s="80"/>
      <c r="EO105" s="80"/>
      <c r="EP105" s="80"/>
      <c r="EQ105" s="80"/>
      <c r="ER105" s="80"/>
      <c r="ES105" s="80"/>
      <c r="ET105" s="80"/>
      <c r="EU105" s="80"/>
      <c r="EV105" s="80"/>
      <c r="EW105" s="80"/>
      <c r="EX105" s="80"/>
      <c r="EY105" s="80"/>
      <c r="EZ105" s="80"/>
      <c r="FA105" s="80"/>
      <c r="FB105" s="80"/>
      <c r="FC105" s="80"/>
      <c r="FD105" s="80"/>
      <c r="FE105" s="80"/>
      <c r="FF105" s="80"/>
      <c r="FG105" s="80"/>
      <c r="FH105" s="80"/>
      <c r="FI105" s="80"/>
      <c r="FJ105" s="80"/>
      <c r="FK105" s="80"/>
      <c r="FL105" s="80"/>
      <c r="FM105" s="80"/>
      <c r="FN105" s="80"/>
      <c r="FO105" s="80"/>
      <c r="FP105" s="80"/>
      <c r="FQ105" s="80"/>
      <c r="FR105" s="80"/>
      <c r="FS105" s="80"/>
      <c r="FT105" s="80"/>
    </row>
    <row r="106" spans="1:176" s="87" customFormat="1">
      <c r="A106" s="122"/>
      <c r="D106" s="121"/>
      <c r="E106" s="121"/>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c r="CF106" s="80"/>
      <c r="CG106" s="80"/>
      <c r="CH106" s="80"/>
      <c r="CI106" s="80"/>
      <c r="CJ106" s="80"/>
      <c r="CK106" s="80"/>
      <c r="CL106" s="80"/>
      <c r="CM106" s="80"/>
      <c r="CN106" s="81"/>
      <c r="CO106" s="80"/>
      <c r="CP106" s="80"/>
      <c r="CQ106" s="80"/>
      <c r="CR106" s="80"/>
      <c r="CS106" s="80"/>
      <c r="CT106" s="80"/>
      <c r="CU106" s="80"/>
      <c r="CV106" s="80"/>
      <c r="CW106" s="80"/>
      <c r="CX106" s="80"/>
      <c r="CY106" s="80"/>
      <c r="CZ106" s="80"/>
      <c r="DA106" s="80"/>
      <c r="DB106" s="80"/>
      <c r="DC106" s="80"/>
      <c r="DD106" s="80"/>
      <c r="DE106" s="80"/>
      <c r="DF106" s="80"/>
      <c r="DG106" s="80"/>
      <c r="DH106" s="80"/>
      <c r="DI106" s="80"/>
      <c r="DJ106" s="80"/>
      <c r="DK106" s="80"/>
      <c r="DL106" s="80"/>
      <c r="DM106" s="80"/>
      <c r="DN106" s="80"/>
      <c r="DO106" s="80"/>
      <c r="DP106" s="80"/>
      <c r="DQ106" s="80"/>
      <c r="DR106" s="80"/>
      <c r="DS106" s="80"/>
      <c r="DT106" s="80"/>
      <c r="DU106" s="80"/>
      <c r="DV106" s="80"/>
      <c r="DW106" s="80"/>
      <c r="DX106" s="80"/>
      <c r="DY106" s="80"/>
      <c r="DZ106" s="80"/>
      <c r="EA106" s="80"/>
      <c r="EB106" s="80"/>
      <c r="EC106" s="80"/>
      <c r="ED106" s="80"/>
      <c r="EE106" s="80"/>
      <c r="EF106" s="80"/>
      <c r="EG106" s="80"/>
      <c r="EH106" s="80"/>
      <c r="EI106" s="80"/>
      <c r="EJ106" s="80"/>
      <c r="EK106" s="80"/>
      <c r="EL106" s="80"/>
      <c r="EM106" s="80"/>
      <c r="EN106" s="80"/>
      <c r="EO106" s="80"/>
      <c r="EP106" s="80"/>
      <c r="EQ106" s="80"/>
      <c r="ER106" s="80"/>
      <c r="ES106" s="80"/>
      <c r="ET106" s="80"/>
      <c r="EU106" s="80"/>
      <c r="EV106" s="80"/>
      <c r="EW106" s="80"/>
      <c r="EX106" s="80"/>
      <c r="EY106" s="80"/>
      <c r="EZ106" s="80"/>
      <c r="FA106" s="80"/>
      <c r="FB106" s="80"/>
      <c r="FC106" s="80"/>
      <c r="FD106" s="80"/>
      <c r="FE106" s="80"/>
      <c r="FF106" s="80"/>
      <c r="FG106" s="80"/>
      <c r="FH106" s="80"/>
      <c r="FI106" s="80"/>
      <c r="FJ106" s="80"/>
      <c r="FK106" s="80"/>
      <c r="FL106" s="80"/>
      <c r="FM106" s="80"/>
      <c r="FN106" s="80"/>
      <c r="FO106" s="80"/>
      <c r="FP106" s="80"/>
      <c r="FQ106" s="80"/>
      <c r="FR106" s="80"/>
      <c r="FS106" s="80"/>
      <c r="FT106" s="80"/>
    </row>
    <row r="107" spans="1:176" s="87" customFormat="1">
      <c r="A107" s="122"/>
      <c r="D107" s="121"/>
      <c r="E107" s="121"/>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1"/>
      <c r="CO107" s="80"/>
      <c r="CP107" s="80"/>
      <c r="CQ107" s="80"/>
      <c r="CR107" s="80"/>
      <c r="CS107" s="80"/>
      <c r="CT107" s="80"/>
      <c r="CU107" s="80"/>
      <c r="CV107" s="80"/>
      <c r="CW107" s="80"/>
      <c r="CX107" s="80"/>
      <c r="CY107" s="80"/>
      <c r="CZ107" s="80"/>
      <c r="DA107" s="80"/>
      <c r="DB107" s="80"/>
      <c r="DC107" s="80"/>
      <c r="DD107" s="80"/>
      <c r="DE107" s="80"/>
      <c r="DF107" s="80"/>
      <c r="DG107" s="80"/>
      <c r="DH107" s="80"/>
      <c r="DI107" s="80"/>
      <c r="DJ107" s="80"/>
      <c r="DK107" s="80"/>
      <c r="DL107" s="80"/>
      <c r="DM107" s="80"/>
      <c r="DN107" s="80"/>
      <c r="DO107" s="80"/>
      <c r="DP107" s="80"/>
      <c r="DQ107" s="80"/>
      <c r="DR107" s="80"/>
      <c r="DS107" s="80"/>
      <c r="DT107" s="80"/>
      <c r="DU107" s="80"/>
      <c r="DV107" s="80"/>
      <c r="DW107" s="80"/>
      <c r="DX107" s="80"/>
      <c r="DY107" s="80"/>
      <c r="DZ107" s="80"/>
      <c r="EA107" s="80"/>
      <c r="EB107" s="80"/>
      <c r="EC107" s="80"/>
      <c r="ED107" s="80"/>
      <c r="EE107" s="80"/>
      <c r="EF107" s="80"/>
      <c r="EG107" s="80"/>
      <c r="EH107" s="80"/>
      <c r="EI107" s="80"/>
      <c r="EJ107" s="80"/>
      <c r="EK107" s="80"/>
      <c r="EL107" s="80"/>
      <c r="EM107" s="80"/>
      <c r="EN107" s="80"/>
      <c r="EO107" s="80"/>
      <c r="EP107" s="80"/>
      <c r="EQ107" s="80"/>
      <c r="ER107" s="80"/>
      <c r="ES107" s="80"/>
      <c r="ET107" s="80"/>
      <c r="EU107" s="80"/>
      <c r="EV107" s="80"/>
      <c r="EW107" s="80"/>
      <c r="EX107" s="80"/>
      <c r="EY107" s="80"/>
      <c r="EZ107" s="80"/>
      <c r="FA107" s="80"/>
      <c r="FB107" s="80"/>
      <c r="FC107" s="80"/>
      <c r="FD107" s="80"/>
      <c r="FE107" s="80"/>
      <c r="FF107" s="80"/>
      <c r="FG107" s="80"/>
      <c r="FH107" s="80"/>
      <c r="FI107" s="80"/>
      <c r="FJ107" s="80"/>
      <c r="FK107" s="80"/>
      <c r="FL107" s="80"/>
      <c r="FM107" s="80"/>
      <c r="FN107" s="80"/>
      <c r="FO107" s="80"/>
      <c r="FP107" s="80"/>
      <c r="FQ107" s="80"/>
      <c r="FR107" s="80"/>
      <c r="FS107" s="80"/>
      <c r="FT107" s="80"/>
    </row>
    <row r="108" spans="1:176" s="87" customFormat="1">
      <c r="A108" s="122"/>
      <c r="D108" s="121"/>
      <c r="E108" s="121"/>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80"/>
      <c r="BW108" s="80"/>
      <c r="BX108" s="80"/>
      <c r="BY108" s="80"/>
      <c r="BZ108" s="80"/>
      <c r="CA108" s="80"/>
      <c r="CB108" s="80"/>
      <c r="CC108" s="80"/>
      <c r="CD108" s="80"/>
      <c r="CE108" s="80"/>
      <c r="CF108" s="80"/>
      <c r="CG108" s="80"/>
      <c r="CH108" s="80"/>
      <c r="CI108" s="80"/>
      <c r="CJ108" s="80"/>
      <c r="CK108" s="80"/>
      <c r="CL108" s="80"/>
      <c r="CM108" s="80"/>
      <c r="CN108" s="81"/>
      <c r="CO108" s="80"/>
      <c r="CP108" s="80"/>
      <c r="CQ108" s="80"/>
      <c r="CR108" s="80"/>
      <c r="CS108" s="80"/>
      <c r="CT108" s="80"/>
      <c r="CU108" s="80"/>
      <c r="CV108" s="80"/>
      <c r="CW108" s="80"/>
      <c r="CX108" s="80"/>
      <c r="CY108" s="80"/>
      <c r="CZ108" s="80"/>
      <c r="DA108" s="80"/>
      <c r="DB108" s="80"/>
      <c r="DC108" s="80"/>
      <c r="DD108" s="80"/>
      <c r="DE108" s="80"/>
      <c r="DF108" s="80"/>
      <c r="DG108" s="80"/>
      <c r="DH108" s="80"/>
      <c r="DI108" s="80"/>
      <c r="DJ108" s="80"/>
      <c r="DK108" s="80"/>
      <c r="DL108" s="80"/>
      <c r="DM108" s="80"/>
      <c r="DN108" s="80"/>
      <c r="DO108" s="80"/>
      <c r="DP108" s="80"/>
      <c r="DQ108" s="80"/>
      <c r="DR108" s="80"/>
      <c r="DS108" s="80"/>
      <c r="DT108" s="80"/>
      <c r="DU108" s="80"/>
      <c r="DV108" s="80"/>
      <c r="DW108" s="80"/>
      <c r="DX108" s="80"/>
      <c r="DY108" s="80"/>
      <c r="DZ108" s="80"/>
      <c r="EA108" s="80"/>
      <c r="EB108" s="80"/>
      <c r="EC108" s="80"/>
      <c r="ED108" s="80"/>
      <c r="EE108" s="80"/>
      <c r="EF108" s="80"/>
      <c r="EG108" s="80"/>
      <c r="EH108" s="80"/>
      <c r="EI108" s="80"/>
      <c r="EJ108" s="80"/>
      <c r="EK108" s="80"/>
      <c r="EL108" s="80"/>
      <c r="EM108" s="80"/>
      <c r="EN108" s="80"/>
      <c r="EO108" s="80"/>
      <c r="EP108" s="80"/>
      <c r="EQ108" s="80"/>
      <c r="ER108" s="80"/>
      <c r="ES108" s="80"/>
      <c r="ET108" s="80"/>
      <c r="EU108" s="80"/>
      <c r="EV108" s="80"/>
      <c r="EW108" s="80"/>
      <c r="EX108" s="80"/>
      <c r="EY108" s="80"/>
      <c r="EZ108" s="80"/>
      <c r="FA108" s="80"/>
      <c r="FB108" s="80"/>
      <c r="FC108" s="80"/>
      <c r="FD108" s="80"/>
      <c r="FE108" s="80"/>
      <c r="FF108" s="80"/>
      <c r="FG108" s="80"/>
      <c r="FH108" s="80"/>
      <c r="FI108" s="80"/>
      <c r="FJ108" s="80"/>
      <c r="FK108" s="80"/>
      <c r="FL108" s="80"/>
      <c r="FM108" s="80"/>
      <c r="FN108" s="80"/>
      <c r="FO108" s="80"/>
      <c r="FP108" s="80"/>
      <c r="FQ108" s="80"/>
      <c r="FR108" s="80"/>
      <c r="FS108" s="80"/>
      <c r="FT108" s="80"/>
    </row>
    <row r="109" spans="1:176" s="87" customFormat="1">
      <c r="A109" s="122"/>
      <c r="D109" s="121"/>
      <c r="E109" s="121"/>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0"/>
      <c r="BY109" s="80"/>
      <c r="BZ109" s="80"/>
      <c r="CA109" s="80"/>
      <c r="CB109" s="80"/>
      <c r="CC109" s="80"/>
      <c r="CD109" s="80"/>
      <c r="CE109" s="80"/>
      <c r="CF109" s="80"/>
      <c r="CG109" s="80"/>
      <c r="CH109" s="80"/>
      <c r="CI109" s="80"/>
      <c r="CJ109" s="80"/>
      <c r="CK109" s="80"/>
      <c r="CL109" s="80"/>
      <c r="CM109" s="80"/>
      <c r="CN109" s="81"/>
      <c r="CO109" s="80"/>
      <c r="CP109" s="80"/>
      <c r="CQ109" s="80"/>
      <c r="CR109" s="80"/>
      <c r="CS109" s="80"/>
      <c r="CT109" s="80"/>
      <c r="CU109" s="80"/>
      <c r="CV109" s="80"/>
      <c r="CW109" s="80"/>
      <c r="CX109" s="80"/>
      <c r="CY109" s="80"/>
      <c r="CZ109" s="80"/>
      <c r="DA109" s="80"/>
      <c r="DB109" s="80"/>
      <c r="DC109" s="80"/>
      <c r="DD109" s="80"/>
      <c r="DE109" s="80"/>
      <c r="DF109" s="80"/>
      <c r="DG109" s="80"/>
      <c r="DH109" s="80"/>
      <c r="DI109" s="80"/>
      <c r="DJ109" s="80"/>
      <c r="DK109" s="80"/>
      <c r="DL109" s="80"/>
      <c r="DM109" s="80"/>
      <c r="DN109" s="80"/>
      <c r="DO109" s="80"/>
      <c r="DP109" s="80"/>
      <c r="DQ109" s="80"/>
      <c r="DR109" s="80"/>
      <c r="DS109" s="80"/>
      <c r="DT109" s="80"/>
      <c r="DU109" s="80"/>
      <c r="DV109" s="80"/>
      <c r="DW109" s="80"/>
      <c r="DX109" s="80"/>
      <c r="DY109" s="80"/>
      <c r="DZ109" s="80"/>
      <c r="EA109" s="80"/>
      <c r="EB109" s="80"/>
      <c r="EC109" s="80"/>
      <c r="ED109" s="80"/>
      <c r="EE109" s="80"/>
      <c r="EF109" s="80"/>
      <c r="EG109" s="80"/>
      <c r="EH109" s="80"/>
      <c r="EI109" s="80"/>
      <c r="EJ109" s="80"/>
      <c r="EK109" s="80"/>
      <c r="EL109" s="80"/>
      <c r="EM109" s="80"/>
      <c r="EN109" s="80"/>
      <c r="EO109" s="80"/>
      <c r="EP109" s="80"/>
      <c r="EQ109" s="80"/>
      <c r="ER109" s="80"/>
      <c r="ES109" s="80"/>
      <c r="ET109" s="80"/>
      <c r="EU109" s="80"/>
      <c r="EV109" s="80"/>
      <c r="EW109" s="80"/>
      <c r="EX109" s="80"/>
      <c r="EY109" s="80"/>
      <c r="EZ109" s="80"/>
      <c r="FA109" s="80"/>
      <c r="FB109" s="80"/>
      <c r="FC109" s="80"/>
      <c r="FD109" s="80"/>
      <c r="FE109" s="80"/>
      <c r="FF109" s="80"/>
      <c r="FG109" s="80"/>
      <c r="FH109" s="80"/>
      <c r="FI109" s="80"/>
      <c r="FJ109" s="80"/>
      <c r="FK109" s="80"/>
      <c r="FL109" s="80"/>
      <c r="FM109" s="80"/>
      <c r="FN109" s="80"/>
      <c r="FO109" s="80"/>
      <c r="FP109" s="80"/>
      <c r="FQ109" s="80"/>
      <c r="FR109" s="80"/>
      <c r="FS109" s="80"/>
      <c r="FT109" s="80"/>
    </row>
    <row r="110" spans="1:176" s="87" customFormat="1">
      <c r="A110" s="122"/>
      <c r="D110" s="121"/>
      <c r="E110" s="121"/>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0"/>
      <c r="BR110" s="80"/>
      <c r="BS110" s="80"/>
      <c r="BT110" s="80"/>
      <c r="BU110" s="80"/>
      <c r="BV110" s="80"/>
      <c r="BW110" s="80"/>
      <c r="BX110" s="80"/>
      <c r="BY110" s="80"/>
      <c r="BZ110" s="80"/>
      <c r="CA110" s="80"/>
      <c r="CB110" s="80"/>
      <c r="CC110" s="80"/>
      <c r="CD110" s="80"/>
      <c r="CE110" s="80"/>
      <c r="CF110" s="80"/>
      <c r="CG110" s="80"/>
      <c r="CH110" s="80"/>
      <c r="CI110" s="80"/>
      <c r="CJ110" s="80"/>
      <c r="CK110" s="80"/>
      <c r="CL110" s="80"/>
      <c r="CM110" s="80"/>
      <c r="CN110" s="81"/>
      <c r="CO110" s="80"/>
      <c r="CP110" s="80"/>
      <c r="CQ110" s="80"/>
      <c r="CR110" s="80"/>
      <c r="CS110" s="80"/>
      <c r="CT110" s="80"/>
      <c r="CU110" s="80"/>
      <c r="CV110" s="80"/>
      <c r="CW110" s="80"/>
      <c r="CX110" s="80"/>
      <c r="CY110" s="80"/>
      <c r="CZ110" s="80"/>
      <c r="DA110" s="80"/>
      <c r="DB110" s="80"/>
      <c r="DC110" s="80"/>
      <c r="DD110" s="80"/>
      <c r="DE110" s="80"/>
      <c r="DF110" s="80"/>
      <c r="DG110" s="80"/>
      <c r="DH110" s="80"/>
      <c r="DI110" s="80"/>
      <c r="DJ110" s="80"/>
      <c r="DK110" s="80"/>
      <c r="DL110" s="80"/>
      <c r="DM110" s="80"/>
      <c r="DN110" s="80"/>
      <c r="DO110" s="80"/>
      <c r="DP110" s="80"/>
      <c r="DQ110" s="80"/>
      <c r="DR110" s="80"/>
      <c r="DS110" s="80"/>
      <c r="DT110" s="80"/>
      <c r="DU110" s="80"/>
      <c r="DV110" s="80"/>
      <c r="DW110" s="80"/>
      <c r="DX110" s="80"/>
      <c r="DY110" s="80"/>
      <c r="DZ110" s="80"/>
      <c r="EA110" s="80"/>
      <c r="EB110" s="80"/>
      <c r="EC110" s="80"/>
      <c r="ED110" s="80"/>
      <c r="EE110" s="80"/>
      <c r="EF110" s="80"/>
      <c r="EG110" s="80"/>
      <c r="EH110" s="80"/>
      <c r="EI110" s="80"/>
      <c r="EJ110" s="80"/>
      <c r="EK110" s="80"/>
      <c r="EL110" s="80"/>
      <c r="EM110" s="80"/>
      <c r="EN110" s="80"/>
      <c r="EO110" s="80"/>
      <c r="EP110" s="80"/>
      <c r="EQ110" s="80"/>
      <c r="ER110" s="80"/>
      <c r="ES110" s="80"/>
      <c r="ET110" s="80"/>
      <c r="EU110" s="80"/>
      <c r="EV110" s="80"/>
      <c r="EW110" s="80"/>
      <c r="EX110" s="80"/>
      <c r="EY110" s="80"/>
      <c r="EZ110" s="80"/>
      <c r="FA110" s="80"/>
      <c r="FB110" s="80"/>
      <c r="FC110" s="80"/>
      <c r="FD110" s="80"/>
      <c r="FE110" s="80"/>
      <c r="FF110" s="80"/>
      <c r="FG110" s="80"/>
      <c r="FH110" s="80"/>
      <c r="FI110" s="80"/>
      <c r="FJ110" s="80"/>
      <c r="FK110" s="80"/>
      <c r="FL110" s="80"/>
      <c r="FM110" s="80"/>
      <c r="FN110" s="80"/>
      <c r="FO110" s="80"/>
      <c r="FP110" s="80"/>
      <c r="FQ110" s="80"/>
      <c r="FR110" s="80"/>
      <c r="FS110" s="80"/>
      <c r="FT110" s="80"/>
    </row>
    <row r="111" spans="1:176" s="87" customFormat="1">
      <c r="A111" s="122"/>
      <c r="D111" s="121"/>
      <c r="E111" s="121"/>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c r="CA111" s="80"/>
      <c r="CB111" s="80"/>
      <c r="CC111" s="80"/>
      <c r="CD111" s="80"/>
      <c r="CE111" s="80"/>
      <c r="CF111" s="80"/>
      <c r="CG111" s="80"/>
      <c r="CH111" s="80"/>
      <c r="CI111" s="80"/>
      <c r="CJ111" s="80"/>
      <c r="CK111" s="80"/>
      <c r="CL111" s="80"/>
      <c r="CM111" s="80"/>
      <c r="CN111" s="81"/>
      <c r="CO111" s="80"/>
      <c r="CP111" s="80"/>
      <c r="CQ111" s="80"/>
      <c r="CR111" s="80"/>
      <c r="CS111" s="80"/>
      <c r="CT111" s="80"/>
      <c r="CU111" s="80"/>
      <c r="CV111" s="80"/>
      <c r="CW111" s="80"/>
      <c r="CX111" s="80"/>
      <c r="CY111" s="80"/>
      <c r="CZ111" s="80"/>
      <c r="DA111" s="80"/>
      <c r="DB111" s="80"/>
      <c r="DC111" s="80"/>
      <c r="DD111" s="80"/>
      <c r="DE111" s="80"/>
      <c r="DF111" s="80"/>
      <c r="DG111" s="80"/>
      <c r="DH111" s="80"/>
      <c r="DI111" s="80"/>
      <c r="DJ111" s="80"/>
      <c r="DK111" s="80"/>
      <c r="DL111" s="80"/>
      <c r="DM111" s="80"/>
      <c r="DN111" s="80"/>
      <c r="DO111" s="80"/>
      <c r="DP111" s="80"/>
      <c r="DQ111" s="80"/>
      <c r="DR111" s="80"/>
      <c r="DS111" s="80"/>
      <c r="DT111" s="80"/>
      <c r="DU111" s="80"/>
      <c r="DV111" s="80"/>
      <c r="DW111" s="80"/>
      <c r="DX111" s="80"/>
      <c r="DY111" s="80"/>
      <c r="DZ111" s="80"/>
      <c r="EA111" s="80"/>
      <c r="EB111" s="80"/>
      <c r="EC111" s="80"/>
      <c r="ED111" s="80"/>
      <c r="EE111" s="80"/>
      <c r="EF111" s="80"/>
      <c r="EG111" s="80"/>
      <c r="EH111" s="80"/>
      <c r="EI111" s="80"/>
      <c r="EJ111" s="80"/>
      <c r="EK111" s="80"/>
      <c r="EL111" s="80"/>
      <c r="EM111" s="80"/>
      <c r="EN111" s="80"/>
      <c r="EO111" s="80"/>
      <c r="EP111" s="80"/>
      <c r="EQ111" s="80"/>
      <c r="ER111" s="80"/>
      <c r="ES111" s="80"/>
      <c r="ET111" s="80"/>
      <c r="EU111" s="80"/>
      <c r="EV111" s="80"/>
      <c r="EW111" s="80"/>
      <c r="EX111" s="80"/>
      <c r="EY111" s="80"/>
      <c r="EZ111" s="80"/>
      <c r="FA111" s="80"/>
      <c r="FB111" s="80"/>
      <c r="FC111" s="80"/>
      <c r="FD111" s="80"/>
      <c r="FE111" s="80"/>
      <c r="FF111" s="80"/>
      <c r="FG111" s="80"/>
      <c r="FH111" s="80"/>
      <c r="FI111" s="80"/>
      <c r="FJ111" s="80"/>
      <c r="FK111" s="80"/>
      <c r="FL111" s="80"/>
      <c r="FM111" s="80"/>
      <c r="FN111" s="80"/>
      <c r="FO111" s="80"/>
      <c r="FP111" s="80"/>
      <c r="FQ111" s="80"/>
      <c r="FR111" s="80"/>
      <c r="FS111" s="80"/>
      <c r="FT111" s="80"/>
    </row>
    <row r="112" spans="1:176" s="87" customFormat="1">
      <c r="A112" s="122"/>
      <c r="D112" s="121"/>
      <c r="E112" s="121"/>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c r="BL112" s="80"/>
      <c r="BM112" s="80"/>
      <c r="BN112" s="80"/>
      <c r="BO112" s="80"/>
      <c r="BP112" s="80"/>
      <c r="BQ112" s="80"/>
      <c r="BR112" s="80"/>
      <c r="BS112" s="80"/>
      <c r="BT112" s="80"/>
      <c r="BU112" s="80"/>
      <c r="BV112" s="80"/>
      <c r="BW112" s="80"/>
      <c r="BX112" s="80"/>
      <c r="BY112" s="80"/>
      <c r="BZ112" s="80"/>
      <c r="CA112" s="80"/>
      <c r="CB112" s="80"/>
      <c r="CC112" s="80"/>
      <c r="CD112" s="80"/>
      <c r="CE112" s="80"/>
      <c r="CF112" s="80"/>
      <c r="CG112" s="80"/>
      <c r="CH112" s="80"/>
      <c r="CI112" s="80"/>
      <c r="CJ112" s="80"/>
      <c r="CK112" s="80"/>
      <c r="CL112" s="80"/>
      <c r="CM112" s="80"/>
      <c r="CN112" s="81"/>
      <c r="CO112" s="80"/>
      <c r="CP112" s="80"/>
      <c r="CQ112" s="80"/>
      <c r="CR112" s="80"/>
      <c r="CS112" s="80"/>
      <c r="CT112" s="80"/>
      <c r="CU112" s="80"/>
      <c r="CV112" s="80"/>
      <c r="CW112" s="80"/>
      <c r="CX112" s="80"/>
      <c r="CY112" s="80"/>
      <c r="CZ112" s="80"/>
      <c r="DA112" s="80"/>
      <c r="DB112" s="80"/>
      <c r="DC112" s="80"/>
      <c r="DD112" s="80"/>
      <c r="DE112" s="80"/>
      <c r="DF112" s="80"/>
      <c r="DG112" s="80"/>
      <c r="DH112" s="80"/>
      <c r="DI112" s="80"/>
      <c r="DJ112" s="80"/>
      <c r="DK112" s="80"/>
      <c r="DL112" s="80"/>
      <c r="DM112" s="80"/>
      <c r="DN112" s="80"/>
      <c r="DO112" s="80"/>
      <c r="DP112" s="80"/>
      <c r="DQ112" s="80"/>
      <c r="DR112" s="80"/>
      <c r="DS112" s="80"/>
      <c r="DT112" s="80"/>
      <c r="DU112" s="80"/>
      <c r="DV112" s="80"/>
      <c r="DW112" s="80"/>
      <c r="DX112" s="80"/>
      <c r="DY112" s="80"/>
      <c r="DZ112" s="80"/>
      <c r="EA112" s="80"/>
      <c r="EB112" s="80"/>
      <c r="EC112" s="80"/>
      <c r="ED112" s="80"/>
      <c r="EE112" s="80"/>
      <c r="EF112" s="80"/>
      <c r="EG112" s="80"/>
      <c r="EH112" s="80"/>
      <c r="EI112" s="80"/>
      <c r="EJ112" s="80"/>
      <c r="EK112" s="80"/>
      <c r="EL112" s="80"/>
      <c r="EM112" s="80"/>
      <c r="EN112" s="80"/>
      <c r="EO112" s="80"/>
      <c r="EP112" s="80"/>
      <c r="EQ112" s="80"/>
      <c r="ER112" s="80"/>
      <c r="ES112" s="80"/>
      <c r="ET112" s="80"/>
      <c r="EU112" s="80"/>
      <c r="EV112" s="80"/>
      <c r="EW112" s="80"/>
      <c r="EX112" s="80"/>
      <c r="EY112" s="80"/>
      <c r="EZ112" s="80"/>
      <c r="FA112" s="80"/>
      <c r="FB112" s="80"/>
      <c r="FC112" s="80"/>
      <c r="FD112" s="80"/>
      <c r="FE112" s="80"/>
      <c r="FF112" s="80"/>
      <c r="FG112" s="80"/>
      <c r="FH112" s="80"/>
      <c r="FI112" s="80"/>
      <c r="FJ112" s="80"/>
      <c r="FK112" s="80"/>
      <c r="FL112" s="80"/>
      <c r="FM112" s="80"/>
      <c r="FN112" s="80"/>
      <c r="FO112" s="80"/>
      <c r="FP112" s="80"/>
      <c r="FQ112" s="80"/>
      <c r="FR112" s="80"/>
      <c r="FS112" s="80"/>
      <c r="FT112" s="80"/>
    </row>
    <row r="113" spans="1:176" s="87" customFormat="1">
      <c r="A113" s="122"/>
      <c r="D113" s="121"/>
      <c r="E113" s="121"/>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1"/>
      <c r="CO113" s="80"/>
      <c r="CP113" s="80"/>
      <c r="CQ113" s="80"/>
      <c r="CR113" s="80"/>
      <c r="CS113" s="80"/>
      <c r="CT113" s="80"/>
      <c r="CU113" s="80"/>
      <c r="CV113" s="80"/>
      <c r="CW113" s="80"/>
      <c r="CX113" s="80"/>
      <c r="CY113" s="80"/>
      <c r="CZ113" s="80"/>
      <c r="DA113" s="80"/>
      <c r="DB113" s="80"/>
      <c r="DC113" s="80"/>
      <c r="DD113" s="80"/>
      <c r="DE113" s="80"/>
      <c r="DF113" s="80"/>
      <c r="DG113" s="80"/>
      <c r="DH113" s="80"/>
      <c r="DI113" s="80"/>
      <c r="DJ113" s="80"/>
      <c r="DK113" s="80"/>
      <c r="DL113" s="80"/>
      <c r="DM113" s="80"/>
      <c r="DN113" s="80"/>
      <c r="DO113" s="80"/>
      <c r="DP113" s="80"/>
      <c r="DQ113" s="80"/>
      <c r="DR113" s="80"/>
      <c r="DS113" s="80"/>
      <c r="DT113" s="80"/>
      <c r="DU113" s="80"/>
      <c r="DV113" s="80"/>
      <c r="DW113" s="80"/>
      <c r="DX113" s="80"/>
      <c r="DY113" s="80"/>
      <c r="DZ113" s="80"/>
      <c r="EA113" s="80"/>
      <c r="EB113" s="80"/>
      <c r="EC113" s="80"/>
      <c r="ED113" s="80"/>
      <c r="EE113" s="80"/>
      <c r="EF113" s="80"/>
      <c r="EG113" s="80"/>
      <c r="EH113" s="80"/>
      <c r="EI113" s="80"/>
      <c r="EJ113" s="80"/>
      <c r="EK113" s="80"/>
      <c r="EL113" s="80"/>
      <c r="EM113" s="80"/>
      <c r="EN113" s="80"/>
      <c r="EO113" s="80"/>
      <c r="EP113" s="80"/>
      <c r="EQ113" s="80"/>
      <c r="ER113" s="80"/>
      <c r="ES113" s="80"/>
      <c r="ET113" s="80"/>
      <c r="EU113" s="80"/>
      <c r="EV113" s="80"/>
      <c r="EW113" s="80"/>
      <c r="EX113" s="80"/>
      <c r="EY113" s="80"/>
      <c r="EZ113" s="80"/>
      <c r="FA113" s="80"/>
      <c r="FB113" s="80"/>
      <c r="FC113" s="80"/>
      <c r="FD113" s="80"/>
      <c r="FE113" s="80"/>
      <c r="FF113" s="80"/>
      <c r="FG113" s="80"/>
      <c r="FH113" s="80"/>
      <c r="FI113" s="80"/>
      <c r="FJ113" s="80"/>
      <c r="FK113" s="80"/>
      <c r="FL113" s="80"/>
      <c r="FM113" s="80"/>
      <c r="FN113" s="80"/>
      <c r="FO113" s="80"/>
      <c r="FP113" s="80"/>
      <c r="FQ113" s="80"/>
      <c r="FR113" s="80"/>
      <c r="FS113" s="80"/>
      <c r="FT113" s="80"/>
    </row>
    <row r="114" spans="1:176" s="87" customFormat="1">
      <c r="A114" s="122"/>
      <c r="D114" s="121"/>
      <c r="E114" s="121"/>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c r="CB114" s="80"/>
      <c r="CC114" s="80"/>
      <c r="CD114" s="80"/>
      <c r="CE114" s="80"/>
      <c r="CF114" s="80"/>
      <c r="CG114" s="80"/>
      <c r="CH114" s="80"/>
      <c r="CI114" s="80"/>
      <c r="CJ114" s="80"/>
      <c r="CK114" s="80"/>
      <c r="CL114" s="80"/>
      <c r="CM114" s="80"/>
      <c r="CN114" s="81"/>
      <c r="CO114" s="80"/>
      <c r="CP114" s="80"/>
      <c r="CQ114" s="80"/>
      <c r="CR114" s="80"/>
      <c r="CS114" s="80"/>
      <c r="CT114" s="80"/>
      <c r="CU114" s="80"/>
      <c r="CV114" s="80"/>
      <c r="CW114" s="80"/>
      <c r="CX114" s="80"/>
      <c r="CY114" s="80"/>
      <c r="CZ114" s="80"/>
      <c r="DA114" s="80"/>
      <c r="DB114" s="80"/>
      <c r="DC114" s="80"/>
      <c r="DD114" s="80"/>
      <c r="DE114" s="80"/>
      <c r="DF114" s="80"/>
      <c r="DG114" s="80"/>
      <c r="DH114" s="80"/>
      <c r="DI114" s="80"/>
      <c r="DJ114" s="80"/>
      <c r="DK114" s="80"/>
      <c r="DL114" s="80"/>
      <c r="DM114" s="80"/>
      <c r="DN114" s="80"/>
      <c r="DO114" s="80"/>
      <c r="DP114" s="80"/>
      <c r="DQ114" s="80"/>
      <c r="DR114" s="80"/>
      <c r="DS114" s="80"/>
      <c r="DT114" s="80"/>
      <c r="DU114" s="80"/>
      <c r="DV114" s="80"/>
      <c r="DW114" s="80"/>
      <c r="DX114" s="80"/>
      <c r="DY114" s="80"/>
      <c r="DZ114" s="80"/>
      <c r="EA114" s="80"/>
      <c r="EB114" s="80"/>
      <c r="EC114" s="80"/>
      <c r="ED114" s="80"/>
      <c r="EE114" s="80"/>
      <c r="EF114" s="80"/>
      <c r="EG114" s="80"/>
      <c r="EH114" s="80"/>
      <c r="EI114" s="80"/>
      <c r="EJ114" s="80"/>
      <c r="EK114" s="80"/>
      <c r="EL114" s="80"/>
      <c r="EM114" s="80"/>
      <c r="EN114" s="80"/>
      <c r="EO114" s="80"/>
      <c r="EP114" s="80"/>
      <c r="EQ114" s="80"/>
      <c r="ER114" s="80"/>
      <c r="ES114" s="80"/>
      <c r="ET114" s="80"/>
      <c r="EU114" s="80"/>
      <c r="EV114" s="80"/>
      <c r="EW114" s="80"/>
      <c r="EX114" s="80"/>
      <c r="EY114" s="80"/>
      <c r="EZ114" s="80"/>
      <c r="FA114" s="80"/>
      <c r="FB114" s="80"/>
      <c r="FC114" s="80"/>
      <c r="FD114" s="80"/>
      <c r="FE114" s="80"/>
      <c r="FF114" s="80"/>
      <c r="FG114" s="80"/>
      <c r="FH114" s="80"/>
      <c r="FI114" s="80"/>
      <c r="FJ114" s="80"/>
      <c r="FK114" s="80"/>
      <c r="FL114" s="80"/>
      <c r="FM114" s="80"/>
      <c r="FN114" s="80"/>
      <c r="FO114" s="80"/>
      <c r="FP114" s="80"/>
      <c r="FQ114" s="80"/>
      <c r="FR114" s="80"/>
      <c r="FS114" s="80"/>
      <c r="FT114" s="80"/>
    </row>
    <row r="115" spans="1:176" s="87" customFormat="1">
      <c r="A115" s="122"/>
      <c r="D115" s="121"/>
      <c r="E115" s="121"/>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c r="CA115" s="80"/>
      <c r="CB115" s="80"/>
      <c r="CC115" s="80"/>
      <c r="CD115" s="80"/>
      <c r="CE115" s="80"/>
      <c r="CF115" s="80"/>
      <c r="CG115" s="80"/>
      <c r="CH115" s="80"/>
      <c r="CI115" s="80"/>
      <c r="CJ115" s="80"/>
      <c r="CK115" s="80"/>
      <c r="CL115" s="80"/>
      <c r="CM115" s="80"/>
      <c r="CN115" s="81"/>
      <c r="CO115" s="80"/>
      <c r="CP115" s="80"/>
      <c r="CQ115" s="80"/>
      <c r="CR115" s="80"/>
      <c r="CS115" s="80"/>
      <c r="CT115" s="80"/>
      <c r="CU115" s="80"/>
      <c r="CV115" s="80"/>
      <c r="CW115" s="80"/>
      <c r="CX115" s="80"/>
      <c r="CY115" s="80"/>
      <c r="CZ115" s="80"/>
      <c r="DA115" s="80"/>
      <c r="DB115" s="80"/>
      <c r="DC115" s="80"/>
      <c r="DD115" s="80"/>
      <c r="DE115" s="80"/>
      <c r="DF115" s="80"/>
      <c r="DG115" s="80"/>
      <c r="DH115" s="80"/>
      <c r="DI115" s="80"/>
      <c r="DJ115" s="80"/>
      <c r="DK115" s="80"/>
      <c r="DL115" s="80"/>
      <c r="DM115" s="80"/>
      <c r="DN115" s="80"/>
      <c r="DO115" s="80"/>
      <c r="DP115" s="80"/>
      <c r="DQ115" s="80"/>
      <c r="DR115" s="80"/>
      <c r="DS115" s="80"/>
      <c r="DT115" s="80"/>
      <c r="DU115" s="80"/>
      <c r="DV115" s="80"/>
      <c r="DW115" s="80"/>
      <c r="DX115" s="80"/>
      <c r="DY115" s="80"/>
      <c r="DZ115" s="80"/>
      <c r="EA115" s="80"/>
      <c r="EB115" s="80"/>
      <c r="EC115" s="80"/>
      <c r="ED115" s="80"/>
      <c r="EE115" s="80"/>
      <c r="EF115" s="80"/>
      <c r="EG115" s="80"/>
      <c r="EH115" s="80"/>
      <c r="EI115" s="80"/>
      <c r="EJ115" s="80"/>
      <c r="EK115" s="80"/>
      <c r="EL115" s="80"/>
      <c r="EM115" s="80"/>
      <c r="EN115" s="80"/>
      <c r="EO115" s="80"/>
      <c r="EP115" s="80"/>
      <c r="EQ115" s="80"/>
      <c r="ER115" s="80"/>
      <c r="ES115" s="80"/>
      <c r="ET115" s="80"/>
      <c r="EU115" s="80"/>
      <c r="EV115" s="80"/>
      <c r="EW115" s="80"/>
      <c r="EX115" s="80"/>
      <c r="EY115" s="80"/>
      <c r="EZ115" s="80"/>
      <c r="FA115" s="80"/>
      <c r="FB115" s="80"/>
      <c r="FC115" s="80"/>
      <c r="FD115" s="80"/>
      <c r="FE115" s="80"/>
      <c r="FF115" s="80"/>
      <c r="FG115" s="80"/>
      <c r="FH115" s="80"/>
      <c r="FI115" s="80"/>
      <c r="FJ115" s="80"/>
      <c r="FK115" s="80"/>
      <c r="FL115" s="80"/>
      <c r="FM115" s="80"/>
      <c r="FN115" s="80"/>
      <c r="FO115" s="80"/>
      <c r="FP115" s="80"/>
      <c r="FQ115" s="80"/>
      <c r="FR115" s="80"/>
      <c r="FS115" s="80"/>
      <c r="FT115" s="80"/>
    </row>
    <row r="116" spans="1:176" s="87" customFormat="1">
      <c r="A116" s="122"/>
      <c r="D116" s="121"/>
      <c r="E116" s="121"/>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c r="CF116" s="80"/>
      <c r="CG116" s="80"/>
      <c r="CH116" s="80"/>
      <c r="CI116" s="80"/>
      <c r="CJ116" s="80"/>
      <c r="CK116" s="80"/>
      <c r="CL116" s="80"/>
      <c r="CM116" s="80"/>
      <c r="CN116" s="81"/>
      <c r="CO116" s="80"/>
      <c r="CP116" s="80"/>
      <c r="CQ116" s="80"/>
      <c r="CR116" s="80"/>
      <c r="CS116" s="80"/>
      <c r="CT116" s="80"/>
      <c r="CU116" s="80"/>
      <c r="CV116" s="80"/>
      <c r="CW116" s="80"/>
      <c r="CX116" s="80"/>
      <c r="CY116" s="80"/>
      <c r="CZ116" s="80"/>
      <c r="DA116" s="80"/>
      <c r="DB116" s="80"/>
      <c r="DC116" s="80"/>
      <c r="DD116" s="80"/>
      <c r="DE116" s="80"/>
      <c r="DF116" s="80"/>
      <c r="DG116" s="80"/>
      <c r="DH116" s="80"/>
      <c r="DI116" s="80"/>
      <c r="DJ116" s="80"/>
      <c r="DK116" s="80"/>
      <c r="DL116" s="80"/>
      <c r="DM116" s="80"/>
      <c r="DN116" s="80"/>
      <c r="DO116" s="80"/>
      <c r="DP116" s="80"/>
      <c r="DQ116" s="80"/>
      <c r="DR116" s="80"/>
      <c r="DS116" s="80"/>
      <c r="DT116" s="80"/>
      <c r="DU116" s="80"/>
      <c r="DV116" s="80"/>
      <c r="DW116" s="80"/>
      <c r="DX116" s="80"/>
      <c r="DY116" s="80"/>
      <c r="DZ116" s="80"/>
      <c r="EA116" s="80"/>
      <c r="EB116" s="80"/>
      <c r="EC116" s="80"/>
      <c r="ED116" s="80"/>
      <c r="EE116" s="80"/>
      <c r="EF116" s="80"/>
      <c r="EG116" s="80"/>
      <c r="EH116" s="80"/>
      <c r="EI116" s="80"/>
      <c r="EJ116" s="80"/>
      <c r="EK116" s="80"/>
      <c r="EL116" s="80"/>
      <c r="EM116" s="80"/>
      <c r="EN116" s="80"/>
      <c r="EO116" s="80"/>
      <c r="EP116" s="80"/>
      <c r="EQ116" s="80"/>
      <c r="ER116" s="80"/>
      <c r="ES116" s="80"/>
      <c r="ET116" s="80"/>
      <c r="EU116" s="80"/>
      <c r="EV116" s="80"/>
      <c r="EW116" s="80"/>
      <c r="EX116" s="80"/>
      <c r="EY116" s="80"/>
      <c r="EZ116" s="80"/>
      <c r="FA116" s="80"/>
      <c r="FB116" s="80"/>
      <c r="FC116" s="80"/>
      <c r="FD116" s="80"/>
      <c r="FE116" s="80"/>
      <c r="FF116" s="80"/>
      <c r="FG116" s="80"/>
      <c r="FH116" s="80"/>
      <c r="FI116" s="80"/>
      <c r="FJ116" s="80"/>
      <c r="FK116" s="80"/>
      <c r="FL116" s="80"/>
      <c r="FM116" s="80"/>
      <c r="FN116" s="80"/>
      <c r="FO116" s="80"/>
      <c r="FP116" s="80"/>
      <c r="FQ116" s="80"/>
      <c r="FR116" s="80"/>
      <c r="FS116" s="80"/>
      <c r="FT116" s="80"/>
    </row>
    <row r="117" spans="1:176" s="87" customFormat="1">
      <c r="A117" s="122"/>
      <c r="D117" s="121"/>
      <c r="E117" s="121"/>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0"/>
      <c r="BR117" s="80"/>
      <c r="BS117" s="80"/>
      <c r="BT117" s="80"/>
      <c r="BU117" s="80"/>
      <c r="BV117" s="80"/>
      <c r="BW117" s="80"/>
      <c r="BX117" s="80"/>
      <c r="BY117" s="80"/>
      <c r="BZ117" s="80"/>
      <c r="CA117" s="80"/>
      <c r="CB117" s="80"/>
      <c r="CC117" s="80"/>
      <c r="CD117" s="80"/>
      <c r="CE117" s="80"/>
      <c r="CF117" s="80"/>
      <c r="CG117" s="80"/>
      <c r="CH117" s="80"/>
      <c r="CI117" s="80"/>
      <c r="CJ117" s="80"/>
      <c r="CK117" s="80"/>
      <c r="CL117" s="80"/>
      <c r="CM117" s="80"/>
      <c r="CN117" s="81"/>
      <c r="CO117" s="80"/>
      <c r="CP117" s="80"/>
      <c r="CQ117" s="80"/>
      <c r="CR117" s="80"/>
      <c r="CS117" s="80"/>
      <c r="CT117" s="80"/>
      <c r="CU117" s="80"/>
      <c r="CV117" s="80"/>
      <c r="CW117" s="80"/>
      <c r="CX117" s="80"/>
      <c r="CY117" s="80"/>
      <c r="CZ117" s="80"/>
      <c r="DA117" s="80"/>
      <c r="DB117" s="80"/>
      <c r="DC117" s="80"/>
      <c r="DD117" s="80"/>
      <c r="DE117" s="80"/>
      <c r="DF117" s="80"/>
      <c r="DG117" s="80"/>
      <c r="DH117" s="80"/>
      <c r="DI117" s="80"/>
      <c r="DJ117" s="80"/>
      <c r="DK117" s="80"/>
      <c r="DL117" s="80"/>
      <c r="DM117" s="80"/>
      <c r="DN117" s="80"/>
      <c r="DO117" s="80"/>
      <c r="DP117" s="80"/>
      <c r="DQ117" s="80"/>
      <c r="DR117" s="80"/>
      <c r="DS117" s="80"/>
      <c r="DT117" s="80"/>
      <c r="DU117" s="80"/>
      <c r="DV117" s="80"/>
      <c r="DW117" s="80"/>
      <c r="DX117" s="80"/>
      <c r="DY117" s="80"/>
      <c r="DZ117" s="80"/>
      <c r="EA117" s="80"/>
      <c r="EB117" s="80"/>
      <c r="EC117" s="80"/>
      <c r="ED117" s="80"/>
      <c r="EE117" s="80"/>
      <c r="EF117" s="80"/>
      <c r="EG117" s="80"/>
      <c r="EH117" s="80"/>
      <c r="EI117" s="80"/>
      <c r="EJ117" s="80"/>
      <c r="EK117" s="80"/>
      <c r="EL117" s="80"/>
      <c r="EM117" s="80"/>
      <c r="EN117" s="80"/>
      <c r="EO117" s="80"/>
      <c r="EP117" s="80"/>
      <c r="EQ117" s="80"/>
      <c r="ER117" s="80"/>
      <c r="ES117" s="80"/>
      <c r="ET117" s="80"/>
      <c r="EU117" s="80"/>
      <c r="EV117" s="80"/>
      <c r="EW117" s="80"/>
      <c r="EX117" s="80"/>
      <c r="EY117" s="80"/>
      <c r="EZ117" s="80"/>
      <c r="FA117" s="80"/>
      <c r="FB117" s="80"/>
      <c r="FC117" s="80"/>
      <c r="FD117" s="80"/>
      <c r="FE117" s="80"/>
      <c r="FF117" s="80"/>
      <c r="FG117" s="80"/>
      <c r="FH117" s="80"/>
      <c r="FI117" s="80"/>
      <c r="FJ117" s="80"/>
      <c r="FK117" s="80"/>
      <c r="FL117" s="80"/>
      <c r="FM117" s="80"/>
      <c r="FN117" s="80"/>
      <c r="FO117" s="80"/>
      <c r="FP117" s="80"/>
      <c r="FQ117" s="80"/>
      <c r="FR117" s="80"/>
      <c r="FS117" s="80"/>
      <c r="FT117" s="80"/>
    </row>
    <row r="118" spans="1:176" s="87" customFormat="1">
      <c r="A118" s="122"/>
      <c r="D118" s="121"/>
      <c r="E118" s="121"/>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1"/>
      <c r="CO118" s="80"/>
      <c r="CP118" s="80"/>
      <c r="CQ118" s="80"/>
      <c r="CR118" s="80"/>
      <c r="CS118" s="80"/>
      <c r="CT118" s="80"/>
      <c r="CU118" s="80"/>
      <c r="CV118" s="80"/>
      <c r="CW118" s="80"/>
      <c r="CX118" s="80"/>
      <c r="CY118" s="80"/>
      <c r="CZ118" s="80"/>
      <c r="DA118" s="80"/>
      <c r="DB118" s="80"/>
      <c r="DC118" s="80"/>
      <c r="DD118" s="80"/>
      <c r="DE118" s="80"/>
      <c r="DF118" s="80"/>
      <c r="DG118" s="80"/>
      <c r="DH118" s="80"/>
      <c r="DI118" s="80"/>
      <c r="DJ118" s="80"/>
      <c r="DK118" s="80"/>
      <c r="DL118" s="80"/>
      <c r="DM118" s="80"/>
      <c r="DN118" s="80"/>
      <c r="DO118" s="80"/>
      <c r="DP118" s="80"/>
      <c r="DQ118" s="80"/>
      <c r="DR118" s="80"/>
      <c r="DS118" s="80"/>
      <c r="DT118" s="80"/>
      <c r="DU118" s="80"/>
      <c r="DV118" s="80"/>
      <c r="DW118" s="80"/>
      <c r="DX118" s="80"/>
      <c r="DY118" s="80"/>
      <c r="DZ118" s="80"/>
      <c r="EA118" s="80"/>
      <c r="EB118" s="80"/>
      <c r="EC118" s="80"/>
      <c r="ED118" s="80"/>
      <c r="EE118" s="80"/>
      <c r="EF118" s="80"/>
      <c r="EG118" s="80"/>
      <c r="EH118" s="80"/>
      <c r="EI118" s="80"/>
      <c r="EJ118" s="80"/>
      <c r="EK118" s="80"/>
      <c r="EL118" s="80"/>
      <c r="EM118" s="80"/>
      <c r="EN118" s="80"/>
      <c r="EO118" s="80"/>
      <c r="EP118" s="80"/>
      <c r="EQ118" s="80"/>
      <c r="ER118" s="80"/>
      <c r="ES118" s="80"/>
      <c r="ET118" s="80"/>
      <c r="EU118" s="80"/>
      <c r="EV118" s="80"/>
      <c r="EW118" s="80"/>
      <c r="EX118" s="80"/>
      <c r="EY118" s="80"/>
      <c r="EZ118" s="80"/>
      <c r="FA118" s="80"/>
      <c r="FB118" s="80"/>
      <c r="FC118" s="80"/>
      <c r="FD118" s="80"/>
      <c r="FE118" s="80"/>
      <c r="FF118" s="80"/>
      <c r="FG118" s="80"/>
      <c r="FH118" s="80"/>
      <c r="FI118" s="80"/>
      <c r="FJ118" s="80"/>
      <c r="FK118" s="80"/>
      <c r="FL118" s="80"/>
      <c r="FM118" s="80"/>
      <c r="FN118" s="80"/>
      <c r="FO118" s="80"/>
      <c r="FP118" s="80"/>
      <c r="FQ118" s="80"/>
      <c r="FR118" s="80"/>
      <c r="FS118" s="80"/>
      <c r="FT118" s="80"/>
    </row>
    <row r="119" spans="1:176" s="87" customFormat="1">
      <c r="A119" s="122"/>
      <c r="D119" s="121"/>
      <c r="E119" s="121"/>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80"/>
      <c r="CA119" s="80"/>
      <c r="CB119" s="80"/>
      <c r="CC119" s="80"/>
      <c r="CD119" s="80"/>
      <c r="CE119" s="80"/>
      <c r="CF119" s="80"/>
      <c r="CG119" s="80"/>
      <c r="CH119" s="80"/>
      <c r="CI119" s="80"/>
      <c r="CJ119" s="80"/>
      <c r="CK119" s="80"/>
      <c r="CL119" s="80"/>
      <c r="CM119" s="80"/>
      <c r="CN119" s="81"/>
      <c r="CO119" s="80"/>
      <c r="CP119" s="80"/>
      <c r="CQ119" s="80"/>
      <c r="CR119" s="80"/>
      <c r="CS119" s="80"/>
      <c r="CT119" s="80"/>
      <c r="CU119" s="80"/>
      <c r="CV119" s="80"/>
      <c r="CW119" s="80"/>
      <c r="CX119" s="80"/>
      <c r="CY119" s="80"/>
      <c r="CZ119" s="80"/>
      <c r="DA119" s="80"/>
      <c r="DB119" s="80"/>
      <c r="DC119" s="80"/>
      <c r="DD119" s="80"/>
      <c r="DE119" s="80"/>
      <c r="DF119" s="80"/>
      <c r="DG119" s="80"/>
      <c r="DH119" s="80"/>
      <c r="DI119" s="80"/>
      <c r="DJ119" s="80"/>
      <c r="DK119" s="80"/>
      <c r="DL119" s="80"/>
      <c r="DM119" s="80"/>
      <c r="DN119" s="80"/>
      <c r="DO119" s="80"/>
      <c r="DP119" s="80"/>
      <c r="DQ119" s="80"/>
      <c r="DR119" s="80"/>
      <c r="DS119" s="80"/>
      <c r="DT119" s="80"/>
      <c r="DU119" s="80"/>
      <c r="DV119" s="80"/>
      <c r="DW119" s="80"/>
      <c r="DX119" s="80"/>
      <c r="DY119" s="80"/>
      <c r="DZ119" s="80"/>
      <c r="EA119" s="80"/>
      <c r="EB119" s="80"/>
      <c r="EC119" s="80"/>
      <c r="ED119" s="80"/>
      <c r="EE119" s="80"/>
      <c r="EF119" s="80"/>
      <c r="EG119" s="80"/>
      <c r="EH119" s="80"/>
      <c r="EI119" s="80"/>
      <c r="EJ119" s="80"/>
      <c r="EK119" s="80"/>
      <c r="EL119" s="80"/>
      <c r="EM119" s="80"/>
      <c r="EN119" s="80"/>
      <c r="EO119" s="80"/>
      <c r="EP119" s="80"/>
      <c r="EQ119" s="80"/>
      <c r="ER119" s="80"/>
      <c r="ES119" s="80"/>
      <c r="ET119" s="80"/>
      <c r="EU119" s="80"/>
      <c r="EV119" s="80"/>
      <c r="EW119" s="80"/>
      <c r="EX119" s="80"/>
      <c r="EY119" s="80"/>
      <c r="EZ119" s="80"/>
      <c r="FA119" s="80"/>
      <c r="FB119" s="80"/>
      <c r="FC119" s="80"/>
      <c r="FD119" s="80"/>
      <c r="FE119" s="80"/>
      <c r="FF119" s="80"/>
      <c r="FG119" s="80"/>
      <c r="FH119" s="80"/>
      <c r="FI119" s="80"/>
      <c r="FJ119" s="80"/>
      <c r="FK119" s="80"/>
      <c r="FL119" s="80"/>
      <c r="FM119" s="80"/>
      <c r="FN119" s="80"/>
      <c r="FO119" s="80"/>
      <c r="FP119" s="80"/>
      <c r="FQ119" s="80"/>
      <c r="FR119" s="80"/>
      <c r="FS119" s="80"/>
      <c r="FT119" s="80"/>
    </row>
    <row r="120" spans="1:176" s="87" customFormat="1">
      <c r="A120" s="122"/>
      <c r="D120" s="121"/>
      <c r="E120" s="121"/>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c r="BN120" s="80"/>
      <c r="BO120" s="80"/>
      <c r="BP120" s="80"/>
      <c r="BQ120" s="80"/>
      <c r="BR120" s="80"/>
      <c r="BS120" s="80"/>
      <c r="BT120" s="80"/>
      <c r="BU120" s="80"/>
      <c r="BV120" s="80"/>
      <c r="BW120" s="80"/>
      <c r="BX120" s="80"/>
      <c r="BY120" s="80"/>
      <c r="BZ120" s="80"/>
      <c r="CA120" s="80"/>
      <c r="CB120" s="80"/>
      <c r="CC120" s="80"/>
      <c r="CD120" s="80"/>
      <c r="CE120" s="80"/>
      <c r="CF120" s="80"/>
      <c r="CG120" s="80"/>
      <c r="CH120" s="80"/>
      <c r="CI120" s="80"/>
      <c r="CJ120" s="80"/>
      <c r="CK120" s="80"/>
      <c r="CL120" s="80"/>
      <c r="CM120" s="80"/>
      <c r="CN120" s="81"/>
      <c r="CO120" s="80"/>
      <c r="CP120" s="80"/>
      <c r="CQ120" s="80"/>
      <c r="CR120" s="80"/>
      <c r="CS120" s="80"/>
      <c r="CT120" s="80"/>
      <c r="CU120" s="80"/>
      <c r="CV120" s="80"/>
      <c r="CW120" s="80"/>
      <c r="CX120" s="80"/>
      <c r="CY120" s="80"/>
      <c r="CZ120" s="80"/>
      <c r="DA120" s="80"/>
      <c r="DB120" s="80"/>
      <c r="DC120" s="80"/>
      <c r="DD120" s="80"/>
      <c r="DE120" s="80"/>
      <c r="DF120" s="80"/>
      <c r="DG120" s="80"/>
      <c r="DH120" s="80"/>
      <c r="DI120" s="80"/>
      <c r="DJ120" s="80"/>
      <c r="DK120" s="80"/>
      <c r="DL120" s="80"/>
      <c r="DM120" s="80"/>
      <c r="DN120" s="80"/>
      <c r="DO120" s="80"/>
      <c r="DP120" s="80"/>
      <c r="DQ120" s="80"/>
      <c r="DR120" s="80"/>
      <c r="DS120" s="80"/>
      <c r="DT120" s="80"/>
      <c r="DU120" s="80"/>
      <c r="DV120" s="80"/>
      <c r="DW120" s="80"/>
      <c r="DX120" s="80"/>
      <c r="DY120" s="80"/>
      <c r="DZ120" s="80"/>
      <c r="EA120" s="80"/>
      <c r="EB120" s="80"/>
      <c r="EC120" s="80"/>
      <c r="ED120" s="80"/>
      <c r="EE120" s="80"/>
      <c r="EF120" s="80"/>
      <c r="EG120" s="80"/>
      <c r="EH120" s="80"/>
      <c r="EI120" s="80"/>
      <c r="EJ120" s="80"/>
      <c r="EK120" s="80"/>
      <c r="EL120" s="80"/>
      <c r="EM120" s="80"/>
      <c r="EN120" s="80"/>
      <c r="EO120" s="80"/>
      <c r="EP120" s="80"/>
      <c r="EQ120" s="80"/>
      <c r="ER120" s="80"/>
      <c r="ES120" s="80"/>
      <c r="ET120" s="80"/>
      <c r="EU120" s="80"/>
      <c r="EV120" s="80"/>
      <c r="EW120" s="80"/>
      <c r="EX120" s="80"/>
      <c r="EY120" s="80"/>
      <c r="EZ120" s="80"/>
      <c r="FA120" s="80"/>
      <c r="FB120" s="80"/>
      <c r="FC120" s="80"/>
      <c r="FD120" s="80"/>
      <c r="FE120" s="80"/>
      <c r="FF120" s="80"/>
      <c r="FG120" s="80"/>
      <c r="FH120" s="80"/>
      <c r="FI120" s="80"/>
      <c r="FJ120" s="80"/>
      <c r="FK120" s="80"/>
      <c r="FL120" s="80"/>
      <c r="FM120" s="80"/>
      <c r="FN120" s="80"/>
      <c r="FO120" s="80"/>
      <c r="FP120" s="80"/>
      <c r="FQ120" s="80"/>
      <c r="FR120" s="80"/>
      <c r="FS120" s="80"/>
      <c r="FT120" s="80"/>
    </row>
    <row r="121" spans="1:176" s="87" customFormat="1">
      <c r="A121" s="122"/>
      <c r="D121" s="121"/>
      <c r="E121" s="121"/>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c r="CA121" s="80"/>
      <c r="CB121" s="80"/>
      <c r="CC121" s="80"/>
      <c r="CD121" s="80"/>
      <c r="CE121" s="80"/>
      <c r="CF121" s="80"/>
      <c r="CG121" s="80"/>
      <c r="CH121" s="80"/>
      <c r="CI121" s="80"/>
      <c r="CJ121" s="80"/>
      <c r="CK121" s="80"/>
      <c r="CL121" s="80"/>
      <c r="CM121" s="80"/>
      <c r="CN121" s="81"/>
      <c r="CO121" s="80"/>
      <c r="CP121" s="80"/>
      <c r="CQ121" s="80"/>
      <c r="CR121" s="80"/>
      <c r="CS121" s="80"/>
      <c r="CT121" s="80"/>
      <c r="CU121" s="80"/>
      <c r="CV121" s="80"/>
      <c r="CW121" s="80"/>
      <c r="CX121" s="80"/>
      <c r="CY121" s="80"/>
      <c r="CZ121" s="80"/>
      <c r="DA121" s="80"/>
      <c r="DB121" s="80"/>
      <c r="DC121" s="80"/>
      <c r="DD121" s="80"/>
      <c r="DE121" s="80"/>
      <c r="DF121" s="80"/>
      <c r="DG121" s="80"/>
      <c r="DH121" s="80"/>
      <c r="DI121" s="80"/>
      <c r="DJ121" s="80"/>
      <c r="DK121" s="80"/>
      <c r="DL121" s="80"/>
      <c r="DM121" s="80"/>
      <c r="DN121" s="80"/>
      <c r="DO121" s="80"/>
      <c r="DP121" s="80"/>
      <c r="DQ121" s="80"/>
      <c r="DR121" s="80"/>
      <c r="DS121" s="80"/>
      <c r="DT121" s="80"/>
      <c r="DU121" s="80"/>
      <c r="DV121" s="80"/>
      <c r="DW121" s="80"/>
      <c r="DX121" s="80"/>
      <c r="DY121" s="80"/>
      <c r="DZ121" s="80"/>
      <c r="EA121" s="80"/>
      <c r="EB121" s="80"/>
      <c r="EC121" s="80"/>
      <c r="ED121" s="80"/>
      <c r="EE121" s="80"/>
      <c r="EF121" s="80"/>
      <c r="EG121" s="80"/>
      <c r="EH121" s="80"/>
      <c r="EI121" s="80"/>
      <c r="EJ121" s="80"/>
      <c r="EK121" s="80"/>
      <c r="EL121" s="80"/>
      <c r="EM121" s="80"/>
      <c r="EN121" s="80"/>
      <c r="EO121" s="80"/>
      <c r="EP121" s="80"/>
      <c r="EQ121" s="80"/>
      <c r="ER121" s="80"/>
      <c r="ES121" s="80"/>
      <c r="ET121" s="80"/>
      <c r="EU121" s="80"/>
      <c r="EV121" s="80"/>
      <c r="EW121" s="80"/>
      <c r="EX121" s="80"/>
      <c r="EY121" s="80"/>
      <c r="EZ121" s="80"/>
      <c r="FA121" s="80"/>
      <c r="FB121" s="80"/>
      <c r="FC121" s="80"/>
      <c r="FD121" s="80"/>
      <c r="FE121" s="80"/>
      <c r="FF121" s="80"/>
      <c r="FG121" s="80"/>
      <c r="FH121" s="80"/>
      <c r="FI121" s="80"/>
      <c r="FJ121" s="80"/>
      <c r="FK121" s="80"/>
      <c r="FL121" s="80"/>
      <c r="FM121" s="80"/>
      <c r="FN121" s="80"/>
      <c r="FO121" s="80"/>
      <c r="FP121" s="80"/>
      <c r="FQ121" s="80"/>
      <c r="FR121" s="80"/>
      <c r="FS121" s="80"/>
      <c r="FT121" s="80"/>
    </row>
    <row r="122" spans="1:176" s="87" customFormat="1">
      <c r="A122" s="122"/>
      <c r="D122" s="121"/>
      <c r="E122" s="121"/>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c r="CA122" s="80"/>
      <c r="CB122" s="80"/>
      <c r="CC122" s="80"/>
      <c r="CD122" s="80"/>
      <c r="CE122" s="80"/>
      <c r="CF122" s="80"/>
      <c r="CG122" s="80"/>
      <c r="CH122" s="80"/>
      <c r="CI122" s="80"/>
      <c r="CJ122" s="80"/>
      <c r="CK122" s="80"/>
      <c r="CL122" s="80"/>
      <c r="CM122" s="80"/>
      <c r="CN122" s="81"/>
      <c r="CO122" s="80"/>
      <c r="CP122" s="80"/>
      <c r="CQ122" s="80"/>
      <c r="CR122" s="80"/>
      <c r="CS122" s="80"/>
      <c r="CT122" s="80"/>
      <c r="CU122" s="80"/>
      <c r="CV122" s="80"/>
      <c r="CW122" s="80"/>
      <c r="CX122" s="80"/>
      <c r="CY122" s="80"/>
      <c r="CZ122" s="80"/>
      <c r="DA122" s="80"/>
      <c r="DB122" s="80"/>
      <c r="DC122" s="80"/>
      <c r="DD122" s="80"/>
      <c r="DE122" s="80"/>
      <c r="DF122" s="80"/>
      <c r="DG122" s="80"/>
      <c r="DH122" s="80"/>
      <c r="DI122" s="80"/>
      <c r="DJ122" s="80"/>
      <c r="DK122" s="80"/>
      <c r="DL122" s="80"/>
      <c r="DM122" s="80"/>
      <c r="DN122" s="80"/>
      <c r="DO122" s="80"/>
      <c r="DP122" s="80"/>
      <c r="DQ122" s="80"/>
      <c r="DR122" s="80"/>
      <c r="DS122" s="80"/>
      <c r="DT122" s="80"/>
      <c r="DU122" s="80"/>
      <c r="DV122" s="80"/>
      <c r="DW122" s="80"/>
      <c r="DX122" s="80"/>
      <c r="DY122" s="80"/>
      <c r="DZ122" s="80"/>
      <c r="EA122" s="80"/>
      <c r="EB122" s="80"/>
      <c r="EC122" s="80"/>
      <c r="ED122" s="80"/>
      <c r="EE122" s="80"/>
      <c r="EF122" s="80"/>
      <c r="EG122" s="80"/>
      <c r="EH122" s="80"/>
      <c r="EI122" s="80"/>
      <c r="EJ122" s="80"/>
      <c r="EK122" s="80"/>
      <c r="EL122" s="80"/>
      <c r="EM122" s="80"/>
      <c r="EN122" s="80"/>
      <c r="EO122" s="80"/>
      <c r="EP122" s="80"/>
      <c r="EQ122" s="80"/>
      <c r="ER122" s="80"/>
      <c r="ES122" s="80"/>
      <c r="ET122" s="80"/>
      <c r="EU122" s="80"/>
      <c r="EV122" s="80"/>
      <c r="EW122" s="80"/>
      <c r="EX122" s="80"/>
      <c r="EY122" s="80"/>
      <c r="EZ122" s="80"/>
      <c r="FA122" s="80"/>
      <c r="FB122" s="80"/>
      <c r="FC122" s="80"/>
      <c r="FD122" s="80"/>
      <c r="FE122" s="80"/>
      <c r="FF122" s="80"/>
      <c r="FG122" s="80"/>
      <c r="FH122" s="80"/>
      <c r="FI122" s="80"/>
      <c r="FJ122" s="80"/>
      <c r="FK122" s="80"/>
      <c r="FL122" s="80"/>
      <c r="FM122" s="80"/>
      <c r="FN122" s="80"/>
      <c r="FO122" s="80"/>
      <c r="FP122" s="80"/>
      <c r="FQ122" s="80"/>
      <c r="FR122" s="80"/>
      <c r="FS122" s="80"/>
      <c r="FT122" s="80"/>
    </row>
    <row r="123" spans="1:176" s="87" customFormat="1">
      <c r="A123" s="122"/>
      <c r="D123" s="121"/>
      <c r="E123" s="121"/>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c r="CA123" s="80"/>
      <c r="CB123" s="80"/>
      <c r="CC123" s="80"/>
      <c r="CD123" s="80"/>
      <c r="CE123" s="80"/>
      <c r="CF123" s="80"/>
      <c r="CG123" s="80"/>
      <c r="CH123" s="80"/>
      <c r="CI123" s="80"/>
      <c r="CJ123" s="80"/>
      <c r="CK123" s="80"/>
      <c r="CL123" s="80"/>
      <c r="CM123" s="80"/>
      <c r="CN123" s="81"/>
      <c r="CO123" s="80"/>
      <c r="CP123" s="80"/>
      <c r="CQ123" s="80"/>
      <c r="CR123" s="80"/>
      <c r="CS123" s="80"/>
      <c r="CT123" s="80"/>
      <c r="CU123" s="80"/>
      <c r="CV123" s="80"/>
      <c r="CW123" s="80"/>
      <c r="CX123" s="80"/>
      <c r="CY123" s="80"/>
      <c r="CZ123" s="80"/>
      <c r="DA123" s="80"/>
      <c r="DB123" s="80"/>
      <c r="DC123" s="80"/>
      <c r="DD123" s="80"/>
      <c r="DE123" s="80"/>
      <c r="DF123" s="80"/>
      <c r="DG123" s="80"/>
      <c r="DH123" s="80"/>
      <c r="DI123" s="80"/>
      <c r="DJ123" s="80"/>
      <c r="DK123" s="80"/>
      <c r="DL123" s="80"/>
      <c r="DM123" s="80"/>
      <c r="DN123" s="80"/>
      <c r="DO123" s="80"/>
      <c r="DP123" s="80"/>
      <c r="DQ123" s="80"/>
      <c r="DR123" s="80"/>
      <c r="DS123" s="80"/>
      <c r="DT123" s="80"/>
      <c r="DU123" s="80"/>
      <c r="DV123" s="80"/>
      <c r="DW123" s="80"/>
      <c r="DX123" s="80"/>
      <c r="DY123" s="80"/>
      <c r="DZ123" s="80"/>
      <c r="EA123" s="80"/>
      <c r="EB123" s="80"/>
      <c r="EC123" s="80"/>
      <c r="ED123" s="80"/>
      <c r="EE123" s="80"/>
      <c r="EF123" s="80"/>
      <c r="EG123" s="80"/>
      <c r="EH123" s="80"/>
      <c r="EI123" s="80"/>
      <c r="EJ123" s="80"/>
      <c r="EK123" s="80"/>
      <c r="EL123" s="80"/>
      <c r="EM123" s="80"/>
      <c r="EN123" s="80"/>
      <c r="EO123" s="80"/>
      <c r="EP123" s="80"/>
      <c r="EQ123" s="80"/>
      <c r="ER123" s="80"/>
      <c r="ES123" s="80"/>
      <c r="ET123" s="80"/>
      <c r="EU123" s="80"/>
      <c r="EV123" s="80"/>
      <c r="EW123" s="80"/>
      <c r="EX123" s="80"/>
      <c r="EY123" s="80"/>
      <c r="EZ123" s="80"/>
      <c r="FA123" s="80"/>
      <c r="FB123" s="80"/>
      <c r="FC123" s="80"/>
      <c r="FD123" s="80"/>
      <c r="FE123" s="80"/>
      <c r="FF123" s="80"/>
      <c r="FG123" s="80"/>
      <c r="FH123" s="80"/>
      <c r="FI123" s="80"/>
      <c r="FJ123" s="80"/>
      <c r="FK123" s="80"/>
      <c r="FL123" s="80"/>
      <c r="FM123" s="80"/>
      <c r="FN123" s="80"/>
      <c r="FO123" s="80"/>
      <c r="FP123" s="80"/>
      <c r="FQ123" s="80"/>
      <c r="FR123" s="80"/>
      <c r="FS123" s="80"/>
      <c r="FT123" s="80"/>
    </row>
    <row r="124" spans="1:176" s="87" customFormat="1">
      <c r="A124" s="122"/>
      <c r="D124" s="121"/>
      <c r="E124" s="121"/>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80"/>
      <c r="CA124" s="80"/>
      <c r="CB124" s="80"/>
      <c r="CC124" s="80"/>
      <c r="CD124" s="80"/>
      <c r="CE124" s="80"/>
      <c r="CF124" s="80"/>
      <c r="CG124" s="80"/>
      <c r="CH124" s="80"/>
      <c r="CI124" s="80"/>
      <c r="CJ124" s="80"/>
      <c r="CK124" s="80"/>
      <c r="CL124" s="80"/>
      <c r="CM124" s="80"/>
      <c r="CN124" s="81"/>
      <c r="CO124" s="80"/>
      <c r="CP124" s="80"/>
      <c r="CQ124" s="80"/>
      <c r="CR124" s="80"/>
      <c r="CS124" s="80"/>
      <c r="CT124" s="80"/>
      <c r="CU124" s="80"/>
      <c r="CV124" s="80"/>
      <c r="CW124" s="80"/>
      <c r="CX124" s="80"/>
      <c r="CY124" s="80"/>
      <c r="CZ124" s="80"/>
      <c r="DA124" s="80"/>
      <c r="DB124" s="80"/>
      <c r="DC124" s="80"/>
      <c r="DD124" s="80"/>
      <c r="DE124" s="80"/>
      <c r="DF124" s="80"/>
      <c r="DG124" s="80"/>
      <c r="DH124" s="80"/>
      <c r="DI124" s="80"/>
      <c r="DJ124" s="80"/>
      <c r="DK124" s="80"/>
      <c r="DL124" s="80"/>
      <c r="DM124" s="80"/>
      <c r="DN124" s="80"/>
      <c r="DO124" s="80"/>
      <c r="DP124" s="80"/>
      <c r="DQ124" s="80"/>
      <c r="DR124" s="80"/>
      <c r="DS124" s="80"/>
      <c r="DT124" s="80"/>
      <c r="DU124" s="80"/>
      <c r="DV124" s="80"/>
      <c r="DW124" s="80"/>
      <c r="DX124" s="80"/>
      <c r="DY124" s="80"/>
      <c r="DZ124" s="80"/>
      <c r="EA124" s="80"/>
      <c r="EB124" s="80"/>
      <c r="EC124" s="80"/>
      <c r="ED124" s="80"/>
      <c r="EE124" s="80"/>
      <c r="EF124" s="80"/>
      <c r="EG124" s="80"/>
      <c r="EH124" s="80"/>
      <c r="EI124" s="80"/>
      <c r="EJ124" s="80"/>
      <c r="EK124" s="80"/>
      <c r="EL124" s="80"/>
      <c r="EM124" s="80"/>
      <c r="EN124" s="80"/>
      <c r="EO124" s="80"/>
      <c r="EP124" s="80"/>
      <c r="EQ124" s="80"/>
      <c r="ER124" s="80"/>
      <c r="ES124" s="80"/>
      <c r="ET124" s="80"/>
      <c r="EU124" s="80"/>
      <c r="EV124" s="80"/>
      <c r="EW124" s="80"/>
      <c r="EX124" s="80"/>
      <c r="EY124" s="80"/>
      <c r="EZ124" s="80"/>
      <c r="FA124" s="80"/>
      <c r="FB124" s="80"/>
      <c r="FC124" s="80"/>
      <c r="FD124" s="80"/>
      <c r="FE124" s="80"/>
      <c r="FF124" s="80"/>
      <c r="FG124" s="80"/>
      <c r="FH124" s="80"/>
      <c r="FI124" s="80"/>
      <c r="FJ124" s="80"/>
      <c r="FK124" s="80"/>
      <c r="FL124" s="80"/>
      <c r="FM124" s="80"/>
      <c r="FN124" s="80"/>
      <c r="FO124" s="80"/>
      <c r="FP124" s="80"/>
      <c r="FQ124" s="80"/>
      <c r="FR124" s="80"/>
      <c r="FS124" s="80"/>
      <c r="FT124" s="80"/>
    </row>
    <row r="125" spans="1:176" s="87" customFormat="1">
      <c r="A125" s="122"/>
      <c r="D125" s="121"/>
      <c r="E125" s="121"/>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c r="CG125" s="80"/>
      <c r="CH125" s="80"/>
      <c r="CI125" s="80"/>
      <c r="CJ125" s="80"/>
      <c r="CK125" s="80"/>
      <c r="CL125" s="80"/>
      <c r="CM125" s="80"/>
      <c r="CN125" s="81"/>
      <c r="CO125" s="80"/>
      <c r="CP125" s="80"/>
      <c r="CQ125" s="80"/>
      <c r="CR125" s="80"/>
      <c r="CS125" s="80"/>
      <c r="CT125" s="80"/>
      <c r="CU125" s="80"/>
      <c r="CV125" s="80"/>
      <c r="CW125" s="80"/>
      <c r="CX125" s="80"/>
      <c r="CY125" s="80"/>
      <c r="CZ125" s="80"/>
      <c r="DA125" s="80"/>
      <c r="DB125" s="80"/>
      <c r="DC125" s="80"/>
      <c r="DD125" s="80"/>
      <c r="DE125" s="80"/>
      <c r="DF125" s="80"/>
      <c r="DG125" s="80"/>
      <c r="DH125" s="80"/>
      <c r="DI125" s="80"/>
      <c r="DJ125" s="80"/>
      <c r="DK125" s="80"/>
      <c r="DL125" s="80"/>
      <c r="DM125" s="80"/>
      <c r="DN125" s="80"/>
      <c r="DO125" s="80"/>
      <c r="DP125" s="80"/>
      <c r="DQ125" s="80"/>
      <c r="DR125" s="80"/>
      <c r="DS125" s="80"/>
      <c r="DT125" s="80"/>
      <c r="DU125" s="80"/>
      <c r="DV125" s="80"/>
      <c r="DW125" s="80"/>
      <c r="DX125" s="80"/>
      <c r="DY125" s="80"/>
      <c r="DZ125" s="80"/>
      <c r="EA125" s="80"/>
      <c r="EB125" s="80"/>
      <c r="EC125" s="80"/>
      <c r="ED125" s="80"/>
      <c r="EE125" s="80"/>
      <c r="EF125" s="80"/>
      <c r="EG125" s="80"/>
      <c r="EH125" s="80"/>
      <c r="EI125" s="80"/>
      <c r="EJ125" s="80"/>
      <c r="EK125" s="80"/>
      <c r="EL125" s="80"/>
      <c r="EM125" s="80"/>
      <c r="EN125" s="80"/>
      <c r="EO125" s="80"/>
      <c r="EP125" s="80"/>
      <c r="EQ125" s="80"/>
      <c r="ER125" s="80"/>
      <c r="ES125" s="80"/>
      <c r="ET125" s="80"/>
      <c r="EU125" s="80"/>
      <c r="EV125" s="80"/>
      <c r="EW125" s="80"/>
      <c r="EX125" s="80"/>
      <c r="EY125" s="80"/>
      <c r="EZ125" s="80"/>
      <c r="FA125" s="80"/>
      <c r="FB125" s="80"/>
      <c r="FC125" s="80"/>
      <c r="FD125" s="80"/>
      <c r="FE125" s="80"/>
      <c r="FF125" s="80"/>
      <c r="FG125" s="80"/>
      <c r="FH125" s="80"/>
      <c r="FI125" s="80"/>
      <c r="FJ125" s="80"/>
      <c r="FK125" s="80"/>
      <c r="FL125" s="80"/>
      <c r="FM125" s="80"/>
      <c r="FN125" s="80"/>
      <c r="FO125" s="80"/>
      <c r="FP125" s="80"/>
      <c r="FQ125" s="80"/>
      <c r="FR125" s="80"/>
      <c r="FS125" s="80"/>
      <c r="FT125" s="80"/>
    </row>
    <row r="126" spans="1:176" s="87" customFormat="1">
      <c r="A126" s="122"/>
      <c r="D126" s="121"/>
      <c r="E126" s="121"/>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0"/>
      <c r="BS126" s="80"/>
      <c r="BT126" s="80"/>
      <c r="BU126" s="80"/>
      <c r="BV126" s="80"/>
      <c r="BW126" s="80"/>
      <c r="BX126" s="80"/>
      <c r="BY126" s="80"/>
      <c r="BZ126" s="80"/>
      <c r="CA126" s="80"/>
      <c r="CB126" s="80"/>
      <c r="CC126" s="80"/>
      <c r="CD126" s="80"/>
      <c r="CE126" s="80"/>
      <c r="CF126" s="80"/>
      <c r="CG126" s="80"/>
      <c r="CH126" s="80"/>
      <c r="CI126" s="80"/>
      <c r="CJ126" s="80"/>
      <c r="CK126" s="80"/>
      <c r="CL126" s="80"/>
      <c r="CM126" s="80"/>
      <c r="CN126" s="81"/>
      <c r="CO126" s="80"/>
      <c r="CP126" s="80"/>
      <c r="CQ126" s="80"/>
      <c r="CR126" s="80"/>
      <c r="CS126" s="80"/>
      <c r="CT126" s="80"/>
      <c r="CU126" s="80"/>
      <c r="CV126" s="80"/>
      <c r="CW126" s="80"/>
      <c r="CX126" s="80"/>
      <c r="CY126" s="80"/>
      <c r="CZ126" s="80"/>
      <c r="DA126" s="80"/>
      <c r="DB126" s="80"/>
      <c r="DC126" s="80"/>
      <c r="DD126" s="80"/>
      <c r="DE126" s="80"/>
      <c r="DF126" s="80"/>
      <c r="DG126" s="80"/>
      <c r="DH126" s="80"/>
      <c r="DI126" s="80"/>
      <c r="DJ126" s="80"/>
      <c r="DK126" s="80"/>
      <c r="DL126" s="80"/>
      <c r="DM126" s="80"/>
      <c r="DN126" s="80"/>
      <c r="DO126" s="80"/>
      <c r="DP126" s="80"/>
      <c r="DQ126" s="80"/>
      <c r="DR126" s="80"/>
      <c r="DS126" s="80"/>
      <c r="DT126" s="80"/>
      <c r="DU126" s="80"/>
      <c r="DV126" s="80"/>
      <c r="DW126" s="80"/>
      <c r="DX126" s="80"/>
      <c r="DY126" s="80"/>
      <c r="DZ126" s="80"/>
      <c r="EA126" s="80"/>
      <c r="EB126" s="80"/>
      <c r="EC126" s="80"/>
      <c r="ED126" s="80"/>
      <c r="EE126" s="80"/>
      <c r="EF126" s="80"/>
      <c r="EG126" s="80"/>
      <c r="EH126" s="80"/>
      <c r="EI126" s="80"/>
      <c r="EJ126" s="80"/>
      <c r="EK126" s="80"/>
      <c r="EL126" s="80"/>
      <c r="EM126" s="80"/>
      <c r="EN126" s="80"/>
      <c r="EO126" s="80"/>
      <c r="EP126" s="80"/>
      <c r="EQ126" s="80"/>
      <c r="ER126" s="80"/>
      <c r="ES126" s="80"/>
      <c r="ET126" s="80"/>
      <c r="EU126" s="80"/>
      <c r="EV126" s="80"/>
      <c r="EW126" s="80"/>
      <c r="EX126" s="80"/>
      <c r="EY126" s="80"/>
      <c r="EZ126" s="80"/>
      <c r="FA126" s="80"/>
      <c r="FB126" s="80"/>
      <c r="FC126" s="80"/>
      <c r="FD126" s="80"/>
      <c r="FE126" s="80"/>
      <c r="FF126" s="80"/>
      <c r="FG126" s="80"/>
      <c r="FH126" s="80"/>
      <c r="FI126" s="80"/>
      <c r="FJ126" s="80"/>
      <c r="FK126" s="80"/>
      <c r="FL126" s="80"/>
      <c r="FM126" s="80"/>
      <c r="FN126" s="80"/>
      <c r="FO126" s="80"/>
      <c r="FP126" s="80"/>
      <c r="FQ126" s="80"/>
      <c r="FR126" s="80"/>
      <c r="FS126" s="80"/>
      <c r="FT126" s="80"/>
    </row>
    <row r="127" spans="1:176" s="87" customFormat="1">
      <c r="A127" s="122"/>
      <c r="D127" s="121"/>
      <c r="E127" s="121"/>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B127" s="80"/>
      <c r="CC127" s="80"/>
      <c r="CD127" s="80"/>
      <c r="CE127" s="80"/>
      <c r="CF127" s="80"/>
      <c r="CG127" s="80"/>
      <c r="CH127" s="80"/>
      <c r="CI127" s="80"/>
      <c r="CJ127" s="80"/>
      <c r="CK127" s="80"/>
      <c r="CL127" s="80"/>
      <c r="CM127" s="80"/>
      <c r="CN127" s="81"/>
      <c r="CO127" s="80"/>
      <c r="CP127" s="80"/>
      <c r="CQ127" s="80"/>
      <c r="CR127" s="80"/>
      <c r="CS127" s="80"/>
      <c r="CT127" s="80"/>
      <c r="CU127" s="80"/>
      <c r="CV127" s="80"/>
      <c r="CW127" s="80"/>
      <c r="CX127" s="80"/>
      <c r="CY127" s="80"/>
      <c r="CZ127" s="80"/>
      <c r="DA127" s="80"/>
      <c r="DB127" s="80"/>
      <c r="DC127" s="80"/>
      <c r="DD127" s="80"/>
      <c r="DE127" s="80"/>
      <c r="DF127" s="80"/>
      <c r="DG127" s="80"/>
      <c r="DH127" s="80"/>
      <c r="DI127" s="80"/>
      <c r="DJ127" s="80"/>
      <c r="DK127" s="80"/>
      <c r="DL127" s="80"/>
      <c r="DM127" s="80"/>
      <c r="DN127" s="80"/>
      <c r="DO127" s="80"/>
      <c r="DP127" s="80"/>
      <c r="DQ127" s="80"/>
      <c r="DR127" s="80"/>
      <c r="DS127" s="80"/>
      <c r="DT127" s="80"/>
      <c r="DU127" s="80"/>
      <c r="DV127" s="80"/>
      <c r="DW127" s="80"/>
      <c r="DX127" s="80"/>
      <c r="DY127" s="80"/>
      <c r="DZ127" s="80"/>
      <c r="EA127" s="80"/>
      <c r="EB127" s="80"/>
      <c r="EC127" s="80"/>
      <c r="ED127" s="80"/>
      <c r="EE127" s="80"/>
      <c r="EF127" s="80"/>
      <c r="EG127" s="80"/>
      <c r="EH127" s="80"/>
      <c r="EI127" s="80"/>
      <c r="EJ127" s="80"/>
      <c r="EK127" s="80"/>
      <c r="EL127" s="80"/>
      <c r="EM127" s="80"/>
      <c r="EN127" s="80"/>
      <c r="EO127" s="80"/>
      <c r="EP127" s="80"/>
      <c r="EQ127" s="80"/>
      <c r="ER127" s="80"/>
      <c r="ES127" s="80"/>
      <c r="ET127" s="80"/>
      <c r="EU127" s="80"/>
      <c r="EV127" s="80"/>
      <c r="EW127" s="80"/>
      <c r="EX127" s="80"/>
      <c r="EY127" s="80"/>
      <c r="EZ127" s="80"/>
      <c r="FA127" s="80"/>
      <c r="FB127" s="80"/>
      <c r="FC127" s="80"/>
      <c r="FD127" s="80"/>
      <c r="FE127" s="80"/>
      <c r="FF127" s="80"/>
      <c r="FG127" s="80"/>
      <c r="FH127" s="80"/>
      <c r="FI127" s="80"/>
      <c r="FJ127" s="80"/>
      <c r="FK127" s="80"/>
      <c r="FL127" s="80"/>
      <c r="FM127" s="80"/>
      <c r="FN127" s="80"/>
      <c r="FO127" s="80"/>
      <c r="FP127" s="80"/>
      <c r="FQ127" s="80"/>
      <c r="FR127" s="80"/>
      <c r="FS127" s="80"/>
      <c r="FT127" s="80"/>
    </row>
    <row r="128" spans="1:176">
      <c r="CN128" s="74"/>
    </row>
    <row r="129" spans="92:92">
      <c r="CN129" s="74"/>
    </row>
    <row r="130" spans="92:92">
      <c r="CN130" s="74"/>
    </row>
    <row r="131" spans="92:92">
      <c r="CN131" s="74"/>
    </row>
    <row r="132" spans="92:92">
      <c r="CN132" s="74"/>
    </row>
    <row r="133" spans="92:92">
      <c r="CN133" s="74"/>
    </row>
    <row r="134" spans="92:92">
      <c r="CN134" s="74"/>
    </row>
    <row r="135" spans="92:92">
      <c r="CN135" s="74"/>
    </row>
    <row r="136" spans="92:92">
      <c r="CN136" s="74"/>
    </row>
    <row r="137" spans="92:92">
      <c r="CN137" s="74"/>
    </row>
    <row r="138" spans="92:92">
      <c r="CN138" s="74"/>
    </row>
    <row r="139" spans="92:92">
      <c r="CN139" s="74"/>
    </row>
    <row r="140" spans="92:92">
      <c r="CN140" s="74"/>
    </row>
    <row r="141" spans="92:92">
      <c r="CN141" s="74"/>
    </row>
    <row r="142" spans="92:92">
      <c r="CN142" s="74"/>
    </row>
    <row r="143" spans="92:92">
      <c r="CN143" s="74"/>
    </row>
    <row r="144" spans="92:92">
      <c r="CN144" s="74"/>
    </row>
    <row r="145" spans="92:92">
      <c r="CN145" s="74"/>
    </row>
    <row r="146" spans="92:92">
      <c r="CN146" s="74"/>
    </row>
    <row r="147" spans="92:92">
      <c r="CN147" s="74"/>
    </row>
  </sheetData>
  <protectedRanges>
    <protectedRange sqref="C81:C82 C65:C77 C57 E84:G86 F81:G83 C28:C46 C50:C51 F65:G74 F76:G77 C17:C25 F57:G57 F28:G46 F50:G50 F17:G22 F24:G25 D23:G23 D51:G51 D75:G75 C60:G61 C53:G53" name="Zonă1" securityDescriptor="O:WDG:WDD:(A;;CC;;;AN)(A;;CC;;;AU)(A;;CC;;;WD)"/>
  </protectedRanges>
  <mergeCells count="32">
    <mergeCell ref="A87:B87"/>
    <mergeCell ref="AC4:AG4"/>
    <mergeCell ref="I4:M4"/>
    <mergeCell ref="N4:R4"/>
    <mergeCell ref="S4:W4"/>
    <mergeCell ref="X4:AB4"/>
    <mergeCell ref="FC4:FG4"/>
    <mergeCell ref="ES4:EW4"/>
    <mergeCell ref="AM4:AQ4"/>
    <mergeCell ref="AR4:AV4"/>
    <mergeCell ref="AW4:BA4"/>
    <mergeCell ref="EN4:ER4"/>
    <mergeCell ref="BL4:BP4"/>
    <mergeCell ref="CF4:CJ4"/>
    <mergeCell ref="DJ4:DN4"/>
    <mergeCell ref="DY4:EC4"/>
    <mergeCell ref="DO4:DS4"/>
    <mergeCell ref="CK4:CO4"/>
    <mergeCell ref="BB4:BF4"/>
    <mergeCell ref="BG4:BK4"/>
    <mergeCell ref="BV4:BZ4"/>
    <mergeCell ref="CA4:CE4"/>
    <mergeCell ref="EX4:FB4"/>
    <mergeCell ref="AH4:AL4"/>
    <mergeCell ref="EI4:EM4"/>
    <mergeCell ref="BQ4:BU4"/>
    <mergeCell ref="ED4:EH4"/>
    <mergeCell ref="CZ4:DD4"/>
    <mergeCell ref="DE4:DI4"/>
    <mergeCell ref="DT4:DX4"/>
    <mergeCell ref="CP4:CT4"/>
    <mergeCell ref="CU4:CY4"/>
  </mergeCells>
  <phoneticPr fontId="0" type="noConversion"/>
  <pageMargins left="0.75" right="0.75" top="1" bottom="1" header="0.5" footer="0.5"/>
  <pageSetup scale="61" orientation="portrait" r:id="rId1"/>
  <headerFooter alignWithMargins="0"/>
  <rowBreaks count="1" manualBreakCount="1">
    <brk id="39" max="7" man="1"/>
  </rowBreaks>
</worksheet>
</file>

<file path=xl/worksheets/sheet2.xml><?xml version="1.0" encoding="utf-8"?>
<worksheet xmlns="http://schemas.openxmlformats.org/spreadsheetml/2006/main" xmlns:r="http://schemas.openxmlformats.org/officeDocument/2006/relationships">
  <sheetPr>
    <tabColor rgb="FFCC00CC"/>
  </sheetPr>
  <dimension ref="A1:IS182"/>
  <sheetViews>
    <sheetView tabSelected="1" zoomScale="87" zoomScaleNormal="87" workbookViewId="0">
      <pane ySplit="2" topLeftCell="A3" activePane="bottomLeft" state="frozen"/>
      <selection activeCell="B1" sqref="B1"/>
      <selection pane="bottomLeft" activeCell="B5" sqref="B5"/>
    </sheetView>
  </sheetViews>
  <sheetFormatPr defaultRowHeight="15"/>
  <cols>
    <col min="1" max="1" width="31.28515625" style="1" bestFit="1" customWidth="1"/>
    <col min="2" max="2" width="71.28515625" style="4" customWidth="1"/>
    <col min="3" max="3" width="7.85546875" style="4" customWidth="1"/>
    <col min="4" max="4" width="12.85546875" style="4" bestFit="1" customWidth="1"/>
    <col min="5" max="5" width="14.7109375" style="4" bestFit="1" customWidth="1"/>
    <col min="6" max="6" width="11.5703125" style="4" hidden="1" customWidth="1"/>
    <col min="7" max="7" width="13.5703125" style="4" customWidth="1"/>
    <col min="8" max="8" width="13.5703125" style="4" bestFit="1" customWidth="1"/>
    <col min="9" max="9" width="11.42578125" style="5" customWidth="1"/>
    <col min="10" max="10" width="9.85546875" style="5" hidden="1" customWidth="1"/>
    <col min="11" max="11" width="11.42578125" style="5" bestFit="1" customWidth="1"/>
    <col min="12" max="12" width="6.42578125" style="5" bestFit="1" customWidth="1"/>
    <col min="13" max="13" width="12.140625" style="5" bestFit="1" customWidth="1"/>
    <col min="14" max="14" width="10.7109375" style="5" customWidth="1"/>
    <col min="15" max="15" width="9.140625" style="5"/>
    <col min="16" max="16" width="4.5703125" style="5" bestFit="1" customWidth="1"/>
    <col min="17" max="16384" width="9.140625" style="5"/>
  </cols>
  <sheetData>
    <row r="1" spans="1:17" ht="17.25">
      <c r="B1" s="2" t="s">
        <v>381</v>
      </c>
      <c r="C1" s="3"/>
    </row>
    <row r="2" spans="1:17">
      <c r="B2" s="3"/>
      <c r="C2" s="3"/>
    </row>
    <row r="3" spans="1:17">
      <c r="B3" s="3"/>
      <c r="C3" s="3"/>
    </row>
    <row r="4" spans="1:17">
      <c r="D4" s="6"/>
      <c r="E4" s="6"/>
      <c r="F4" s="6"/>
      <c r="H4" s="7" t="s">
        <v>373</v>
      </c>
    </row>
    <row r="5" spans="1:17" s="12" customFormat="1" ht="105">
      <c r="A5" s="8" t="s">
        <v>0</v>
      </c>
      <c r="B5" s="9" t="s">
        <v>1</v>
      </c>
      <c r="C5" s="9"/>
      <c r="D5" s="9" t="s">
        <v>2</v>
      </c>
      <c r="E5" s="10" t="s">
        <v>3</v>
      </c>
      <c r="F5" s="10" t="s">
        <v>4</v>
      </c>
      <c r="G5" s="9" t="s">
        <v>5</v>
      </c>
      <c r="H5" s="9" t="s">
        <v>6</v>
      </c>
      <c r="I5" s="11"/>
      <c r="J5" s="11"/>
    </row>
    <row r="6" spans="1:17">
      <c r="A6" s="13"/>
      <c r="B6" s="14" t="s">
        <v>7</v>
      </c>
      <c r="C6" s="14"/>
      <c r="D6" s="15">
        <v>1</v>
      </c>
      <c r="E6" s="15">
        <v>2</v>
      </c>
      <c r="F6" s="15">
        <v>3</v>
      </c>
      <c r="G6" s="15">
        <v>4</v>
      </c>
      <c r="H6" s="15" t="s">
        <v>8</v>
      </c>
      <c r="I6" s="16"/>
    </row>
    <row r="7" spans="1:17" s="22" customFormat="1" ht="16.5" customHeight="1">
      <c r="A7" s="17" t="s">
        <v>9</v>
      </c>
      <c r="B7" s="18" t="s">
        <v>10</v>
      </c>
      <c r="C7" s="19">
        <f t="shared" ref="C7:H7" si="0">+C8+C15</f>
        <v>0</v>
      </c>
      <c r="D7" s="19">
        <f t="shared" si="0"/>
        <v>122505360</v>
      </c>
      <c r="E7" s="19">
        <f t="shared" si="0"/>
        <v>122675170</v>
      </c>
      <c r="F7" s="19">
        <f t="shared" si="0"/>
        <v>0</v>
      </c>
      <c r="G7" s="19">
        <f t="shared" si="0"/>
        <v>30492663</v>
      </c>
      <c r="H7" s="19">
        <f t="shared" si="0"/>
        <v>30492663</v>
      </c>
      <c r="I7" s="16"/>
      <c r="J7" s="20"/>
      <c r="K7" s="20"/>
      <c r="L7" s="20"/>
      <c r="M7" s="20"/>
      <c r="N7" s="21"/>
      <c r="O7" s="21"/>
      <c r="P7" s="21"/>
      <c r="Q7" s="21"/>
    </row>
    <row r="8" spans="1:17" s="22" customFormat="1">
      <c r="A8" s="17" t="s">
        <v>11</v>
      </c>
      <c r="B8" s="23" t="s">
        <v>12</v>
      </c>
      <c r="C8" s="24">
        <f t="shared" ref="C8:H8" si="1">+C9+C10+C13+C11+C12+C14+C164</f>
        <v>0</v>
      </c>
      <c r="D8" s="24">
        <f t="shared" si="1"/>
        <v>122505360</v>
      </c>
      <c r="E8" s="24">
        <f t="shared" si="1"/>
        <v>122675170</v>
      </c>
      <c r="F8" s="24">
        <f t="shared" si="1"/>
        <v>0</v>
      </c>
      <c r="G8" s="24">
        <f t="shared" si="1"/>
        <v>30492663</v>
      </c>
      <c r="H8" s="24">
        <f t="shared" si="1"/>
        <v>30492663</v>
      </c>
      <c r="I8" s="16"/>
      <c r="J8" s="20"/>
      <c r="K8" s="20"/>
      <c r="L8" s="20"/>
      <c r="M8" s="20"/>
      <c r="N8" s="21"/>
      <c r="O8" s="21"/>
      <c r="P8" s="21"/>
      <c r="Q8" s="21"/>
    </row>
    <row r="9" spans="1:17" s="22" customFormat="1">
      <c r="A9" s="17" t="s">
        <v>13</v>
      </c>
      <c r="B9" s="23" t="s">
        <v>14</v>
      </c>
      <c r="C9" s="24">
        <f t="shared" ref="C9:H9" si="2">+C22</f>
        <v>0</v>
      </c>
      <c r="D9" s="24">
        <f t="shared" si="2"/>
        <v>3691700</v>
      </c>
      <c r="E9" s="24">
        <f t="shared" si="2"/>
        <v>3691700</v>
      </c>
      <c r="F9" s="24">
        <f t="shared" si="2"/>
        <v>0</v>
      </c>
      <c r="G9" s="24">
        <f t="shared" si="2"/>
        <v>341020</v>
      </c>
      <c r="H9" s="24">
        <f t="shared" si="2"/>
        <v>341020</v>
      </c>
      <c r="I9" s="16"/>
      <c r="J9" s="20"/>
      <c r="K9" s="20"/>
      <c r="L9" s="20"/>
      <c r="M9" s="20"/>
      <c r="N9" s="21"/>
      <c r="O9" s="21"/>
      <c r="P9" s="21"/>
      <c r="Q9" s="21"/>
    </row>
    <row r="10" spans="1:17" s="22" customFormat="1" ht="16.5" customHeight="1">
      <c r="A10" s="17" t="s">
        <v>15</v>
      </c>
      <c r="B10" s="23" t="s">
        <v>16</v>
      </c>
      <c r="C10" s="24">
        <f t="shared" ref="C10:H10" si="3">+C36</f>
        <v>0</v>
      </c>
      <c r="D10" s="24">
        <f t="shared" si="3"/>
        <v>101153520</v>
      </c>
      <c r="E10" s="24">
        <f t="shared" si="3"/>
        <v>101323330</v>
      </c>
      <c r="F10" s="24">
        <f t="shared" si="3"/>
        <v>0</v>
      </c>
      <c r="G10" s="24">
        <f t="shared" si="3"/>
        <v>23249030</v>
      </c>
      <c r="H10" s="24">
        <f t="shared" si="3"/>
        <v>23249030</v>
      </c>
      <c r="I10" s="16"/>
      <c r="J10" s="20"/>
      <c r="K10" s="20"/>
      <c r="L10" s="20"/>
      <c r="M10" s="20"/>
      <c r="N10" s="21"/>
      <c r="O10" s="21"/>
      <c r="P10" s="21"/>
      <c r="Q10" s="21"/>
    </row>
    <row r="11" spans="1:17" s="22" customFormat="1">
      <c r="A11" s="17"/>
      <c r="B11" s="23" t="s">
        <v>17</v>
      </c>
      <c r="C11" s="24">
        <f t="shared" ref="C11:H11" si="4">+C63</f>
        <v>0</v>
      </c>
      <c r="D11" s="24">
        <f t="shared" si="4"/>
        <v>0</v>
      </c>
      <c r="E11" s="24">
        <f t="shared" si="4"/>
        <v>0</v>
      </c>
      <c r="F11" s="24">
        <f t="shared" si="4"/>
        <v>0</v>
      </c>
      <c r="G11" s="24">
        <f t="shared" si="4"/>
        <v>0</v>
      </c>
      <c r="H11" s="24">
        <f t="shared" si="4"/>
        <v>0</v>
      </c>
      <c r="I11" s="16"/>
      <c r="J11" s="20"/>
      <c r="K11" s="20"/>
      <c r="L11" s="20"/>
      <c r="M11" s="20"/>
      <c r="N11" s="21"/>
      <c r="O11" s="21"/>
      <c r="P11" s="21"/>
      <c r="Q11" s="21"/>
    </row>
    <row r="12" spans="1:17" s="22" customFormat="1" ht="30">
      <c r="A12" s="17"/>
      <c r="B12" s="23" t="s">
        <v>18</v>
      </c>
      <c r="C12" s="24">
        <f t="shared" ref="C12:H12" si="5">C165</f>
        <v>0</v>
      </c>
      <c r="D12" s="24">
        <f t="shared" si="5"/>
        <v>5684140</v>
      </c>
      <c r="E12" s="24">
        <f t="shared" si="5"/>
        <v>5684140</v>
      </c>
      <c r="F12" s="24">
        <f t="shared" si="5"/>
        <v>0</v>
      </c>
      <c r="G12" s="24">
        <f t="shared" si="5"/>
        <v>5684137</v>
      </c>
      <c r="H12" s="24">
        <f t="shared" si="5"/>
        <v>5684137</v>
      </c>
      <c r="I12" s="16"/>
      <c r="J12" s="20"/>
      <c r="K12" s="20"/>
      <c r="L12" s="20"/>
      <c r="M12" s="20"/>
      <c r="N12" s="21"/>
      <c r="O12" s="21"/>
      <c r="P12" s="21"/>
      <c r="Q12" s="21"/>
    </row>
    <row r="13" spans="1:17" s="22" customFormat="1" ht="16.5" customHeight="1">
      <c r="A13" s="17" t="s">
        <v>19</v>
      </c>
      <c r="B13" s="23" t="s">
        <v>20</v>
      </c>
      <c r="C13" s="24">
        <f t="shared" ref="C13:H13" si="6">C173</f>
        <v>0</v>
      </c>
      <c r="D13" s="24">
        <f t="shared" si="6"/>
        <v>11976000</v>
      </c>
      <c r="E13" s="24">
        <f t="shared" si="6"/>
        <v>11976000</v>
      </c>
      <c r="F13" s="24">
        <f t="shared" si="6"/>
        <v>0</v>
      </c>
      <c r="G13" s="24">
        <f t="shared" si="6"/>
        <v>1229059</v>
      </c>
      <c r="H13" s="24">
        <f t="shared" si="6"/>
        <v>1229059</v>
      </c>
      <c r="I13" s="16"/>
      <c r="J13" s="20"/>
      <c r="K13" s="20"/>
      <c r="L13" s="20"/>
      <c r="M13" s="20"/>
      <c r="N13" s="21"/>
      <c r="O13" s="21"/>
      <c r="P13" s="21"/>
      <c r="Q13" s="21"/>
    </row>
    <row r="14" spans="1:17" s="22" customFormat="1" ht="16.5" customHeight="1">
      <c r="A14" s="17" t="s">
        <v>21</v>
      </c>
      <c r="B14" s="23" t="s">
        <v>21</v>
      </c>
      <c r="C14" s="24">
        <f t="shared" ref="C14:H14" si="7">C66</f>
        <v>0</v>
      </c>
      <c r="D14" s="24">
        <f t="shared" si="7"/>
        <v>0</v>
      </c>
      <c r="E14" s="24">
        <f t="shared" si="7"/>
        <v>0</v>
      </c>
      <c r="F14" s="24">
        <f t="shared" si="7"/>
        <v>0</v>
      </c>
      <c r="G14" s="24">
        <f t="shared" si="7"/>
        <v>0</v>
      </c>
      <c r="H14" s="24">
        <f t="shared" si="7"/>
        <v>0</v>
      </c>
      <c r="I14" s="16"/>
      <c r="J14" s="20"/>
      <c r="K14" s="20"/>
      <c r="L14" s="20"/>
      <c r="M14" s="20"/>
      <c r="N14" s="21"/>
      <c r="O14" s="21"/>
      <c r="P14" s="21"/>
      <c r="Q14" s="21"/>
    </row>
    <row r="15" spans="1:17" s="22" customFormat="1" ht="16.5" customHeight="1">
      <c r="A15" s="17" t="s">
        <v>22</v>
      </c>
      <c r="B15" s="23" t="s">
        <v>23</v>
      </c>
      <c r="C15" s="24">
        <f>C69</f>
        <v>0</v>
      </c>
      <c r="D15" s="24">
        <f t="shared" ref="D15:H16" si="8">D69</f>
        <v>0</v>
      </c>
      <c r="E15" s="24">
        <f t="shared" si="8"/>
        <v>0</v>
      </c>
      <c r="F15" s="24">
        <f t="shared" si="8"/>
        <v>0</v>
      </c>
      <c r="G15" s="24">
        <f t="shared" si="8"/>
        <v>0</v>
      </c>
      <c r="H15" s="24">
        <f t="shared" si="8"/>
        <v>0</v>
      </c>
      <c r="I15" s="16"/>
      <c r="J15" s="20"/>
      <c r="K15" s="20"/>
      <c r="L15" s="20"/>
      <c r="M15" s="20"/>
      <c r="N15" s="21"/>
      <c r="O15" s="21"/>
      <c r="P15" s="21"/>
      <c r="Q15" s="21"/>
    </row>
    <row r="16" spans="1:17" s="22" customFormat="1" ht="16.5" customHeight="1">
      <c r="A16" s="17" t="s">
        <v>24</v>
      </c>
      <c r="B16" s="23" t="s">
        <v>25</v>
      </c>
      <c r="C16" s="24">
        <f>C70</f>
        <v>0</v>
      </c>
      <c r="D16" s="24">
        <f t="shared" si="8"/>
        <v>0</v>
      </c>
      <c r="E16" s="24">
        <f t="shared" si="8"/>
        <v>0</v>
      </c>
      <c r="F16" s="24">
        <f t="shared" si="8"/>
        <v>0</v>
      </c>
      <c r="G16" s="24">
        <f t="shared" si="8"/>
        <v>0</v>
      </c>
      <c r="H16" s="24">
        <f t="shared" si="8"/>
        <v>0</v>
      </c>
      <c r="I16" s="16"/>
      <c r="J16" s="20"/>
      <c r="K16" s="20"/>
      <c r="L16" s="20"/>
      <c r="M16" s="20"/>
      <c r="N16" s="21"/>
      <c r="O16" s="21"/>
      <c r="P16" s="21"/>
      <c r="Q16" s="21"/>
    </row>
    <row r="17" spans="1:253" s="22" customFormat="1" ht="30">
      <c r="A17" s="17"/>
      <c r="B17" s="23" t="s">
        <v>26</v>
      </c>
      <c r="C17" s="24">
        <f t="shared" ref="C17:H17" si="9">C164+C179</f>
        <v>0</v>
      </c>
      <c r="D17" s="24">
        <f t="shared" si="9"/>
        <v>0</v>
      </c>
      <c r="E17" s="24">
        <f t="shared" si="9"/>
        <v>0</v>
      </c>
      <c r="F17" s="24">
        <f t="shared" si="9"/>
        <v>0</v>
      </c>
      <c r="G17" s="24">
        <f t="shared" si="9"/>
        <v>-10583</v>
      </c>
      <c r="H17" s="24">
        <f t="shared" si="9"/>
        <v>-10583</v>
      </c>
      <c r="I17" s="16"/>
      <c r="J17" s="20"/>
      <c r="K17" s="20"/>
      <c r="L17" s="20"/>
      <c r="M17" s="20"/>
      <c r="N17" s="21"/>
      <c r="O17" s="21"/>
      <c r="P17" s="21"/>
      <c r="Q17" s="21"/>
    </row>
    <row r="18" spans="1:253" s="22" customFormat="1" ht="16.5" customHeight="1">
      <c r="A18" s="17" t="s">
        <v>27</v>
      </c>
      <c r="B18" s="23" t="s">
        <v>28</v>
      </c>
      <c r="C18" s="24">
        <f t="shared" ref="C18:H18" si="10">+C19+C15</f>
        <v>0</v>
      </c>
      <c r="D18" s="24">
        <f t="shared" si="10"/>
        <v>122505360</v>
      </c>
      <c r="E18" s="24">
        <f t="shared" si="10"/>
        <v>122675170</v>
      </c>
      <c r="F18" s="24">
        <f t="shared" si="10"/>
        <v>0</v>
      </c>
      <c r="G18" s="24">
        <f t="shared" si="10"/>
        <v>30492663</v>
      </c>
      <c r="H18" s="24">
        <f t="shared" si="10"/>
        <v>30492663</v>
      </c>
      <c r="I18" s="16"/>
      <c r="J18" s="20"/>
      <c r="K18" s="20"/>
      <c r="L18" s="20"/>
      <c r="M18" s="20"/>
      <c r="N18" s="21"/>
      <c r="O18" s="21"/>
      <c r="P18" s="21"/>
      <c r="Q18" s="21"/>
    </row>
    <row r="19" spans="1:253" s="22" customFormat="1" ht="16.5" customHeight="1">
      <c r="A19" s="17" t="s">
        <v>29</v>
      </c>
      <c r="B19" s="23" t="s">
        <v>12</v>
      </c>
      <c r="C19" s="24">
        <f t="shared" ref="C19:H19" si="11">C9+C10+C11+C12+C13+C14+C164</f>
        <v>0</v>
      </c>
      <c r="D19" s="24">
        <f t="shared" si="11"/>
        <v>122505360</v>
      </c>
      <c r="E19" s="24">
        <f t="shared" si="11"/>
        <v>122675170</v>
      </c>
      <c r="F19" s="24">
        <f t="shared" si="11"/>
        <v>0</v>
      </c>
      <c r="G19" s="24">
        <f t="shared" si="11"/>
        <v>30492663</v>
      </c>
      <c r="H19" s="24">
        <f t="shared" si="11"/>
        <v>30492663</v>
      </c>
      <c r="I19" s="16"/>
      <c r="J19" s="20"/>
      <c r="K19" s="20"/>
      <c r="L19" s="20"/>
      <c r="M19" s="20"/>
      <c r="N19" s="21"/>
      <c r="O19" s="21"/>
      <c r="P19" s="21"/>
      <c r="Q19" s="21"/>
    </row>
    <row r="20" spans="1:253" s="22" customFormat="1">
      <c r="A20" s="17"/>
      <c r="B20" s="23" t="s">
        <v>30</v>
      </c>
      <c r="C20" s="24">
        <f t="shared" ref="C20:H20" si="12">+C21+C68+C164</f>
        <v>0</v>
      </c>
      <c r="D20" s="24">
        <f t="shared" si="12"/>
        <v>110529360</v>
      </c>
      <c r="E20" s="24">
        <f t="shared" si="12"/>
        <v>110699170</v>
      </c>
      <c r="F20" s="24">
        <f t="shared" si="12"/>
        <v>0</v>
      </c>
      <c r="G20" s="24">
        <f t="shared" si="12"/>
        <v>29263604</v>
      </c>
      <c r="H20" s="24">
        <f t="shared" si="12"/>
        <v>29263604</v>
      </c>
      <c r="I20" s="16"/>
      <c r="J20" s="20"/>
      <c r="K20" s="20"/>
      <c r="L20" s="20"/>
      <c r="M20" s="20"/>
      <c r="N20" s="21"/>
      <c r="O20" s="21"/>
      <c r="P20" s="21"/>
      <c r="Q20" s="21"/>
    </row>
    <row r="21" spans="1:253" s="22" customFormat="1" ht="16.5" customHeight="1">
      <c r="A21" s="17" t="s">
        <v>19</v>
      </c>
      <c r="B21" s="23" t="s">
        <v>12</v>
      </c>
      <c r="C21" s="24">
        <f t="shared" ref="C21:H21" si="13">+C22+C36+C63+C165+C66</f>
        <v>0</v>
      </c>
      <c r="D21" s="24">
        <f t="shared" si="13"/>
        <v>110529360</v>
      </c>
      <c r="E21" s="24">
        <f t="shared" si="13"/>
        <v>110699170</v>
      </c>
      <c r="F21" s="24">
        <f t="shared" si="13"/>
        <v>0</v>
      </c>
      <c r="G21" s="24">
        <f t="shared" si="13"/>
        <v>29274187</v>
      </c>
      <c r="H21" s="24">
        <f t="shared" si="13"/>
        <v>29274187</v>
      </c>
      <c r="I21" s="16"/>
      <c r="J21" s="20"/>
      <c r="K21" s="20"/>
      <c r="L21" s="20"/>
      <c r="M21" s="20"/>
      <c r="N21" s="21"/>
      <c r="O21" s="21"/>
      <c r="P21" s="21"/>
      <c r="Q21" s="21"/>
    </row>
    <row r="22" spans="1:253" s="22" customFormat="1">
      <c r="A22" s="17" t="s">
        <v>31</v>
      </c>
      <c r="B22" s="23" t="s">
        <v>14</v>
      </c>
      <c r="C22" s="24">
        <f t="shared" ref="C22:H22" si="14">+C23+C30</f>
        <v>0</v>
      </c>
      <c r="D22" s="24">
        <v>3691700</v>
      </c>
      <c r="E22" s="24">
        <v>3691700</v>
      </c>
      <c r="F22" s="24">
        <f t="shared" si="14"/>
        <v>0</v>
      </c>
      <c r="G22" s="24">
        <f t="shared" si="14"/>
        <v>341020</v>
      </c>
      <c r="H22" s="24">
        <f t="shared" si="14"/>
        <v>341020</v>
      </c>
      <c r="I22" s="16"/>
      <c r="J22" s="20"/>
      <c r="K22" s="20"/>
      <c r="L22" s="20"/>
      <c r="M22" s="20"/>
      <c r="N22" s="21"/>
      <c r="O22" s="21"/>
      <c r="P22" s="21"/>
      <c r="Q22" s="21"/>
    </row>
    <row r="23" spans="1:253" s="22" customFormat="1">
      <c r="A23" s="25" t="s">
        <v>32</v>
      </c>
      <c r="B23" s="23" t="s">
        <v>33</v>
      </c>
      <c r="C23" s="24">
        <f t="shared" ref="C23:H23" si="15">C24+C25+C26+C27+C28</f>
        <v>0</v>
      </c>
      <c r="D23" s="24">
        <f t="shared" si="15"/>
        <v>3484200</v>
      </c>
      <c r="E23" s="24">
        <f t="shared" si="15"/>
        <v>3484200</v>
      </c>
      <c r="F23" s="24">
        <f t="shared" si="15"/>
        <v>0</v>
      </c>
      <c r="G23" s="24">
        <f t="shared" si="15"/>
        <v>278666</v>
      </c>
      <c r="H23" s="24">
        <f t="shared" si="15"/>
        <v>278666</v>
      </c>
      <c r="I23" s="16"/>
      <c r="J23" s="20"/>
      <c r="K23" s="20"/>
      <c r="L23" s="20"/>
      <c r="M23" s="20"/>
      <c r="N23" s="21"/>
      <c r="O23" s="21"/>
      <c r="P23" s="21"/>
      <c r="Q23" s="21"/>
    </row>
    <row r="24" spans="1:253" s="22" customFormat="1" ht="16.5" customHeight="1">
      <c r="A24" s="17" t="s">
        <v>34</v>
      </c>
      <c r="B24" s="26" t="s">
        <v>35</v>
      </c>
      <c r="C24" s="27"/>
      <c r="D24" s="28">
        <v>3456000</v>
      </c>
      <c r="E24" s="28">
        <v>3456000</v>
      </c>
      <c r="F24" s="28"/>
      <c r="G24" s="29">
        <v>275670</v>
      </c>
      <c r="H24" s="29">
        <v>275670</v>
      </c>
      <c r="I24" s="16"/>
      <c r="J24" s="20"/>
      <c r="K24" s="20"/>
      <c r="L24" s="20"/>
      <c r="M24" s="20"/>
      <c r="N24" s="21"/>
      <c r="O24" s="21"/>
      <c r="P24" s="21"/>
      <c r="Q24" s="21"/>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row>
    <row r="25" spans="1:253" s="22" customFormat="1">
      <c r="A25" s="17"/>
      <c r="B25" s="30" t="s">
        <v>36</v>
      </c>
      <c r="C25" s="27"/>
      <c r="D25" s="28">
        <v>19600</v>
      </c>
      <c r="E25" s="28">
        <v>19600</v>
      </c>
      <c r="F25" s="28"/>
      <c r="G25" s="29">
        <v>928</v>
      </c>
      <c r="H25" s="29">
        <v>928</v>
      </c>
      <c r="I25" s="16"/>
      <c r="J25" s="20"/>
      <c r="K25" s="20"/>
      <c r="L25" s="20"/>
      <c r="M25" s="20"/>
      <c r="N25" s="21"/>
      <c r="O25" s="21"/>
      <c r="P25" s="21"/>
      <c r="Q25" s="21"/>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row>
    <row r="26" spans="1:253" s="22" customFormat="1" ht="16.5" customHeight="1">
      <c r="A26" s="17" t="s">
        <v>37</v>
      </c>
      <c r="B26" s="30" t="s">
        <v>38</v>
      </c>
      <c r="C26" s="27"/>
      <c r="D26" s="28">
        <v>400</v>
      </c>
      <c r="E26" s="28">
        <v>400</v>
      </c>
      <c r="F26" s="28"/>
      <c r="G26" s="29">
        <v>68</v>
      </c>
      <c r="H26" s="29">
        <v>68</v>
      </c>
      <c r="I26" s="16"/>
      <c r="J26" s="20"/>
      <c r="K26" s="20"/>
      <c r="L26" s="20"/>
      <c r="M26" s="20"/>
      <c r="N26" s="21"/>
      <c r="O26" s="21"/>
      <c r="P26" s="21"/>
      <c r="Q26" s="21"/>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row>
    <row r="27" spans="1:253" s="22" customFormat="1" ht="16.5" customHeight="1">
      <c r="A27" s="17" t="s">
        <v>39</v>
      </c>
      <c r="B27" s="30" t="s">
        <v>40</v>
      </c>
      <c r="C27" s="27"/>
      <c r="D27" s="28">
        <v>0</v>
      </c>
      <c r="E27" s="28"/>
      <c r="F27" s="28"/>
      <c r="G27" s="29"/>
      <c r="H27" s="29"/>
      <c r="I27" s="16"/>
      <c r="J27" s="20"/>
      <c r="K27" s="20"/>
      <c r="L27" s="20"/>
      <c r="M27" s="20"/>
      <c r="N27" s="21"/>
      <c r="O27" s="21"/>
      <c r="P27" s="21"/>
      <c r="Q27" s="21"/>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row>
    <row r="28" spans="1:253" ht="16.5" customHeight="1">
      <c r="A28" s="31" t="s">
        <v>41</v>
      </c>
      <c r="B28" s="30" t="s">
        <v>218</v>
      </c>
      <c r="C28" s="27"/>
      <c r="D28" s="28">
        <v>8200</v>
      </c>
      <c r="E28" s="28">
        <v>8200</v>
      </c>
      <c r="F28" s="28"/>
      <c r="G28" s="29">
        <v>2000</v>
      </c>
      <c r="H28" s="29">
        <v>2000</v>
      </c>
      <c r="I28" s="16"/>
      <c r="J28" s="20"/>
      <c r="K28" s="20"/>
      <c r="L28" s="20"/>
      <c r="M28" s="20"/>
      <c r="N28" s="21"/>
      <c r="O28" s="21"/>
      <c r="P28" s="21"/>
      <c r="Q28" s="21"/>
    </row>
    <row r="29" spans="1:253" ht="16.5" customHeight="1">
      <c r="A29" s="31"/>
      <c r="B29" s="66" t="s">
        <v>217</v>
      </c>
      <c r="C29" s="67"/>
      <c r="D29" s="68"/>
      <c r="E29" s="68"/>
      <c r="F29" s="68"/>
      <c r="G29" s="69"/>
      <c r="H29" s="69"/>
      <c r="I29" s="16"/>
      <c r="J29" s="20"/>
      <c r="K29" s="20"/>
      <c r="L29" s="20"/>
      <c r="M29" s="20"/>
      <c r="N29" s="21"/>
      <c r="O29" s="21"/>
      <c r="P29" s="21"/>
      <c r="Q29" s="21"/>
    </row>
    <row r="30" spans="1:253" ht="16.5" customHeight="1">
      <c r="A30" s="31" t="s">
        <v>42</v>
      </c>
      <c r="B30" s="23" t="s">
        <v>43</v>
      </c>
      <c r="C30" s="24">
        <f t="shared" ref="C30:H30" si="16">+C31+C32+C33+C34+C35</f>
        <v>0</v>
      </c>
      <c r="D30" s="24">
        <v>142500</v>
      </c>
      <c r="E30" s="24">
        <v>142500</v>
      </c>
      <c r="F30" s="24">
        <f t="shared" si="16"/>
        <v>0</v>
      </c>
      <c r="G30" s="24">
        <f t="shared" si="16"/>
        <v>62354</v>
      </c>
      <c r="H30" s="24">
        <f t="shared" si="16"/>
        <v>62354</v>
      </c>
      <c r="I30" s="16"/>
      <c r="J30" s="20"/>
      <c r="K30" s="20"/>
      <c r="L30" s="20"/>
      <c r="M30" s="20"/>
      <c r="N30" s="21"/>
      <c r="O30" s="21"/>
      <c r="P30" s="21"/>
      <c r="Q30" s="21"/>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row>
    <row r="31" spans="1:253" ht="16.5" customHeight="1">
      <c r="A31" s="31" t="s">
        <v>44</v>
      </c>
      <c r="B31" s="30" t="s">
        <v>45</v>
      </c>
      <c r="C31" s="27"/>
      <c r="D31" s="28">
        <v>44600</v>
      </c>
      <c r="E31" s="28">
        <v>44600</v>
      </c>
      <c r="F31" s="28"/>
      <c r="G31" s="29">
        <v>43676</v>
      </c>
      <c r="H31" s="29">
        <v>43676</v>
      </c>
      <c r="I31" s="16"/>
      <c r="J31" s="20"/>
      <c r="K31" s="20"/>
      <c r="L31" s="20"/>
      <c r="M31" s="20"/>
      <c r="N31" s="21"/>
      <c r="O31" s="21"/>
      <c r="P31" s="21"/>
      <c r="Q31" s="21"/>
    </row>
    <row r="32" spans="1:253" ht="16.5" customHeight="1">
      <c r="A32" s="31"/>
      <c r="B32" s="30" t="s">
        <v>46</v>
      </c>
      <c r="C32" s="27"/>
      <c r="D32" s="28">
        <v>1400</v>
      </c>
      <c r="E32" s="28">
        <v>1400</v>
      </c>
      <c r="F32" s="28"/>
      <c r="G32" s="29">
        <v>1388</v>
      </c>
      <c r="H32" s="29">
        <v>1388</v>
      </c>
      <c r="I32" s="16"/>
      <c r="J32" s="20"/>
      <c r="K32" s="20"/>
      <c r="L32" s="20"/>
      <c r="M32" s="20"/>
      <c r="N32" s="21"/>
      <c r="O32" s="21"/>
      <c r="P32" s="21"/>
      <c r="Q32" s="21"/>
    </row>
    <row r="33" spans="1:253" ht="16.5" customHeight="1">
      <c r="A33" s="31" t="s">
        <v>47</v>
      </c>
      <c r="B33" s="30" t="s">
        <v>48</v>
      </c>
      <c r="C33" s="27"/>
      <c r="D33" s="28">
        <v>15000</v>
      </c>
      <c r="E33" s="28">
        <v>15000</v>
      </c>
      <c r="F33" s="28"/>
      <c r="G33" s="29">
        <v>14513</v>
      </c>
      <c r="H33" s="29">
        <v>14513</v>
      </c>
      <c r="I33" s="16"/>
      <c r="J33" s="20"/>
      <c r="K33" s="20"/>
      <c r="L33" s="20"/>
      <c r="M33" s="20"/>
      <c r="N33" s="21"/>
      <c r="O33" s="21"/>
      <c r="P33" s="21"/>
      <c r="Q33" s="21"/>
    </row>
    <row r="34" spans="1:253" s="22" customFormat="1" ht="16.5" customHeight="1">
      <c r="A34" s="17" t="s">
        <v>49</v>
      </c>
      <c r="B34" s="32" t="s">
        <v>50</v>
      </c>
      <c r="C34" s="27"/>
      <c r="D34" s="28">
        <v>500</v>
      </c>
      <c r="E34" s="28">
        <v>500</v>
      </c>
      <c r="F34" s="28"/>
      <c r="G34" s="29">
        <v>415</v>
      </c>
      <c r="H34" s="29">
        <v>415</v>
      </c>
      <c r="I34" s="16"/>
      <c r="J34" s="20"/>
      <c r="K34" s="20"/>
      <c r="L34" s="20"/>
      <c r="M34" s="20"/>
      <c r="N34" s="21"/>
      <c r="O34" s="21"/>
      <c r="P34" s="21"/>
      <c r="Q34" s="21"/>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row>
    <row r="35" spans="1:253" ht="16.5" customHeight="1">
      <c r="A35" s="31" t="s">
        <v>51</v>
      </c>
      <c r="B35" s="32" t="s">
        <v>52</v>
      </c>
      <c r="C35" s="27"/>
      <c r="D35" s="28">
        <v>3000</v>
      </c>
      <c r="E35" s="28">
        <v>3000</v>
      </c>
      <c r="F35" s="28"/>
      <c r="G35" s="29">
        <v>2362</v>
      </c>
      <c r="H35" s="29">
        <v>2362</v>
      </c>
      <c r="I35" s="16"/>
      <c r="J35" s="20"/>
      <c r="K35" s="20"/>
      <c r="L35" s="20"/>
      <c r="M35" s="20"/>
      <c r="N35" s="21"/>
      <c r="O35" s="21"/>
      <c r="P35" s="21"/>
      <c r="Q35" s="21"/>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row>
    <row r="36" spans="1:253" ht="16.5" customHeight="1">
      <c r="A36" s="31" t="s">
        <v>53</v>
      </c>
      <c r="B36" s="23" t="s">
        <v>16</v>
      </c>
      <c r="C36" s="24">
        <f t="shared" ref="C36:H36" si="17">+C37+C51+C50+C53+C56+C58+C59+C60+C57</f>
        <v>0</v>
      </c>
      <c r="D36" s="24">
        <f t="shared" si="17"/>
        <v>101153520</v>
      </c>
      <c r="E36" s="24">
        <f t="shared" si="17"/>
        <v>101323330</v>
      </c>
      <c r="F36" s="24">
        <f t="shared" si="17"/>
        <v>0</v>
      </c>
      <c r="G36" s="24">
        <f t="shared" si="17"/>
        <v>23249030</v>
      </c>
      <c r="H36" s="24">
        <f t="shared" si="17"/>
        <v>23249030</v>
      </c>
      <c r="I36" s="16"/>
      <c r="J36" s="20"/>
      <c r="K36" s="20"/>
      <c r="L36" s="20"/>
      <c r="M36" s="20"/>
      <c r="N36" s="21"/>
      <c r="O36" s="21"/>
      <c r="P36" s="21"/>
      <c r="Q36" s="21"/>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c r="HM36" s="22"/>
      <c r="HN36" s="22"/>
      <c r="HO36" s="22"/>
      <c r="HP36" s="22"/>
      <c r="HQ36" s="22"/>
      <c r="HR36" s="22"/>
      <c r="HS36" s="22"/>
      <c r="HT36" s="22"/>
      <c r="HU36" s="22"/>
      <c r="HV36" s="22"/>
      <c r="HW36" s="22"/>
      <c r="HX36" s="22"/>
      <c r="HY36" s="22"/>
      <c r="HZ36" s="22"/>
      <c r="IA36" s="22"/>
      <c r="IB36" s="22"/>
      <c r="IC36" s="22"/>
      <c r="ID36" s="22"/>
      <c r="IE36" s="22"/>
      <c r="IF36" s="22"/>
      <c r="IG36" s="22"/>
      <c r="IH36" s="22"/>
      <c r="II36" s="22"/>
      <c r="IJ36" s="22"/>
      <c r="IK36" s="22"/>
      <c r="IL36" s="22"/>
      <c r="IM36" s="22"/>
      <c r="IN36" s="22"/>
      <c r="IO36" s="22"/>
      <c r="IP36" s="22"/>
      <c r="IQ36" s="22"/>
      <c r="IR36" s="22"/>
      <c r="IS36" s="22"/>
    </row>
    <row r="37" spans="1:253" ht="16.5" customHeight="1">
      <c r="A37" s="31" t="s">
        <v>54</v>
      </c>
      <c r="B37" s="23" t="s">
        <v>55</v>
      </c>
      <c r="C37" s="24">
        <f t="shared" ref="C37:H37" si="18">+C38+C39+C40+C41+C42+C43+C44+C45+C47</f>
        <v>0</v>
      </c>
      <c r="D37" s="24">
        <f t="shared" si="18"/>
        <v>101126520</v>
      </c>
      <c r="E37" s="24">
        <f t="shared" si="18"/>
        <v>101296330</v>
      </c>
      <c r="F37" s="24">
        <f t="shared" si="18"/>
        <v>0</v>
      </c>
      <c r="G37" s="24">
        <f t="shared" si="18"/>
        <v>23244319</v>
      </c>
      <c r="H37" s="24">
        <f t="shared" si="18"/>
        <v>23244319</v>
      </c>
      <c r="I37" s="16"/>
      <c r="J37" s="20"/>
      <c r="K37" s="20"/>
      <c r="L37" s="20"/>
      <c r="M37" s="20"/>
      <c r="N37" s="21"/>
      <c r="O37" s="21"/>
      <c r="P37" s="21"/>
      <c r="Q37" s="21"/>
    </row>
    <row r="38" spans="1:253" ht="16.5" customHeight="1">
      <c r="A38" s="31" t="s">
        <v>56</v>
      </c>
      <c r="B38" s="30" t="s">
        <v>57</v>
      </c>
      <c r="C38" s="27"/>
      <c r="D38" s="28">
        <v>14000</v>
      </c>
      <c r="E38" s="28">
        <v>14000</v>
      </c>
      <c r="F38" s="28"/>
      <c r="G38" s="29">
        <v>1808</v>
      </c>
      <c r="H38" s="29">
        <v>1808</v>
      </c>
      <c r="I38" s="16"/>
      <c r="J38" s="20"/>
      <c r="K38" s="20"/>
      <c r="L38" s="20"/>
      <c r="M38" s="20"/>
      <c r="N38" s="21"/>
      <c r="O38" s="21"/>
      <c r="P38" s="21"/>
      <c r="Q38" s="21"/>
    </row>
    <row r="39" spans="1:253" s="22" customFormat="1" ht="16.5" customHeight="1">
      <c r="A39" s="17" t="s">
        <v>58</v>
      </c>
      <c r="B39" s="30" t="s">
        <v>59</v>
      </c>
      <c r="C39" s="27"/>
      <c r="D39" s="28">
        <v>3000</v>
      </c>
      <c r="E39" s="28">
        <v>3000</v>
      </c>
      <c r="F39" s="28"/>
      <c r="G39" s="29"/>
      <c r="H39" s="29"/>
      <c r="I39" s="16"/>
      <c r="J39" s="20"/>
      <c r="K39" s="20"/>
      <c r="L39" s="20"/>
      <c r="M39" s="20"/>
      <c r="N39" s="21"/>
      <c r="O39" s="21"/>
      <c r="P39" s="21"/>
      <c r="Q39" s="21"/>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row>
    <row r="40" spans="1:253" s="22" customFormat="1" ht="16.5" customHeight="1">
      <c r="A40" s="17" t="s">
        <v>60</v>
      </c>
      <c r="B40" s="30" t="s">
        <v>61</v>
      </c>
      <c r="C40" s="27"/>
      <c r="D40" s="28">
        <v>76000</v>
      </c>
      <c r="E40" s="28">
        <v>76000</v>
      </c>
      <c r="F40" s="28"/>
      <c r="G40" s="29">
        <v>2862</v>
      </c>
      <c r="H40" s="29">
        <v>2862</v>
      </c>
      <c r="I40" s="16"/>
      <c r="J40" s="20"/>
      <c r="K40" s="20"/>
      <c r="L40" s="20"/>
      <c r="M40" s="20"/>
      <c r="N40" s="21"/>
      <c r="O40" s="21"/>
      <c r="P40" s="21"/>
      <c r="Q40" s="21"/>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row>
    <row r="41" spans="1:253" ht="16.5" customHeight="1">
      <c r="A41" s="31" t="s">
        <v>62</v>
      </c>
      <c r="B41" s="30" t="s">
        <v>63</v>
      </c>
      <c r="C41" s="27"/>
      <c r="D41" s="28">
        <v>4000</v>
      </c>
      <c r="E41" s="28">
        <v>4000</v>
      </c>
      <c r="F41" s="28"/>
      <c r="G41" s="29">
        <v>597</v>
      </c>
      <c r="H41" s="29">
        <v>597</v>
      </c>
      <c r="I41" s="16"/>
      <c r="J41" s="20"/>
      <c r="K41" s="20"/>
      <c r="L41" s="20"/>
      <c r="M41" s="20"/>
      <c r="N41" s="21"/>
      <c r="O41" s="21"/>
      <c r="P41" s="21"/>
      <c r="Q41" s="21"/>
    </row>
    <row r="42" spans="1:253" ht="16.5" customHeight="1">
      <c r="A42" s="31" t="s">
        <v>64</v>
      </c>
      <c r="B42" s="30" t="s">
        <v>65</v>
      </c>
      <c r="C42" s="27"/>
      <c r="D42" s="28">
        <v>9000</v>
      </c>
      <c r="E42" s="28">
        <v>9000</v>
      </c>
      <c r="F42" s="28"/>
      <c r="G42" s="29"/>
      <c r="H42" s="29"/>
      <c r="I42" s="16"/>
      <c r="J42" s="20"/>
      <c r="K42" s="20"/>
      <c r="L42" s="20"/>
      <c r="M42" s="20"/>
      <c r="N42" s="21"/>
      <c r="O42" s="21"/>
      <c r="P42" s="21"/>
      <c r="Q42" s="21"/>
    </row>
    <row r="43" spans="1:253" ht="16.5" customHeight="1">
      <c r="A43" s="31" t="s">
        <v>66</v>
      </c>
      <c r="B43" s="30" t="s">
        <v>67</v>
      </c>
      <c r="C43" s="27"/>
      <c r="D43" s="28">
        <v>0</v>
      </c>
      <c r="E43" s="28"/>
      <c r="F43" s="28"/>
      <c r="G43" s="29"/>
      <c r="H43" s="29"/>
      <c r="I43" s="16"/>
      <c r="J43" s="20"/>
      <c r="K43" s="20"/>
      <c r="L43" s="20"/>
      <c r="M43" s="20"/>
      <c r="N43" s="21"/>
      <c r="O43" s="21"/>
      <c r="P43" s="21"/>
      <c r="Q43" s="21"/>
    </row>
    <row r="44" spans="1:253" ht="16.5" customHeight="1">
      <c r="A44" s="31" t="s">
        <v>68</v>
      </c>
      <c r="B44" s="30" t="s">
        <v>69</v>
      </c>
      <c r="C44" s="27"/>
      <c r="D44" s="28">
        <v>45000</v>
      </c>
      <c r="E44" s="28">
        <v>45000</v>
      </c>
      <c r="F44" s="28"/>
      <c r="G44" s="29">
        <v>5266</v>
      </c>
      <c r="H44" s="29">
        <v>5266</v>
      </c>
      <c r="I44" s="16"/>
      <c r="J44" s="20"/>
      <c r="K44" s="20"/>
      <c r="L44" s="20"/>
      <c r="M44" s="20"/>
      <c r="N44" s="21"/>
      <c r="O44" s="21"/>
      <c r="P44" s="21"/>
      <c r="Q44" s="21"/>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row>
    <row r="45" spans="1:253" ht="16.5" customHeight="1">
      <c r="A45" s="31" t="s">
        <v>70</v>
      </c>
      <c r="B45" s="23" t="s">
        <v>71</v>
      </c>
      <c r="C45" s="33">
        <f t="shared" ref="C45:H45" si="19">+C46+C79</f>
        <v>0</v>
      </c>
      <c r="D45" s="33">
        <f t="shared" si="19"/>
        <v>100841520</v>
      </c>
      <c r="E45" s="33">
        <f t="shared" si="19"/>
        <v>101011330</v>
      </c>
      <c r="F45" s="33">
        <f t="shared" si="19"/>
        <v>0</v>
      </c>
      <c r="G45" s="33">
        <f t="shared" si="19"/>
        <v>23225118</v>
      </c>
      <c r="H45" s="33">
        <f t="shared" si="19"/>
        <v>23225118</v>
      </c>
      <c r="I45" s="16"/>
      <c r="J45" s="20"/>
      <c r="K45" s="20"/>
      <c r="L45" s="20"/>
      <c r="M45" s="20"/>
      <c r="N45" s="21"/>
      <c r="O45" s="21"/>
      <c r="P45" s="21"/>
      <c r="Q45" s="21"/>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4"/>
      <c r="DX45" s="34"/>
      <c r="DY45" s="34"/>
      <c r="DZ45" s="34"/>
      <c r="EA45" s="34"/>
      <c r="EB45" s="34"/>
      <c r="EC45" s="34"/>
      <c r="ED45" s="34"/>
      <c r="EE45" s="34"/>
      <c r="EF45" s="34"/>
      <c r="EG45" s="34"/>
      <c r="EH45" s="34"/>
      <c r="EI45" s="34"/>
      <c r="EJ45" s="34"/>
      <c r="EK45" s="34"/>
      <c r="EL45" s="34"/>
      <c r="EM45" s="34"/>
      <c r="EN45" s="34"/>
      <c r="EO45" s="34"/>
      <c r="EP45" s="34"/>
      <c r="EQ45" s="34"/>
      <c r="ER45" s="34"/>
      <c r="ES45" s="34"/>
      <c r="ET45" s="34"/>
      <c r="EU45" s="34"/>
      <c r="EV45" s="34"/>
      <c r="EW45" s="34"/>
      <c r="EX45" s="34"/>
      <c r="EY45" s="34"/>
      <c r="EZ45" s="34"/>
      <c r="FA45" s="34"/>
      <c r="FB45" s="34"/>
      <c r="FC45" s="34"/>
      <c r="FD45" s="34"/>
      <c r="FE45" s="34"/>
      <c r="FF45" s="34"/>
      <c r="FG45" s="34"/>
      <c r="FH45" s="34"/>
      <c r="FI45" s="34"/>
      <c r="FJ45" s="34"/>
      <c r="FK45" s="34"/>
      <c r="FL45" s="34"/>
      <c r="FM45" s="34"/>
      <c r="FN45" s="34"/>
      <c r="FO45" s="34"/>
      <c r="FP45" s="34"/>
      <c r="FQ45" s="34"/>
      <c r="FR45" s="34"/>
      <c r="FS45" s="34"/>
      <c r="FT45" s="34"/>
      <c r="FU45" s="34"/>
      <c r="FV45" s="34"/>
      <c r="FW45" s="34"/>
      <c r="FX45" s="34"/>
      <c r="FY45" s="34"/>
      <c r="FZ45" s="34"/>
      <c r="GA45" s="34"/>
      <c r="GB45" s="34"/>
      <c r="GC45" s="34"/>
      <c r="GD45" s="34"/>
      <c r="GE45" s="34"/>
      <c r="GF45" s="34"/>
      <c r="GG45" s="34"/>
      <c r="GH45" s="34"/>
      <c r="GI45" s="34"/>
      <c r="GJ45" s="34"/>
      <c r="GK45" s="34"/>
      <c r="GL45" s="34"/>
      <c r="GM45" s="34"/>
      <c r="GN45" s="34"/>
      <c r="GO45" s="34"/>
      <c r="GP45" s="34"/>
      <c r="GQ45" s="34"/>
      <c r="GR45" s="34"/>
      <c r="GS45" s="34"/>
      <c r="GT45" s="34"/>
      <c r="GU45" s="34"/>
      <c r="GV45" s="34"/>
      <c r="GW45" s="34"/>
      <c r="GX45" s="34"/>
      <c r="GY45" s="34"/>
      <c r="GZ45" s="34"/>
      <c r="HA45" s="34"/>
      <c r="HB45" s="34"/>
      <c r="HC45" s="34"/>
      <c r="HD45" s="34"/>
      <c r="HE45" s="34"/>
      <c r="HF45" s="34"/>
      <c r="HG45" s="34"/>
      <c r="HH45" s="34"/>
      <c r="HI45" s="34"/>
      <c r="HJ45" s="34"/>
      <c r="HK45" s="34"/>
      <c r="HL45" s="34"/>
      <c r="HM45" s="34"/>
      <c r="HN45" s="34"/>
      <c r="HO45" s="34"/>
      <c r="HP45" s="34"/>
      <c r="HQ45" s="34"/>
      <c r="HR45" s="34"/>
      <c r="HS45" s="34"/>
      <c r="HT45" s="34"/>
      <c r="HU45" s="34"/>
      <c r="HV45" s="34"/>
      <c r="HW45" s="34"/>
      <c r="HX45" s="34"/>
      <c r="HY45" s="34"/>
      <c r="HZ45" s="34"/>
      <c r="IA45" s="34"/>
      <c r="IB45" s="34"/>
      <c r="IC45" s="34"/>
      <c r="ID45" s="34"/>
      <c r="IE45" s="34"/>
      <c r="IF45" s="34"/>
      <c r="IG45" s="34"/>
      <c r="IH45" s="34"/>
      <c r="II45" s="34"/>
      <c r="IJ45" s="34"/>
      <c r="IK45" s="34"/>
      <c r="IL45" s="34"/>
      <c r="IM45" s="34"/>
      <c r="IN45" s="34"/>
      <c r="IO45" s="34"/>
      <c r="IP45" s="34"/>
      <c r="IQ45" s="34"/>
      <c r="IR45" s="34"/>
      <c r="IS45" s="34"/>
    </row>
    <row r="46" spans="1:253" ht="16.5" customHeight="1">
      <c r="A46" s="31" t="s">
        <v>72</v>
      </c>
      <c r="B46" s="35" t="s">
        <v>73</v>
      </c>
      <c r="C46" s="36"/>
      <c r="D46" s="28">
        <v>68000</v>
      </c>
      <c r="E46" s="28">
        <v>68000</v>
      </c>
      <c r="F46" s="28"/>
      <c r="G46" s="29">
        <v>6026</v>
      </c>
      <c r="H46" s="29">
        <v>6026</v>
      </c>
      <c r="I46" s="16"/>
      <c r="J46" s="20"/>
      <c r="K46" s="20"/>
      <c r="L46" s="20"/>
      <c r="M46" s="20"/>
      <c r="N46" s="21"/>
      <c r="O46" s="21"/>
      <c r="P46" s="21"/>
      <c r="Q46" s="21"/>
    </row>
    <row r="47" spans="1:253" ht="16.5" customHeight="1">
      <c r="A47" s="31" t="s">
        <v>74</v>
      </c>
      <c r="B47" s="30" t="s">
        <v>75</v>
      </c>
      <c r="C47" s="27"/>
      <c r="D47" s="28">
        <v>134000</v>
      </c>
      <c r="E47" s="28">
        <v>134000</v>
      </c>
      <c r="F47" s="28"/>
      <c r="G47" s="29">
        <v>8668</v>
      </c>
      <c r="H47" s="29">
        <v>8668</v>
      </c>
      <c r="I47" s="16"/>
      <c r="J47" s="20"/>
      <c r="K47" s="20"/>
      <c r="L47" s="20"/>
      <c r="M47" s="20"/>
      <c r="N47" s="21"/>
      <c r="O47" s="21"/>
      <c r="P47" s="21"/>
      <c r="Q47" s="21"/>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row>
    <row r="48" spans="1:253" s="22" customFormat="1" ht="16.5" customHeight="1">
      <c r="A48" s="17" t="s">
        <v>76</v>
      </c>
      <c r="B48" s="30" t="s">
        <v>77</v>
      </c>
      <c r="C48" s="27"/>
      <c r="D48" s="28">
        <v>0</v>
      </c>
      <c r="E48" s="28"/>
      <c r="F48" s="28"/>
      <c r="G48" s="29"/>
      <c r="H48" s="29"/>
      <c r="I48" s="16"/>
      <c r="J48" s="20"/>
      <c r="K48" s="20"/>
      <c r="L48" s="20"/>
      <c r="M48" s="20"/>
      <c r="N48" s="21"/>
      <c r="O48" s="21"/>
      <c r="P48" s="21"/>
      <c r="Q48" s="21"/>
    </row>
    <row r="49" spans="1:253" s="34" customFormat="1" ht="16.5" customHeight="1">
      <c r="A49" s="37"/>
      <c r="B49" s="30" t="s">
        <v>78</v>
      </c>
      <c r="C49" s="27"/>
      <c r="D49" s="28">
        <v>53000</v>
      </c>
      <c r="E49" s="28">
        <v>53000</v>
      </c>
      <c r="F49" s="28"/>
      <c r="G49" s="29">
        <v>1937</v>
      </c>
      <c r="H49" s="29">
        <v>1937</v>
      </c>
      <c r="I49" s="16"/>
      <c r="J49" s="20"/>
      <c r="K49" s="20"/>
      <c r="L49" s="20"/>
      <c r="M49" s="20"/>
      <c r="N49" s="21"/>
      <c r="O49" s="21"/>
      <c r="P49" s="21"/>
      <c r="Q49" s="21"/>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row>
    <row r="50" spans="1:253" ht="16.5" customHeight="1">
      <c r="A50" s="31" t="s">
        <v>79</v>
      </c>
      <c r="B50" s="30" t="s">
        <v>80</v>
      </c>
      <c r="C50" s="27"/>
      <c r="D50" s="28">
        <v>0</v>
      </c>
      <c r="E50" s="28"/>
      <c r="F50" s="28"/>
      <c r="G50" s="29"/>
      <c r="H50" s="29"/>
      <c r="I50" s="16"/>
      <c r="J50" s="20"/>
      <c r="K50" s="20"/>
      <c r="L50" s="20"/>
      <c r="M50" s="20"/>
      <c r="N50" s="21"/>
      <c r="O50" s="21"/>
      <c r="P50" s="21"/>
      <c r="Q50" s="21"/>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row>
    <row r="51" spans="1:253" s="22" customFormat="1" ht="16.5" customHeight="1">
      <c r="A51" s="17" t="s">
        <v>81</v>
      </c>
      <c r="B51" s="23" t="s">
        <v>82</v>
      </c>
      <c r="C51" s="38">
        <f t="shared" ref="C51:H51" si="20">+C52</f>
        <v>0</v>
      </c>
      <c r="D51" s="38">
        <f t="shared" si="20"/>
        <v>18000</v>
      </c>
      <c r="E51" s="38">
        <f t="shared" si="20"/>
        <v>18000</v>
      </c>
      <c r="F51" s="38">
        <f t="shared" si="20"/>
        <v>0</v>
      </c>
      <c r="G51" s="38">
        <f t="shared" si="20"/>
        <v>4599</v>
      </c>
      <c r="H51" s="38">
        <f t="shared" si="20"/>
        <v>4599</v>
      </c>
      <c r="I51" s="16"/>
      <c r="J51" s="20"/>
      <c r="K51" s="20"/>
      <c r="L51" s="20"/>
      <c r="M51" s="20"/>
      <c r="N51" s="21"/>
      <c r="O51" s="21"/>
      <c r="P51" s="21"/>
      <c r="Q51" s="21"/>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row>
    <row r="52" spans="1:253" s="22" customFormat="1" ht="16.5" customHeight="1">
      <c r="A52" s="17"/>
      <c r="B52" s="30" t="s">
        <v>83</v>
      </c>
      <c r="C52" s="27"/>
      <c r="D52" s="28">
        <v>18000</v>
      </c>
      <c r="E52" s="28">
        <v>18000</v>
      </c>
      <c r="F52" s="28"/>
      <c r="G52" s="29">
        <v>4599</v>
      </c>
      <c r="H52" s="29">
        <v>4599</v>
      </c>
      <c r="I52" s="16"/>
      <c r="J52" s="20"/>
      <c r="K52" s="20"/>
      <c r="L52" s="20"/>
      <c r="M52" s="20"/>
      <c r="N52" s="21"/>
      <c r="O52" s="21"/>
      <c r="P52" s="21"/>
      <c r="Q52" s="21"/>
    </row>
    <row r="53" spans="1:253" s="22" customFormat="1" ht="16.5" customHeight="1">
      <c r="A53" s="17"/>
      <c r="B53" s="23" t="s">
        <v>84</v>
      </c>
      <c r="C53" s="24">
        <f t="shared" ref="C53:H53" si="21">+C54+C55</f>
        <v>0</v>
      </c>
      <c r="D53" s="24">
        <f t="shared" si="21"/>
        <v>1000</v>
      </c>
      <c r="E53" s="24">
        <f t="shared" si="21"/>
        <v>1000</v>
      </c>
      <c r="F53" s="24">
        <f t="shared" si="21"/>
        <v>0</v>
      </c>
      <c r="G53" s="24">
        <f t="shared" si="21"/>
        <v>0</v>
      </c>
      <c r="H53" s="24">
        <f t="shared" si="21"/>
        <v>0</v>
      </c>
      <c r="I53" s="16"/>
      <c r="J53" s="20"/>
      <c r="K53" s="20"/>
      <c r="L53" s="20"/>
      <c r="M53" s="20"/>
      <c r="N53" s="21"/>
      <c r="O53" s="21"/>
      <c r="P53" s="21"/>
      <c r="Q53" s="21"/>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row>
    <row r="54" spans="1:253" s="22" customFormat="1" ht="16.5" customHeight="1">
      <c r="A54" s="17" t="s">
        <v>85</v>
      </c>
      <c r="B54" s="30" t="s">
        <v>86</v>
      </c>
      <c r="C54" s="27"/>
      <c r="D54" s="28">
        <v>1000</v>
      </c>
      <c r="E54" s="28">
        <v>1000</v>
      </c>
      <c r="F54" s="28"/>
      <c r="G54" s="29"/>
      <c r="H54" s="29"/>
      <c r="I54" s="16"/>
      <c r="J54" s="20"/>
      <c r="K54" s="20"/>
      <c r="L54" s="20"/>
      <c r="M54" s="20"/>
      <c r="N54" s="21"/>
      <c r="O54" s="21"/>
      <c r="P54" s="21"/>
      <c r="Q54" s="21"/>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row>
    <row r="55" spans="1:253" ht="16.5" customHeight="1">
      <c r="A55" s="31" t="s">
        <v>87</v>
      </c>
      <c r="B55" s="30" t="s">
        <v>88</v>
      </c>
      <c r="C55" s="27"/>
      <c r="D55" s="28">
        <v>0</v>
      </c>
      <c r="E55" s="28"/>
      <c r="F55" s="28"/>
      <c r="G55" s="29"/>
      <c r="H55" s="29"/>
      <c r="I55" s="16"/>
      <c r="J55" s="20"/>
      <c r="K55" s="20"/>
      <c r="L55" s="20"/>
      <c r="M55" s="20"/>
      <c r="N55" s="21"/>
      <c r="O55" s="21"/>
      <c r="P55" s="21"/>
      <c r="Q55" s="21"/>
    </row>
    <row r="56" spans="1:253" s="22" customFormat="1" ht="16.5" customHeight="1">
      <c r="A56" s="17" t="s">
        <v>89</v>
      </c>
      <c r="B56" s="30" t="s">
        <v>90</v>
      </c>
      <c r="C56" s="27"/>
      <c r="D56" s="28">
        <v>3000</v>
      </c>
      <c r="E56" s="28">
        <v>3000</v>
      </c>
      <c r="F56" s="28"/>
      <c r="G56" s="29">
        <v>112</v>
      </c>
      <c r="H56" s="29">
        <v>112</v>
      </c>
      <c r="I56" s="16"/>
      <c r="J56" s="20"/>
      <c r="K56" s="20"/>
      <c r="L56" s="20"/>
      <c r="M56" s="20"/>
      <c r="N56" s="21"/>
      <c r="O56" s="21"/>
      <c r="P56" s="21"/>
      <c r="Q56" s="21"/>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row>
    <row r="57" spans="1:253" ht="16.5" customHeight="1">
      <c r="A57" s="31" t="s">
        <v>91</v>
      </c>
      <c r="B57" s="26" t="s">
        <v>92</v>
      </c>
      <c r="C57" s="27"/>
      <c r="D57" s="28">
        <v>0</v>
      </c>
      <c r="E57" s="28"/>
      <c r="F57" s="28"/>
      <c r="G57" s="29"/>
      <c r="H57" s="29"/>
      <c r="I57" s="16"/>
      <c r="J57" s="20"/>
      <c r="K57" s="20"/>
      <c r="L57" s="20"/>
      <c r="M57" s="20"/>
      <c r="N57" s="21"/>
      <c r="O57" s="21"/>
      <c r="P57" s="21"/>
      <c r="Q57" s="21"/>
    </row>
    <row r="58" spans="1:253" ht="16.5" customHeight="1">
      <c r="A58" s="31" t="s">
        <v>93</v>
      </c>
      <c r="B58" s="30" t="s">
        <v>94</v>
      </c>
      <c r="C58" s="27"/>
      <c r="D58" s="28">
        <v>0</v>
      </c>
      <c r="E58" s="28"/>
      <c r="F58" s="28"/>
      <c r="G58" s="29"/>
      <c r="H58" s="29"/>
      <c r="I58" s="16"/>
      <c r="J58" s="20"/>
      <c r="K58" s="20"/>
      <c r="L58" s="20"/>
      <c r="M58" s="20"/>
      <c r="N58" s="21"/>
      <c r="O58" s="21"/>
      <c r="P58" s="21"/>
      <c r="Q58" s="21"/>
    </row>
    <row r="59" spans="1:253" ht="16.5" customHeight="1">
      <c r="A59" s="31" t="s">
        <v>95</v>
      </c>
      <c r="B59" s="30" t="s">
        <v>96</v>
      </c>
      <c r="C59" s="27"/>
      <c r="D59" s="28">
        <v>0</v>
      </c>
      <c r="E59" s="28"/>
      <c r="F59" s="28"/>
      <c r="G59" s="29"/>
      <c r="H59" s="29"/>
      <c r="I59" s="16"/>
      <c r="J59" s="20"/>
      <c r="K59" s="20"/>
      <c r="L59" s="20"/>
      <c r="M59" s="20"/>
      <c r="N59" s="21"/>
      <c r="O59" s="21"/>
      <c r="P59" s="21"/>
      <c r="Q59" s="21"/>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c r="FP59" s="22"/>
      <c r="FQ59" s="22"/>
      <c r="FR59" s="22"/>
      <c r="FS59" s="22"/>
      <c r="FT59" s="22"/>
      <c r="FU59" s="22"/>
      <c r="FV59" s="22"/>
      <c r="FW59" s="22"/>
      <c r="FX59" s="22"/>
      <c r="FY59" s="22"/>
      <c r="FZ59" s="22"/>
      <c r="GA59" s="22"/>
      <c r="GB59" s="22"/>
      <c r="GC59" s="22"/>
      <c r="GD59" s="22"/>
      <c r="GE59" s="22"/>
      <c r="GF59" s="22"/>
      <c r="GG59" s="22"/>
      <c r="GH59" s="22"/>
      <c r="GI59" s="22"/>
      <c r="GJ59" s="22"/>
      <c r="GK59" s="22"/>
      <c r="GL59" s="22"/>
      <c r="GM59" s="22"/>
      <c r="GN59" s="22"/>
      <c r="GO59" s="22"/>
      <c r="GP59" s="22"/>
      <c r="GQ59" s="22"/>
      <c r="GR59" s="22"/>
      <c r="GS59" s="22"/>
      <c r="GT59" s="22"/>
      <c r="GU59" s="22"/>
      <c r="GV59" s="22"/>
      <c r="GW59" s="22"/>
      <c r="GX59" s="22"/>
      <c r="GY59" s="22"/>
      <c r="GZ59" s="22"/>
      <c r="HA59" s="22"/>
      <c r="HB59" s="22"/>
      <c r="HC59" s="22"/>
      <c r="HD59" s="22"/>
      <c r="HE59" s="22"/>
      <c r="HF59" s="22"/>
      <c r="HG59" s="22"/>
      <c r="HH59" s="22"/>
      <c r="HI59" s="22"/>
      <c r="HJ59" s="22"/>
      <c r="HK59" s="22"/>
      <c r="HL59" s="22"/>
      <c r="HM59" s="22"/>
      <c r="HN59" s="22"/>
      <c r="HO59" s="22"/>
      <c r="HP59" s="22"/>
      <c r="HQ59" s="22"/>
      <c r="HR59" s="22"/>
      <c r="HS59" s="22"/>
      <c r="HT59" s="22"/>
      <c r="HU59" s="22"/>
      <c r="HV59" s="22"/>
      <c r="HW59" s="22"/>
      <c r="HX59" s="22"/>
      <c r="HY59" s="22"/>
      <c r="HZ59" s="22"/>
      <c r="IA59" s="22"/>
      <c r="IB59" s="22"/>
      <c r="IC59" s="22"/>
      <c r="ID59" s="22"/>
      <c r="IE59" s="22"/>
      <c r="IF59" s="22"/>
      <c r="IG59" s="22"/>
      <c r="IH59" s="22"/>
      <c r="II59" s="22"/>
      <c r="IJ59" s="22"/>
      <c r="IK59" s="22"/>
      <c r="IL59" s="22"/>
      <c r="IM59" s="22"/>
      <c r="IN59" s="22"/>
      <c r="IO59" s="22"/>
      <c r="IP59" s="22"/>
      <c r="IQ59" s="22"/>
      <c r="IR59" s="22"/>
      <c r="IS59" s="22"/>
    </row>
    <row r="60" spans="1:253" ht="16.5" customHeight="1">
      <c r="A60" s="31" t="s">
        <v>97</v>
      </c>
      <c r="B60" s="23" t="s">
        <v>98</v>
      </c>
      <c r="C60" s="38">
        <f t="shared" ref="C60:H60" si="22">+C61+C62</f>
        <v>0</v>
      </c>
      <c r="D60" s="38">
        <f t="shared" si="22"/>
        <v>5000</v>
      </c>
      <c r="E60" s="38">
        <f t="shared" si="22"/>
        <v>5000</v>
      </c>
      <c r="F60" s="38">
        <f t="shared" si="22"/>
        <v>0</v>
      </c>
      <c r="G60" s="38">
        <f t="shared" si="22"/>
        <v>0</v>
      </c>
      <c r="H60" s="38">
        <f t="shared" si="22"/>
        <v>0</v>
      </c>
      <c r="I60" s="16"/>
      <c r="J60" s="20"/>
      <c r="K60" s="20"/>
      <c r="L60" s="20"/>
      <c r="M60" s="20"/>
      <c r="N60" s="21"/>
      <c r="O60" s="21"/>
      <c r="P60" s="21"/>
      <c r="Q60" s="21"/>
    </row>
    <row r="61" spans="1:253" ht="16.5" customHeight="1">
      <c r="A61" s="31" t="s">
        <v>99</v>
      </c>
      <c r="B61" s="30" t="s">
        <v>100</v>
      </c>
      <c r="C61" s="27"/>
      <c r="D61" s="28">
        <v>0</v>
      </c>
      <c r="E61" s="28"/>
      <c r="F61" s="28"/>
      <c r="G61" s="29"/>
      <c r="H61" s="29"/>
      <c r="I61" s="16"/>
      <c r="J61" s="20"/>
      <c r="K61" s="20"/>
      <c r="L61" s="20"/>
      <c r="M61" s="20"/>
      <c r="N61" s="21"/>
      <c r="O61" s="21"/>
      <c r="P61" s="21"/>
      <c r="Q61" s="21"/>
    </row>
    <row r="62" spans="1:253" ht="16.5" customHeight="1">
      <c r="A62" s="31" t="s">
        <v>101</v>
      </c>
      <c r="B62" s="30" t="s">
        <v>102</v>
      </c>
      <c r="C62" s="27"/>
      <c r="D62" s="28">
        <v>5000</v>
      </c>
      <c r="E62" s="28">
        <v>5000</v>
      </c>
      <c r="F62" s="28"/>
      <c r="G62" s="39"/>
      <c r="H62" s="39"/>
      <c r="I62" s="16"/>
      <c r="J62" s="20"/>
      <c r="K62" s="20"/>
      <c r="L62" s="20"/>
      <c r="M62" s="20"/>
      <c r="N62" s="21"/>
      <c r="O62" s="21"/>
      <c r="P62" s="21"/>
      <c r="Q62" s="21"/>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c r="DR62" s="22"/>
      <c r="DS62" s="22"/>
      <c r="DT62" s="22"/>
      <c r="DU62" s="22"/>
      <c r="DV62" s="22"/>
      <c r="DW62" s="22"/>
      <c r="DX62" s="22"/>
      <c r="DY62" s="22"/>
      <c r="DZ62" s="22"/>
      <c r="EA62" s="22"/>
      <c r="EB62" s="22"/>
      <c r="EC62" s="22"/>
      <c r="ED62" s="22"/>
      <c r="EE62" s="22"/>
      <c r="EF62" s="22"/>
      <c r="EG62" s="22"/>
      <c r="EH62" s="22"/>
      <c r="EI62" s="22"/>
      <c r="EJ62" s="22"/>
      <c r="EK62" s="22"/>
      <c r="EL62" s="22"/>
      <c r="EM62" s="22"/>
      <c r="EN62" s="22"/>
      <c r="EO62" s="22"/>
      <c r="EP62" s="22"/>
      <c r="EQ62" s="22"/>
      <c r="ER62" s="22"/>
      <c r="ES62" s="22"/>
      <c r="ET62" s="22"/>
      <c r="EU62" s="22"/>
      <c r="EV62" s="22"/>
      <c r="EW62" s="22"/>
      <c r="EX62" s="22"/>
      <c r="EY62" s="22"/>
      <c r="EZ62" s="22"/>
      <c r="FA62" s="22"/>
      <c r="FB62" s="22"/>
      <c r="FC62" s="22"/>
      <c r="FD62" s="22"/>
      <c r="FE62" s="22"/>
      <c r="FF62" s="22"/>
      <c r="FG62" s="22"/>
      <c r="FH62" s="22"/>
      <c r="FI62" s="22"/>
      <c r="FJ62" s="22"/>
      <c r="FK62" s="22"/>
      <c r="FL62" s="22"/>
      <c r="FM62" s="22"/>
      <c r="FN62" s="22"/>
      <c r="FO62" s="22"/>
      <c r="FP62" s="22"/>
      <c r="FQ62" s="22"/>
      <c r="FR62" s="22"/>
      <c r="FS62" s="22"/>
      <c r="FT62" s="22"/>
      <c r="FU62" s="22"/>
      <c r="FV62" s="22"/>
      <c r="FW62" s="22"/>
      <c r="FX62" s="22"/>
      <c r="FY62" s="22"/>
      <c r="FZ62" s="22"/>
      <c r="GA62" s="22"/>
      <c r="GB62" s="22"/>
      <c r="GC62" s="22"/>
      <c r="GD62" s="22"/>
      <c r="GE62" s="22"/>
      <c r="GF62" s="22"/>
      <c r="GG62" s="22"/>
      <c r="GH62" s="22"/>
      <c r="GI62" s="22"/>
      <c r="GJ62" s="22"/>
      <c r="GK62" s="22"/>
      <c r="GL62" s="22"/>
      <c r="GM62" s="22"/>
      <c r="GN62" s="22"/>
      <c r="GO62" s="22"/>
      <c r="GP62" s="22"/>
      <c r="GQ62" s="22"/>
      <c r="GR62" s="22"/>
      <c r="GS62" s="22"/>
      <c r="GT62" s="22"/>
      <c r="GU62" s="22"/>
      <c r="GV62" s="22"/>
      <c r="GW62" s="22"/>
      <c r="GX62" s="22"/>
      <c r="GY62" s="22"/>
      <c r="GZ62" s="22"/>
      <c r="HA62" s="22"/>
      <c r="HB62" s="22"/>
      <c r="HC62" s="22"/>
      <c r="HD62" s="22"/>
      <c r="HE62" s="22"/>
      <c r="HF62" s="22"/>
      <c r="HG62" s="22"/>
      <c r="HH62" s="22"/>
      <c r="HI62" s="22"/>
      <c r="HJ62" s="22"/>
      <c r="HK62" s="22"/>
      <c r="HL62" s="22"/>
      <c r="HM62" s="22"/>
      <c r="HN62" s="22"/>
      <c r="HO62" s="22"/>
      <c r="HP62" s="22"/>
      <c r="HQ62" s="22"/>
      <c r="HR62" s="22"/>
      <c r="HS62" s="22"/>
      <c r="HT62" s="22"/>
      <c r="HU62" s="22"/>
      <c r="HV62" s="22"/>
      <c r="HW62" s="22"/>
      <c r="HX62" s="22"/>
      <c r="HY62" s="22"/>
      <c r="HZ62" s="22"/>
      <c r="IA62" s="22"/>
      <c r="IB62" s="22"/>
      <c r="IC62" s="22"/>
      <c r="ID62" s="22"/>
      <c r="IE62" s="22"/>
      <c r="IF62" s="22"/>
      <c r="IG62" s="22"/>
      <c r="IH62" s="22"/>
      <c r="II62" s="22"/>
      <c r="IJ62" s="22"/>
      <c r="IK62" s="22"/>
      <c r="IL62" s="22"/>
      <c r="IM62" s="22"/>
      <c r="IN62" s="22"/>
      <c r="IO62" s="22"/>
      <c r="IP62" s="22"/>
      <c r="IQ62" s="22"/>
      <c r="IR62" s="22"/>
      <c r="IS62" s="22"/>
    </row>
    <row r="63" spans="1:253" s="22" customFormat="1" ht="16.5" customHeight="1">
      <c r="A63" s="17" t="s">
        <v>103</v>
      </c>
      <c r="B63" s="23" t="s">
        <v>17</v>
      </c>
      <c r="C63" s="19">
        <f>+C64</f>
        <v>0</v>
      </c>
      <c r="D63" s="19">
        <f t="shared" ref="D63:H64" si="23">+D64</f>
        <v>0</v>
      </c>
      <c r="E63" s="19">
        <f t="shared" si="23"/>
        <v>0</v>
      </c>
      <c r="F63" s="19">
        <f t="shared" si="23"/>
        <v>0</v>
      </c>
      <c r="G63" s="19">
        <f t="shared" si="23"/>
        <v>0</v>
      </c>
      <c r="H63" s="19">
        <f t="shared" si="23"/>
        <v>0</v>
      </c>
      <c r="I63" s="16"/>
      <c r="J63" s="20"/>
      <c r="K63" s="20"/>
      <c r="L63" s="20"/>
      <c r="M63" s="20"/>
      <c r="N63" s="21"/>
      <c r="O63" s="21"/>
      <c r="P63" s="21"/>
      <c r="Q63" s="21"/>
    </row>
    <row r="64" spans="1:253" ht="16.5" customHeight="1">
      <c r="A64" s="31" t="s">
        <v>104</v>
      </c>
      <c r="B64" s="23" t="s">
        <v>105</v>
      </c>
      <c r="C64" s="19">
        <f>+C65</f>
        <v>0</v>
      </c>
      <c r="D64" s="19">
        <f t="shared" si="23"/>
        <v>0</v>
      </c>
      <c r="E64" s="19">
        <f t="shared" si="23"/>
        <v>0</v>
      </c>
      <c r="F64" s="19">
        <f t="shared" si="23"/>
        <v>0</v>
      </c>
      <c r="G64" s="19">
        <f t="shared" si="23"/>
        <v>0</v>
      </c>
      <c r="H64" s="19">
        <f t="shared" si="23"/>
        <v>0</v>
      </c>
      <c r="I64" s="16"/>
      <c r="J64" s="20"/>
      <c r="K64" s="20"/>
      <c r="L64" s="20"/>
      <c r="M64" s="20"/>
      <c r="N64" s="21"/>
      <c r="O64" s="21"/>
      <c r="P64" s="21"/>
      <c r="Q64" s="21"/>
    </row>
    <row r="65" spans="1:253" ht="16.5" customHeight="1">
      <c r="A65" s="31" t="s">
        <v>106</v>
      </c>
      <c r="B65" s="30" t="s">
        <v>107</v>
      </c>
      <c r="C65" s="27"/>
      <c r="D65" s="28">
        <v>0</v>
      </c>
      <c r="E65" s="28">
        <v>0</v>
      </c>
      <c r="F65" s="28">
        <v>0</v>
      </c>
      <c r="G65" s="29"/>
      <c r="H65" s="29"/>
      <c r="I65" s="16"/>
      <c r="J65" s="20"/>
      <c r="K65" s="20"/>
      <c r="L65" s="20"/>
      <c r="M65" s="20"/>
      <c r="N65" s="21"/>
      <c r="O65" s="21"/>
      <c r="P65" s="21"/>
      <c r="Q65" s="21"/>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c r="DR65" s="22"/>
      <c r="DS65" s="22"/>
      <c r="DT65" s="22"/>
      <c r="DU65" s="22"/>
      <c r="DV65" s="22"/>
      <c r="DW65" s="22"/>
      <c r="DX65" s="22"/>
      <c r="DY65" s="22"/>
      <c r="DZ65" s="22"/>
      <c r="EA65" s="22"/>
      <c r="EB65" s="22"/>
      <c r="EC65" s="22"/>
      <c r="ED65" s="22"/>
      <c r="EE65" s="22"/>
      <c r="EF65" s="22"/>
      <c r="EG65" s="22"/>
      <c r="EH65" s="22"/>
      <c r="EI65" s="22"/>
      <c r="EJ65" s="22"/>
      <c r="EK65" s="22"/>
      <c r="EL65" s="22"/>
      <c r="EM65" s="22"/>
      <c r="EN65" s="22"/>
      <c r="EO65" s="22"/>
      <c r="EP65" s="22"/>
      <c r="EQ65" s="22"/>
      <c r="ER65" s="22"/>
      <c r="ES65" s="22"/>
      <c r="ET65" s="22"/>
      <c r="EU65" s="22"/>
      <c r="EV65" s="22"/>
      <c r="EW65" s="22"/>
      <c r="EX65" s="22"/>
      <c r="EY65" s="22"/>
      <c r="EZ65" s="22"/>
      <c r="FA65" s="22"/>
      <c r="FB65" s="22"/>
      <c r="FC65" s="22"/>
      <c r="FD65" s="22"/>
      <c r="FE65" s="22"/>
      <c r="FF65" s="22"/>
      <c r="FG65" s="22"/>
      <c r="FH65" s="22"/>
      <c r="FI65" s="22"/>
      <c r="FJ65" s="22"/>
      <c r="FK65" s="22"/>
      <c r="FL65" s="22"/>
      <c r="FM65" s="22"/>
      <c r="FN65" s="22"/>
      <c r="FO65" s="22"/>
      <c r="FP65" s="22"/>
      <c r="FQ65" s="22"/>
      <c r="FR65" s="22"/>
      <c r="FS65" s="22"/>
      <c r="FT65" s="22"/>
      <c r="FU65" s="22"/>
      <c r="FV65" s="22"/>
      <c r="FW65" s="22"/>
      <c r="FX65" s="22"/>
      <c r="FY65" s="22"/>
      <c r="FZ65" s="22"/>
      <c r="GA65" s="22"/>
      <c r="GB65" s="22"/>
      <c r="GC65" s="22"/>
      <c r="GD65" s="22"/>
      <c r="GE65" s="22"/>
      <c r="GF65" s="22"/>
      <c r="GG65" s="22"/>
      <c r="GH65" s="22"/>
      <c r="GI65" s="22"/>
      <c r="GJ65" s="22"/>
      <c r="GK65" s="22"/>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2"/>
      <c r="IF65" s="22"/>
      <c r="IG65" s="22"/>
      <c r="IH65" s="22"/>
      <c r="II65" s="22"/>
      <c r="IJ65" s="22"/>
      <c r="IK65" s="22"/>
      <c r="IL65" s="22"/>
      <c r="IM65" s="22"/>
      <c r="IN65" s="22"/>
      <c r="IO65" s="22"/>
      <c r="IP65" s="22"/>
      <c r="IQ65" s="22"/>
      <c r="IR65" s="22"/>
      <c r="IS65" s="22"/>
    </row>
    <row r="66" spans="1:253" s="22" customFormat="1" ht="16.5" customHeight="1">
      <c r="A66" s="17"/>
      <c r="B66" s="40" t="s">
        <v>21</v>
      </c>
      <c r="C66" s="27">
        <f t="shared" ref="C66:H66" si="24">C67</f>
        <v>0</v>
      </c>
      <c r="D66" s="27">
        <f t="shared" si="24"/>
        <v>0</v>
      </c>
      <c r="E66" s="27">
        <f t="shared" si="24"/>
        <v>0</v>
      </c>
      <c r="F66" s="27">
        <f t="shared" si="24"/>
        <v>0</v>
      </c>
      <c r="G66" s="27">
        <f t="shared" si="24"/>
        <v>0</v>
      </c>
      <c r="H66" s="27">
        <f t="shared" si="24"/>
        <v>0</v>
      </c>
      <c r="I66" s="16"/>
      <c r="J66" s="20"/>
      <c r="K66" s="20"/>
      <c r="L66" s="20"/>
      <c r="M66" s="20"/>
      <c r="N66" s="21"/>
      <c r="O66" s="21"/>
      <c r="P66" s="21"/>
      <c r="Q66" s="21"/>
    </row>
    <row r="67" spans="1:253" s="22" customFormat="1" ht="16.5" customHeight="1">
      <c r="A67" s="17"/>
      <c r="B67" s="41" t="s">
        <v>108</v>
      </c>
      <c r="C67" s="27"/>
      <c r="D67" s="28">
        <v>0</v>
      </c>
      <c r="E67" s="28">
        <v>0</v>
      </c>
      <c r="F67" s="28">
        <v>0</v>
      </c>
      <c r="G67" s="29"/>
      <c r="H67" s="29"/>
      <c r="I67" s="16"/>
      <c r="J67" s="20"/>
      <c r="K67" s="20"/>
      <c r="L67" s="20"/>
      <c r="M67" s="20"/>
      <c r="N67" s="21"/>
      <c r="O67" s="21"/>
      <c r="P67" s="21"/>
      <c r="Q67" s="21"/>
    </row>
    <row r="68" spans="1:253" ht="16.5" customHeight="1">
      <c r="A68" s="31"/>
      <c r="B68" s="23" t="s">
        <v>23</v>
      </c>
      <c r="C68" s="24">
        <f t="shared" ref="C68:H68" si="25">+C69</f>
        <v>0</v>
      </c>
      <c r="D68" s="24">
        <f t="shared" si="25"/>
        <v>0</v>
      </c>
      <c r="E68" s="24">
        <f t="shared" si="25"/>
        <v>0</v>
      </c>
      <c r="F68" s="24">
        <f t="shared" si="25"/>
        <v>0</v>
      </c>
      <c r="G68" s="24">
        <f t="shared" si="25"/>
        <v>0</v>
      </c>
      <c r="H68" s="24">
        <f t="shared" si="25"/>
        <v>0</v>
      </c>
      <c r="I68" s="16"/>
      <c r="J68" s="20"/>
      <c r="K68" s="20"/>
      <c r="L68" s="20"/>
      <c r="M68" s="20"/>
      <c r="N68" s="21"/>
      <c r="O68" s="21"/>
      <c r="P68" s="21"/>
      <c r="Q68" s="21"/>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row>
    <row r="69" spans="1:253" s="22" customFormat="1" ht="16.5" customHeight="1">
      <c r="A69" s="17" t="s">
        <v>109</v>
      </c>
      <c r="B69" s="23" t="s">
        <v>25</v>
      </c>
      <c r="C69" s="24">
        <f t="shared" ref="C69:H69" si="26">+C70+C75</f>
        <v>0</v>
      </c>
      <c r="D69" s="24">
        <f t="shared" si="26"/>
        <v>0</v>
      </c>
      <c r="E69" s="24">
        <f t="shared" si="26"/>
        <v>0</v>
      </c>
      <c r="F69" s="24">
        <f t="shared" si="26"/>
        <v>0</v>
      </c>
      <c r="G69" s="24">
        <f t="shared" si="26"/>
        <v>0</v>
      </c>
      <c r="H69" s="24">
        <f t="shared" si="26"/>
        <v>0</v>
      </c>
      <c r="I69" s="16"/>
      <c r="J69" s="20"/>
      <c r="K69" s="20"/>
      <c r="L69" s="20"/>
      <c r="M69" s="20"/>
      <c r="N69" s="21"/>
      <c r="O69" s="21"/>
      <c r="P69" s="21"/>
      <c r="Q69" s="21"/>
    </row>
    <row r="70" spans="1:253" s="22" customFormat="1" ht="16.5" customHeight="1">
      <c r="A70" s="17"/>
      <c r="B70" s="23" t="s">
        <v>110</v>
      </c>
      <c r="C70" s="24">
        <f t="shared" ref="C70:H70" si="27">+C72+C74+C73+C71</f>
        <v>0</v>
      </c>
      <c r="D70" s="24">
        <f t="shared" si="27"/>
        <v>0</v>
      </c>
      <c r="E70" s="24">
        <f t="shared" si="27"/>
        <v>0</v>
      </c>
      <c r="F70" s="24">
        <f t="shared" si="27"/>
        <v>0</v>
      </c>
      <c r="G70" s="24">
        <f t="shared" si="27"/>
        <v>0</v>
      </c>
      <c r="H70" s="24">
        <f t="shared" si="27"/>
        <v>0</v>
      </c>
      <c r="I70" s="16"/>
      <c r="J70" s="20"/>
      <c r="K70" s="20"/>
      <c r="L70" s="20"/>
      <c r="M70" s="20"/>
      <c r="N70" s="21"/>
      <c r="O70" s="21"/>
      <c r="P70" s="21"/>
      <c r="Q70" s="21"/>
    </row>
    <row r="71" spans="1:253" s="22" customFormat="1" ht="16.5" customHeight="1">
      <c r="A71" s="17"/>
      <c r="B71" s="26" t="s">
        <v>111</v>
      </c>
      <c r="C71" s="24"/>
      <c r="D71" s="28">
        <v>0</v>
      </c>
      <c r="E71" s="28">
        <v>0</v>
      </c>
      <c r="F71" s="28">
        <v>0</v>
      </c>
      <c r="G71" s="29"/>
      <c r="H71" s="29"/>
      <c r="I71" s="16"/>
      <c r="J71" s="20"/>
      <c r="K71" s="20"/>
      <c r="L71" s="20"/>
      <c r="M71" s="20"/>
      <c r="N71" s="21"/>
      <c r="O71" s="21"/>
      <c r="P71" s="21"/>
      <c r="Q71" s="21"/>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row>
    <row r="72" spans="1:253" s="22" customFormat="1" ht="16.5" customHeight="1">
      <c r="A72" s="17" t="s">
        <v>112</v>
      </c>
      <c r="B72" s="30" t="s">
        <v>113</v>
      </c>
      <c r="C72" s="27"/>
      <c r="D72" s="28">
        <v>0</v>
      </c>
      <c r="E72" s="28">
        <v>0</v>
      </c>
      <c r="F72" s="28">
        <v>0</v>
      </c>
      <c r="G72" s="29"/>
      <c r="H72" s="29"/>
      <c r="I72" s="16"/>
      <c r="J72" s="20"/>
      <c r="K72" s="20"/>
      <c r="L72" s="20"/>
      <c r="M72" s="20"/>
      <c r="N72" s="21"/>
      <c r="O72" s="21"/>
      <c r="P72" s="21"/>
      <c r="Q72" s="21"/>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row>
    <row r="73" spans="1:253" s="22" customFormat="1" ht="16.5" customHeight="1">
      <c r="A73" s="17" t="s">
        <v>114</v>
      </c>
      <c r="B73" s="26" t="s">
        <v>115</v>
      </c>
      <c r="C73" s="27"/>
      <c r="D73" s="28">
        <v>0</v>
      </c>
      <c r="E73" s="28">
        <v>0</v>
      </c>
      <c r="F73" s="28">
        <v>0</v>
      </c>
      <c r="G73" s="29"/>
      <c r="H73" s="29"/>
      <c r="I73" s="16"/>
      <c r="J73" s="20"/>
      <c r="K73" s="20"/>
      <c r="L73" s="20"/>
      <c r="M73" s="20"/>
      <c r="N73" s="21"/>
      <c r="O73" s="21"/>
      <c r="P73" s="21"/>
      <c r="Q73" s="21"/>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row>
    <row r="74" spans="1:253" s="22" customFormat="1" ht="16.5" customHeight="1">
      <c r="A74" s="17"/>
      <c r="B74" s="30" t="s">
        <v>116</v>
      </c>
      <c r="C74" s="27"/>
      <c r="D74" s="28">
        <v>0</v>
      </c>
      <c r="E74" s="28">
        <v>0</v>
      </c>
      <c r="F74" s="28">
        <v>0</v>
      </c>
      <c r="G74" s="29">
        <v>0</v>
      </c>
      <c r="H74" s="29"/>
      <c r="I74" s="16"/>
      <c r="J74" s="20"/>
      <c r="K74" s="20"/>
      <c r="L74" s="20"/>
      <c r="M74" s="20"/>
      <c r="N74" s="21"/>
      <c r="O74" s="21"/>
      <c r="P74" s="21"/>
      <c r="Q74" s="21"/>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row>
    <row r="75" spans="1:253" ht="16.5" customHeight="1">
      <c r="A75" s="31" t="s">
        <v>117</v>
      </c>
      <c r="B75" s="26" t="s">
        <v>118</v>
      </c>
      <c r="C75" s="27"/>
      <c r="D75" s="28">
        <v>0</v>
      </c>
      <c r="E75" s="28">
        <v>0</v>
      </c>
      <c r="F75" s="28">
        <v>0</v>
      </c>
      <c r="G75" s="29"/>
      <c r="H75" s="29"/>
      <c r="I75" s="16"/>
      <c r="J75" s="20"/>
      <c r="K75" s="20"/>
      <c r="L75" s="20"/>
      <c r="M75" s="20"/>
      <c r="N75" s="21"/>
      <c r="O75" s="21"/>
      <c r="P75" s="21"/>
      <c r="Q75" s="21"/>
    </row>
    <row r="76" spans="1:253" ht="16.5" customHeight="1">
      <c r="A76" s="31"/>
      <c r="B76" s="30" t="s">
        <v>119</v>
      </c>
      <c r="C76" s="27"/>
      <c r="D76" s="28">
        <v>0</v>
      </c>
      <c r="E76" s="28">
        <v>0</v>
      </c>
      <c r="F76" s="28">
        <v>0</v>
      </c>
      <c r="G76" s="29"/>
      <c r="H76" s="29"/>
      <c r="I76" s="16"/>
      <c r="J76" s="20"/>
      <c r="K76" s="20"/>
      <c r="L76" s="20"/>
      <c r="M76" s="20"/>
      <c r="N76" s="21"/>
      <c r="O76" s="21"/>
      <c r="P76" s="21"/>
      <c r="Q76" s="21"/>
    </row>
    <row r="77" spans="1:253" ht="16.5" customHeight="1">
      <c r="A77" s="31" t="s">
        <v>120</v>
      </c>
      <c r="B77" s="30" t="s">
        <v>121</v>
      </c>
      <c r="C77" s="19">
        <f t="shared" ref="C77:H77" si="28">+C36-C79+C22+C68+C165+C66</f>
        <v>0</v>
      </c>
      <c r="D77" s="19">
        <f t="shared" si="28"/>
        <v>9755840</v>
      </c>
      <c r="E77" s="19">
        <f t="shared" si="28"/>
        <v>9755840</v>
      </c>
      <c r="F77" s="19">
        <f t="shared" si="28"/>
        <v>0</v>
      </c>
      <c r="G77" s="19">
        <f t="shared" si="28"/>
        <v>6055095</v>
      </c>
      <c r="H77" s="19">
        <f t="shared" si="28"/>
        <v>6055095</v>
      </c>
      <c r="I77" s="16"/>
      <c r="J77" s="20"/>
      <c r="K77" s="20"/>
      <c r="L77" s="20"/>
      <c r="M77" s="20"/>
      <c r="N77" s="21"/>
      <c r="O77" s="21"/>
      <c r="P77" s="21"/>
      <c r="Q77" s="21"/>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c r="CW77" s="34"/>
      <c r="CX77" s="34"/>
      <c r="CY77" s="34"/>
      <c r="CZ77" s="34"/>
      <c r="DA77" s="34"/>
      <c r="DB77" s="34"/>
      <c r="DC77" s="34"/>
      <c r="DD77" s="34"/>
      <c r="DE77" s="34"/>
      <c r="DF77" s="34"/>
      <c r="DG77" s="34"/>
      <c r="DH77" s="34"/>
      <c r="DI77" s="34"/>
      <c r="DJ77" s="34"/>
      <c r="DK77" s="34"/>
      <c r="DL77" s="34"/>
      <c r="DM77" s="34"/>
      <c r="DN77" s="34"/>
      <c r="DO77" s="34"/>
      <c r="DP77" s="34"/>
      <c r="DQ77" s="34"/>
      <c r="DR77" s="34"/>
      <c r="DS77" s="34"/>
      <c r="DT77" s="34"/>
      <c r="DU77" s="34"/>
      <c r="DV77" s="34"/>
      <c r="DW77" s="34"/>
      <c r="DX77" s="34"/>
      <c r="DY77" s="34"/>
      <c r="DZ77" s="34"/>
      <c r="EA77" s="34"/>
      <c r="EB77" s="34"/>
      <c r="EC77" s="34"/>
      <c r="ED77" s="34"/>
      <c r="EE77" s="34"/>
      <c r="EF77" s="34"/>
      <c r="EG77" s="34"/>
      <c r="EH77" s="34"/>
      <c r="EI77" s="34"/>
      <c r="EJ77" s="34"/>
      <c r="EK77" s="34"/>
      <c r="EL77" s="34"/>
      <c r="EM77" s="34"/>
      <c r="EN77" s="34"/>
      <c r="EO77" s="34"/>
      <c r="EP77" s="34"/>
      <c r="EQ77" s="34"/>
      <c r="ER77" s="34"/>
      <c r="ES77" s="34"/>
      <c r="ET77" s="34"/>
      <c r="EU77" s="34"/>
      <c r="EV77" s="34"/>
      <c r="EW77" s="34"/>
      <c r="EX77" s="34"/>
      <c r="EY77" s="34"/>
      <c r="EZ77" s="34"/>
      <c r="FA77" s="34"/>
      <c r="FB77" s="34"/>
      <c r="FC77" s="34"/>
      <c r="FD77" s="34"/>
      <c r="FE77" s="34"/>
      <c r="FF77" s="34"/>
      <c r="FG77" s="34"/>
      <c r="FH77" s="34"/>
      <c r="FI77" s="34"/>
      <c r="FJ77" s="34"/>
      <c r="FK77" s="34"/>
      <c r="FL77" s="34"/>
      <c r="FM77" s="34"/>
      <c r="FN77" s="34"/>
      <c r="FO77" s="34"/>
      <c r="FP77" s="34"/>
      <c r="FQ77" s="34"/>
      <c r="FR77" s="34"/>
      <c r="FS77" s="34"/>
      <c r="FT77" s="34"/>
      <c r="FU77" s="34"/>
      <c r="FV77" s="34"/>
      <c r="FW77" s="34"/>
      <c r="FX77" s="34"/>
      <c r="FY77" s="34"/>
      <c r="FZ77" s="34"/>
      <c r="GA77" s="34"/>
      <c r="GB77" s="34"/>
      <c r="GC77" s="34"/>
      <c r="GD77" s="34"/>
      <c r="GE77" s="34"/>
      <c r="GF77" s="34"/>
      <c r="GG77" s="34"/>
      <c r="GH77" s="34"/>
      <c r="GI77" s="34"/>
      <c r="GJ77" s="34"/>
      <c r="GK77" s="34"/>
      <c r="GL77" s="34"/>
      <c r="GM77" s="34"/>
      <c r="GN77" s="34"/>
      <c r="GO77" s="34"/>
      <c r="GP77" s="34"/>
      <c r="GQ77" s="34"/>
      <c r="GR77" s="34"/>
      <c r="GS77" s="34"/>
      <c r="GT77" s="34"/>
      <c r="GU77" s="34"/>
      <c r="GV77" s="34"/>
      <c r="GW77" s="34"/>
      <c r="GX77" s="34"/>
      <c r="GY77" s="34"/>
      <c r="GZ77" s="34"/>
      <c r="HA77" s="34"/>
      <c r="HB77" s="34"/>
      <c r="HC77" s="34"/>
      <c r="HD77" s="34"/>
      <c r="HE77" s="34"/>
      <c r="HF77" s="34"/>
      <c r="HG77" s="34"/>
      <c r="HH77" s="34"/>
      <c r="HI77" s="34"/>
      <c r="HJ77" s="34"/>
      <c r="HK77" s="34"/>
      <c r="HL77" s="34"/>
      <c r="HM77" s="34"/>
      <c r="HN77" s="34"/>
      <c r="HO77" s="34"/>
      <c r="HP77" s="34"/>
      <c r="HQ77" s="34"/>
      <c r="HR77" s="34"/>
      <c r="HS77" s="34"/>
      <c r="HT77" s="34"/>
      <c r="HU77" s="34"/>
      <c r="HV77" s="34"/>
      <c r="HW77" s="34"/>
      <c r="HX77" s="34"/>
      <c r="HY77" s="34"/>
      <c r="HZ77" s="34"/>
      <c r="IA77" s="34"/>
      <c r="IB77" s="34"/>
      <c r="IC77" s="34"/>
      <c r="ID77" s="34"/>
      <c r="IE77" s="34"/>
      <c r="IF77" s="34"/>
      <c r="IG77" s="34"/>
      <c r="IH77" s="34"/>
      <c r="II77" s="34"/>
      <c r="IJ77" s="34"/>
      <c r="IK77" s="34"/>
      <c r="IL77" s="34"/>
      <c r="IM77" s="34"/>
      <c r="IN77" s="34"/>
      <c r="IO77" s="34"/>
      <c r="IP77" s="34"/>
      <c r="IQ77" s="34"/>
      <c r="IR77" s="34"/>
      <c r="IS77" s="34"/>
    </row>
    <row r="78" spans="1:253" ht="16.5" customHeight="1">
      <c r="A78" s="31"/>
      <c r="B78" s="30" t="s">
        <v>122</v>
      </c>
      <c r="C78" s="19"/>
      <c r="D78" s="28"/>
      <c r="E78" s="28"/>
      <c r="F78" s="28"/>
      <c r="G78" s="28"/>
      <c r="H78" s="28"/>
      <c r="I78" s="16"/>
      <c r="J78" s="20"/>
      <c r="K78" s="20"/>
      <c r="L78" s="20"/>
      <c r="M78" s="20"/>
      <c r="N78" s="21"/>
      <c r="O78" s="21"/>
      <c r="P78" s="21"/>
      <c r="Q78" s="21"/>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c r="CW78" s="34"/>
      <c r="CX78" s="34"/>
      <c r="CY78" s="34"/>
      <c r="CZ78" s="34"/>
      <c r="DA78" s="34"/>
      <c r="DB78" s="34"/>
      <c r="DC78" s="34"/>
      <c r="DD78" s="34"/>
      <c r="DE78" s="34"/>
      <c r="DF78" s="34"/>
      <c r="DG78" s="34"/>
      <c r="DH78" s="34"/>
      <c r="DI78" s="34"/>
      <c r="DJ78" s="34"/>
      <c r="DK78" s="34"/>
      <c r="DL78" s="34"/>
      <c r="DM78" s="34"/>
      <c r="DN78" s="34"/>
      <c r="DO78" s="34"/>
      <c r="DP78" s="34"/>
      <c r="DQ78" s="34"/>
      <c r="DR78" s="34"/>
      <c r="DS78" s="34"/>
      <c r="DT78" s="34"/>
      <c r="DU78" s="34"/>
      <c r="DV78" s="34"/>
      <c r="DW78" s="34"/>
      <c r="DX78" s="34"/>
      <c r="DY78" s="34"/>
      <c r="DZ78" s="34"/>
      <c r="EA78" s="34"/>
      <c r="EB78" s="34"/>
      <c r="EC78" s="34"/>
      <c r="ED78" s="34"/>
      <c r="EE78" s="34"/>
      <c r="EF78" s="34"/>
      <c r="EG78" s="34"/>
      <c r="EH78" s="34"/>
      <c r="EI78" s="34"/>
      <c r="EJ78" s="34"/>
      <c r="EK78" s="34"/>
      <c r="EL78" s="34"/>
      <c r="EM78" s="34"/>
      <c r="EN78" s="34"/>
      <c r="EO78" s="34"/>
      <c r="EP78" s="34"/>
      <c r="EQ78" s="34"/>
      <c r="ER78" s="34"/>
      <c r="ES78" s="34"/>
      <c r="ET78" s="34"/>
      <c r="EU78" s="34"/>
      <c r="EV78" s="34"/>
      <c r="EW78" s="34"/>
      <c r="EX78" s="34"/>
      <c r="EY78" s="34"/>
      <c r="EZ78" s="34"/>
      <c r="FA78" s="34"/>
      <c r="FB78" s="34"/>
      <c r="FC78" s="34"/>
      <c r="FD78" s="34"/>
      <c r="FE78" s="34"/>
      <c r="FF78" s="34"/>
      <c r="FG78" s="34"/>
      <c r="FH78" s="34"/>
      <c r="FI78" s="34"/>
      <c r="FJ78" s="34"/>
      <c r="FK78" s="34"/>
      <c r="FL78" s="34"/>
      <c r="FM78" s="34"/>
      <c r="FN78" s="34"/>
      <c r="FO78" s="34"/>
      <c r="FP78" s="34"/>
      <c r="FQ78" s="34"/>
      <c r="FR78" s="34"/>
      <c r="FS78" s="34"/>
      <c r="FT78" s="34"/>
      <c r="FU78" s="34"/>
      <c r="FV78" s="34"/>
      <c r="FW78" s="34"/>
      <c r="FX78" s="34"/>
      <c r="FY78" s="34"/>
      <c r="FZ78" s="34"/>
      <c r="GA78" s="34"/>
      <c r="GB78" s="34"/>
      <c r="GC78" s="34"/>
      <c r="GD78" s="34"/>
      <c r="GE78" s="34"/>
      <c r="GF78" s="34"/>
      <c r="GG78" s="34"/>
      <c r="GH78" s="34"/>
      <c r="GI78" s="34"/>
      <c r="GJ78" s="34"/>
      <c r="GK78" s="34"/>
      <c r="GL78" s="34"/>
      <c r="GM78" s="34"/>
      <c r="GN78" s="34"/>
      <c r="GO78" s="34"/>
      <c r="GP78" s="34"/>
      <c r="GQ78" s="34"/>
      <c r="GR78" s="34"/>
      <c r="GS78" s="34"/>
      <c r="GT78" s="34"/>
      <c r="GU78" s="34"/>
      <c r="GV78" s="34"/>
      <c r="GW78" s="34"/>
      <c r="GX78" s="34"/>
      <c r="GY78" s="34"/>
      <c r="GZ78" s="34"/>
      <c r="HA78" s="34"/>
      <c r="HB78" s="34"/>
      <c r="HC78" s="34"/>
      <c r="HD78" s="34"/>
      <c r="HE78" s="34"/>
      <c r="HF78" s="34"/>
      <c r="HG78" s="34"/>
      <c r="HH78" s="34"/>
      <c r="HI78" s="34"/>
      <c r="HJ78" s="34"/>
      <c r="HK78" s="34"/>
      <c r="HL78" s="34"/>
      <c r="HM78" s="34"/>
      <c r="HN78" s="34"/>
      <c r="HO78" s="34"/>
      <c r="HP78" s="34"/>
      <c r="HQ78" s="34"/>
      <c r="HR78" s="34"/>
      <c r="HS78" s="34"/>
      <c r="HT78" s="34"/>
      <c r="HU78" s="34"/>
      <c r="HV78" s="34"/>
      <c r="HW78" s="34"/>
      <c r="HX78" s="34"/>
      <c r="HY78" s="34"/>
      <c r="HZ78" s="34"/>
      <c r="IA78" s="34"/>
      <c r="IB78" s="34"/>
      <c r="IC78" s="34"/>
      <c r="ID78" s="34"/>
      <c r="IE78" s="34"/>
      <c r="IF78" s="34"/>
      <c r="IG78" s="34"/>
      <c r="IH78" s="34"/>
      <c r="II78" s="34"/>
      <c r="IJ78" s="34"/>
      <c r="IK78" s="34"/>
      <c r="IL78" s="34"/>
      <c r="IM78" s="34"/>
      <c r="IN78" s="34"/>
      <c r="IO78" s="34"/>
      <c r="IP78" s="34"/>
      <c r="IQ78" s="34"/>
      <c r="IR78" s="34"/>
      <c r="IS78" s="34"/>
    </row>
    <row r="79" spans="1:253" ht="16.5" customHeight="1">
      <c r="A79" s="31" t="s">
        <v>34</v>
      </c>
      <c r="B79" s="23" t="s">
        <v>123</v>
      </c>
      <c r="C79" s="42">
        <f t="shared" ref="C79:H79" si="29">+C80+C121+C145+C147+C160+C162</f>
        <v>0</v>
      </c>
      <c r="D79" s="42">
        <f t="shared" si="29"/>
        <v>100773520</v>
      </c>
      <c r="E79" s="42">
        <f t="shared" si="29"/>
        <v>100943330</v>
      </c>
      <c r="F79" s="42">
        <f t="shared" si="29"/>
        <v>0</v>
      </c>
      <c r="G79" s="42">
        <f t="shared" si="29"/>
        <v>23219092</v>
      </c>
      <c r="H79" s="42">
        <f t="shared" si="29"/>
        <v>23219092</v>
      </c>
      <c r="I79" s="16"/>
      <c r="J79" s="20"/>
      <c r="K79" s="20"/>
      <c r="L79" s="20"/>
      <c r="M79" s="20"/>
      <c r="N79" s="21"/>
      <c r="O79" s="21"/>
      <c r="P79" s="21"/>
      <c r="Q79" s="21"/>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c r="CN79" s="34"/>
      <c r="CO79" s="34"/>
      <c r="CP79" s="34"/>
      <c r="CQ79" s="34"/>
      <c r="CR79" s="34"/>
      <c r="CS79" s="34"/>
      <c r="CT79" s="34"/>
      <c r="CU79" s="34"/>
      <c r="CV79" s="34"/>
      <c r="CW79" s="34"/>
      <c r="CX79" s="34"/>
      <c r="CY79" s="34"/>
      <c r="CZ79" s="34"/>
      <c r="DA79" s="34"/>
      <c r="DB79" s="34"/>
      <c r="DC79" s="34"/>
      <c r="DD79" s="34"/>
      <c r="DE79" s="34"/>
      <c r="DF79" s="34"/>
      <c r="DG79" s="34"/>
      <c r="DH79" s="34"/>
      <c r="DI79" s="34"/>
      <c r="DJ79" s="34"/>
      <c r="DK79" s="34"/>
      <c r="DL79" s="34"/>
      <c r="DM79" s="34"/>
      <c r="DN79" s="34"/>
      <c r="DO79" s="34"/>
      <c r="DP79" s="34"/>
      <c r="DQ79" s="34"/>
      <c r="DR79" s="34"/>
      <c r="DS79" s="34"/>
      <c r="DT79" s="34"/>
      <c r="DU79" s="34"/>
      <c r="DV79" s="34"/>
      <c r="DW79" s="34"/>
      <c r="DX79" s="34"/>
      <c r="DY79" s="34"/>
      <c r="DZ79" s="34"/>
      <c r="EA79" s="34"/>
      <c r="EB79" s="34"/>
      <c r="EC79" s="34"/>
      <c r="ED79" s="34"/>
      <c r="EE79" s="34"/>
      <c r="EF79" s="34"/>
      <c r="EG79" s="34"/>
      <c r="EH79" s="34"/>
      <c r="EI79" s="34"/>
      <c r="EJ79" s="34"/>
      <c r="EK79" s="34"/>
      <c r="EL79" s="34"/>
      <c r="EM79" s="34"/>
      <c r="EN79" s="34"/>
      <c r="EO79" s="34"/>
      <c r="EP79" s="34"/>
      <c r="EQ79" s="34"/>
      <c r="ER79" s="34"/>
      <c r="ES79" s="34"/>
      <c r="ET79" s="34"/>
      <c r="EU79" s="34"/>
      <c r="EV79" s="34"/>
      <c r="EW79" s="34"/>
      <c r="EX79" s="34"/>
      <c r="EY79" s="34"/>
      <c r="EZ79" s="34"/>
      <c r="FA79" s="34"/>
      <c r="FB79" s="34"/>
      <c r="FC79" s="34"/>
      <c r="FD79" s="34"/>
      <c r="FE79" s="34"/>
      <c r="FF79" s="34"/>
      <c r="FG79" s="34"/>
      <c r="FH79" s="34"/>
      <c r="FI79" s="34"/>
      <c r="FJ79" s="34"/>
      <c r="FK79" s="34"/>
      <c r="FL79" s="34"/>
      <c r="FM79" s="34"/>
      <c r="FN79" s="34"/>
      <c r="FO79" s="34"/>
      <c r="FP79" s="34"/>
      <c r="FQ79" s="34"/>
      <c r="FR79" s="34"/>
      <c r="FS79" s="34"/>
      <c r="FT79" s="34"/>
      <c r="FU79" s="34"/>
      <c r="FV79" s="34"/>
      <c r="FW79" s="34"/>
      <c r="FX79" s="34"/>
      <c r="FY79" s="34"/>
      <c r="FZ79" s="34"/>
      <c r="GA79" s="34"/>
      <c r="GB79" s="34"/>
      <c r="GC79" s="34"/>
      <c r="GD79" s="34"/>
      <c r="GE79" s="34"/>
      <c r="GF79" s="34"/>
      <c r="GG79" s="34"/>
      <c r="GH79" s="34"/>
      <c r="GI79" s="34"/>
      <c r="GJ79" s="34"/>
      <c r="GK79" s="34"/>
      <c r="GL79" s="34"/>
      <c r="GM79" s="34"/>
      <c r="GN79" s="34"/>
      <c r="GO79" s="34"/>
      <c r="GP79" s="34"/>
      <c r="GQ79" s="34"/>
      <c r="GR79" s="34"/>
      <c r="GS79" s="34"/>
      <c r="GT79" s="34"/>
      <c r="GU79" s="34"/>
      <c r="GV79" s="34"/>
      <c r="GW79" s="34"/>
      <c r="GX79" s="34"/>
      <c r="GY79" s="34"/>
      <c r="GZ79" s="34"/>
      <c r="HA79" s="34"/>
      <c r="HB79" s="34"/>
      <c r="HC79" s="34"/>
      <c r="HD79" s="34"/>
      <c r="HE79" s="34"/>
      <c r="HF79" s="34"/>
      <c r="HG79" s="34"/>
      <c r="HH79" s="34"/>
      <c r="HI79" s="34"/>
      <c r="HJ79" s="34"/>
      <c r="HK79" s="34"/>
      <c r="HL79" s="34"/>
      <c r="HM79" s="34"/>
      <c r="HN79" s="34"/>
      <c r="HO79" s="34"/>
      <c r="HP79" s="34"/>
      <c r="HQ79" s="34"/>
      <c r="HR79" s="34"/>
      <c r="HS79" s="34"/>
      <c r="HT79" s="34"/>
      <c r="HU79" s="34"/>
      <c r="HV79" s="34"/>
      <c r="HW79" s="34"/>
      <c r="HX79" s="34"/>
      <c r="HY79" s="34"/>
      <c r="HZ79" s="34"/>
      <c r="IA79" s="34"/>
      <c r="IB79" s="34"/>
      <c r="IC79" s="34"/>
      <c r="ID79" s="34"/>
      <c r="IE79" s="34"/>
      <c r="IF79" s="34"/>
      <c r="IG79" s="34"/>
      <c r="IH79" s="34"/>
      <c r="II79" s="34"/>
      <c r="IJ79" s="34"/>
      <c r="IK79" s="34"/>
      <c r="IL79" s="34"/>
      <c r="IM79" s="34"/>
      <c r="IN79" s="34"/>
      <c r="IO79" s="34"/>
      <c r="IP79" s="34"/>
      <c r="IQ79" s="34"/>
      <c r="IR79" s="34"/>
      <c r="IS79" s="34"/>
    </row>
    <row r="80" spans="1:253" ht="16.5" customHeight="1">
      <c r="A80" s="31" t="s">
        <v>124</v>
      </c>
      <c r="B80" s="23" t="s">
        <v>125</v>
      </c>
      <c r="C80" s="24">
        <f t="shared" ref="C80:H80" si="30">+C81+C88+C101+C117+C119</f>
        <v>0</v>
      </c>
      <c r="D80" s="24">
        <f t="shared" si="30"/>
        <v>52969310</v>
      </c>
      <c r="E80" s="24">
        <f t="shared" si="30"/>
        <v>53424730</v>
      </c>
      <c r="F80" s="24">
        <f t="shared" si="30"/>
        <v>0</v>
      </c>
      <c r="G80" s="24">
        <f t="shared" si="30"/>
        <v>8532571</v>
      </c>
      <c r="H80" s="24">
        <f t="shared" si="30"/>
        <v>8532571</v>
      </c>
      <c r="I80" s="16"/>
      <c r="J80" s="20"/>
      <c r="K80" s="20"/>
      <c r="L80" s="20"/>
      <c r="M80" s="20"/>
      <c r="N80" s="21"/>
      <c r="O80" s="21"/>
      <c r="P80" s="21"/>
      <c r="Q80" s="21"/>
    </row>
    <row r="81" spans="1:253" s="34" customFormat="1" ht="16.5" customHeight="1">
      <c r="A81" s="37"/>
      <c r="B81" s="23" t="s">
        <v>126</v>
      </c>
      <c r="C81" s="19">
        <f t="shared" ref="C81:H81" si="31">+C82+C85+C86+C83+C84</f>
        <v>0</v>
      </c>
      <c r="D81" s="19">
        <f t="shared" si="31"/>
        <v>16540650</v>
      </c>
      <c r="E81" s="19">
        <f t="shared" si="31"/>
        <v>15341650</v>
      </c>
      <c r="F81" s="19">
        <f t="shared" si="31"/>
        <v>0</v>
      </c>
      <c r="G81" s="19">
        <f t="shared" si="31"/>
        <v>3774165</v>
      </c>
      <c r="H81" s="19">
        <f t="shared" si="31"/>
        <v>3774165</v>
      </c>
      <c r="I81" s="16"/>
      <c r="J81" s="20"/>
      <c r="K81" s="20"/>
      <c r="L81" s="20"/>
      <c r="M81" s="20"/>
      <c r="N81" s="21"/>
      <c r="O81" s="21"/>
      <c r="P81" s="21"/>
      <c r="Q81" s="21"/>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row>
    <row r="82" spans="1:253" s="34" customFormat="1" ht="16.5" customHeight="1">
      <c r="A82" s="37"/>
      <c r="B82" s="26" t="s">
        <v>127</v>
      </c>
      <c r="C82" s="27"/>
      <c r="D82" s="28">
        <v>15974000</v>
      </c>
      <c r="E82" s="28">
        <v>14772000</v>
      </c>
      <c r="F82" s="28"/>
      <c r="G82" s="29">
        <v>3764520</v>
      </c>
      <c r="H82" s="29">
        <v>3764520</v>
      </c>
      <c r="I82" s="16"/>
      <c r="J82" s="20"/>
      <c r="K82" s="20"/>
      <c r="L82" s="20"/>
      <c r="M82" s="20"/>
      <c r="N82" s="21"/>
      <c r="O82" s="21"/>
      <c r="P82" s="21"/>
      <c r="Q82" s="21"/>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row>
    <row r="83" spans="1:253" s="34" customFormat="1" ht="16.5" customHeight="1">
      <c r="A83" s="37" t="s">
        <v>128</v>
      </c>
      <c r="B83" s="26" t="s">
        <v>129</v>
      </c>
      <c r="C83" s="27"/>
      <c r="D83" s="28"/>
      <c r="E83" s="28"/>
      <c r="F83" s="28"/>
      <c r="G83" s="29"/>
      <c r="H83" s="29"/>
      <c r="I83" s="16"/>
      <c r="J83" s="20"/>
      <c r="K83" s="20"/>
      <c r="L83" s="20"/>
      <c r="M83" s="20"/>
      <c r="N83" s="21"/>
      <c r="O83" s="21"/>
      <c r="P83" s="21"/>
      <c r="Q83" s="21"/>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c r="IS83" s="5"/>
    </row>
    <row r="84" spans="1:253" ht="16.5" customHeight="1">
      <c r="A84" s="31"/>
      <c r="B84" s="26" t="s">
        <v>130</v>
      </c>
      <c r="C84" s="27"/>
      <c r="D84" s="28">
        <v>10000</v>
      </c>
      <c r="E84" s="28"/>
      <c r="F84" s="28"/>
      <c r="G84" s="29"/>
      <c r="H84" s="29"/>
      <c r="I84" s="16"/>
      <c r="J84" s="20"/>
      <c r="K84" s="20"/>
      <c r="L84" s="20"/>
      <c r="M84" s="20"/>
      <c r="N84" s="21"/>
      <c r="O84" s="21"/>
      <c r="P84" s="21"/>
      <c r="Q84" s="21"/>
    </row>
    <row r="85" spans="1:253" ht="16.5" customHeight="1">
      <c r="A85" s="31"/>
      <c r="B85" s="26" t="s">
        <v>131</v>
      </c>
      <c r="C85" s="27"/>
      <c r="D85" s="28">
        <v>9650</v>
      </c>
      <c r="E85" s="28">
        <v>9650</v>
      </c>
      <c r="F85" s="28"/>
      <c r="G85" s="29">
        <v>9645</v>
      </c>
      <c r="H85" s="29">
        <v>9645</v>
      </c>
      <c r="I85" s="16"/>
      <c r="J85" s="20"/>
      <c r="K85" s="20"/>
      <c r="L85" s="20"/>
      <c r="M85" s="20"/>
      <c r="N85" s="21"/>
      <c r="O85" s="21"/>
      <c r="P85" s="21"/>
      <c r="Q85" s="21"/>
    </row>
    <row r="86" spans="1:253" ht="16.5" customHeight="1">
      <c r="A86" s="31"/>
      <c r="B86" s="26" t="s">
        <v>132</v>
      </c>
      <c r="C86" s="27"/>
      <c r="D86" s="28">
        <v>547000</v>
      </c>
      <c r="E86" s="28">
        <v>560000</v>
      </c>
      <c r="F86" s="28"/>
      <c r="G86" s="29"/>
      <c r="H86" s="29"/>
      <c r="I86" s="16"/>
      <c r="J86" s="20"/>
      <c r="K86" s="20"/>
      <c r="L86" s="20"/>
      <c r="M86" s="20"/>
      <c r="N86" s="21"/>
      <c r="O86" s="21"/>
      <c r="P86" s="21"/>
      <c r="Q86" s="21"/>
    </row>
    <row r="87" spans="1:253" ht="16.5" customHeight="1">
      <c r="A87" s="31"/>
      <c r="B87" s="30" t="s">
        <v>122</v>
      </c>
      <c r="C87" s="27"/>
      <c r="D87" s="28"/>
      <c r="E87" s="28"/>
      <c r="F87" s="28"/>
      <c r="G87" s="29">
        <v>-971</v>
      </c>
      <c r="H87" s="29">
        <v>-971</v>
      </c>
      <c r="I87" s="16"/>
      <c r="J87" s="20"/>
      <c r="K87" s="20"/>
      <c r="L87" s="20"/>
      <c r="M87" s="20"/>
      <c r="N87" s="21"/>
      <c r="O87" s="21"/>
      <c r="P87" s="21"/>
      <c r="Q87" s="21"/>
    </row>
    <row r="88" spans="1:253" ht="16.5" customHeight="1">
      <c r="A88" s="31" t="s">
        <v>133</v>
      </c>
      <c r="B88" s="23" t="s">
        <v>134</v>
      </c>
      <c r="C88" s="27">
        <f t="shared" ref="C88:H88" si="32">C89+C90+C91+C92+C93+C94+C96+C95+C97</f>
        <v>0</v>
      </c>
      <c r="D88" s="27">
        <f t="shared" si="32"/>
        <v>17828070</v>
      </c>
      <c r="E88" s="27">
        <f t="shared" si="32"/>
        <v>19667220</v>
      </c>
      <c r="F88" s="27">
        <f t="shared" si="32"/>
        <v>0</v>
      </c>
      <c r="G88" s="27">
        <f t="shared" si="32"/>
        <v>2460461</v>
      </c>
      <c r="H88" s="27">
        <f t="shared" si="32"/>
        <v>2460461</v>
      </c>
      <c r="I88" s="16"/>
      <c r="J88" s="20"/>
      <c r="K88" s="20"/>
      <c r="L88" s="20"/>
      <c r="M88" s="20"/>
      <c r="N88" s="21"/>
      <c r="O88" s="21"/>
      <c r="P88" s="21"/>
      <c r="Q88" s="21"/>
    </row>
    <row r="89" spans="1:253">
      <c r="A89" s="31" t="s">
        <v>135</v>
      </c>
      <c r="B89" s="26" t="s">
        <v>136</v>
      </c>
      <c r="C89" s="27"/>
      <c r="D89" s="28">
        <v>722770</v>
      </c>
      <c r="E89" s="28">
        <v>649610</v>
      </c>
      <c r="F89" s="28"/>
      <c r="G89" s="29">
        <v>21215</v>
      </c>
      <c r="H89" s="29">
        <v>21215</v>
      </c>
      <c r="I89" s="16"/>
      <c r="J89" s="20"/>
      <c r="K89" s="20"/>
      <c r="L89" s="20"/>
      <c r="M89" s="20"/>
      <c r="N89" s="21"/>
      <c r="O89" s="21"/>
      <c r="P89" s="21"/>
      <c r="Q89" s="21"/>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c r="FO89" s="22"/>
      <c r="FP89" s="22"/>
      <c r="FQ89" s="22"/>
      <c r="FR89" s="22"/>
      <c r="FS89" s="22"/>
      <c r="FT89" s="22"/>
      <c r="FU89" s="22"/>
      <c r="FV89" s="22"/>
      <c r="FW89" s="22"/>
      <c r="FX89" s="22"/>
      <c r="FY89" s="22"/>
      <c r="FZ89" s="22"/>
      <c r="GA89" s="22"/>
      <c r="GB89" s="22"/>
      <c r="GC89" s="22"/>
      <c r="GD89" s="22"/>
      <c r="GE89" s="22"/>
      <c r="GF89" s="22"/>
      <c r="GG89" s="22"/>
      <c r="GH89" s="22"/>
      <c r="GI89" s="22"/>
      <c r="GJ89" s="22"/>
      <c r="GK89" s="22"/>
      <c r="GL89" s="22"/>
      <c r="GM89" s="22"/>
      <c r="GN89" s="22"/>
      <c r="GO89" s="22"/>
      <c r="GP89" s="22"/>
      <c r="GQ89" s="22"/>
      <c r="GR89" s="22"/>
      <c r="GS89" s="22"/>
      <c r="GT89" s="22"/>
      <c r="GU89" s="22"/>
      <c r="GV89" s="22"/>
      <c r="GW89" s="22"/>
      <c r="GX89" s="22"/>
      <c r="GY89" s="22"/>
      <c r="GZ89" s="22"/>
      <c r="HA89" s="22"/>
      <c r="HB89" s="22"/>
      <c r="HC89" s="22"/>
      <c r="HD89" s="22"/>
      <c r="HE89" s="22"/>
      <c r="HF89" s="22"/>
      <c r="HG89" s="22"/>
      <c r="HH89" s="22"/>
      <c r="HI89" s="22"/>
      <c r="HJ89" s="22"/>
      <c r="HK89" s="22"/>
      <c r="HL89" s="22"/>
      <c r="HM89" s="22"/>
      <c r="HN89" s="22"/>
      <c r="HO89" s="22"/>
      <c r="HP89" s="22"/>
      <c r="HQ89" s="22"/>
      <c r="HR89" s="22"/>
      <c r="HS89" s="22"/>
      <c r="HT89" s="22"/>
      <c r="HU89" s="22"/>
      <c r="HV89" s="22"/>
      <c r="HW89" s="22"/>
      <c r="HX89" s="22"/>
      <c r="HY89" s="22"/>
      <c r="HZ89" s="22"/>
      <c r="IA89" s="22"/>
      <c r="IB89" s="22"/>
      <c r="IC89" s="22"/>
      <c r="ID89" s="22"/>
      <c r="IE89" s="22"/>
      <c r="IF89" s="22"/>
      <c r="IG89" s="22"/>
      <c r="IH89" s="22"/>
      <c r="II89" s="22"/>
      <c r="IJ89" s="22"/>
      <c r="IK89" s="22"/>
      <c r="IL89" s="22"/>
      <c r="IM89" s="22"/>
      <c r="IN89" s="22"/>
      <c r="IO89" s="22"/>
      <c r="IP89" s="22"/>
      <c r="IQ89" s="22"/>
      <c r="IR89" s="22"/>
      <c r="IS89" s="22"/>
    </row>
    <row r="90" spans="1:253" ht="16.5" customHeight="1">
      <c r="A90" s="31"/>
      <c r="B90" s="26" t="s">
        <v>137</v>
      </c>
      <c r="C90" s="27"/>
      <c r="D90" s="28"/>
      <c r="E90" s="28"/>
      <c r="F90" s="28"/>
      <c r="G90" s="29"/>
      <c r="H90" s="29"/>
      <c r="I90" s="16"/>
      <c r="J90" s="20"/>
      <c r="K90" s="20"/>
      <c r="L90" s="20"/>
      <c r="M90" s="20"/>
      <c r="N90" s="21"/>
      <c r="O90" s="21"/>
      <c r="P90" s="21"/>
      <c r="Q90" s="21"/>
    </row>
    <row r="91" spans="1:253">
      <c r="A91" s="31" t="s">
        <v>138</v>
      </c>
      <c r="B91" s="26" t="s">
        <v>139</v>
      </c>
      <c r="C91" s="27"/>
      <c r="D91" s="28">
        <v>2006910</v>
      </c>
      <c r="E91" s="28">
        <v>2151410</v>
      </c>
      <c r="F91" s="28"/>
      <c r="G91" s="29">
        <v>555299</v>
      </c>
      <c r="H91" s="29">
        <v>555299</v>
      </c>
      <c r="I91" s="16"/>
      <c r="J91" s="20"/>
      <c r="K91" s="20"/>
      <c r="L91" s="20"/>
      <c r="M91" s="20"/>
      <c r="N91" s="21"/>
      <c r="O91" s="21"/>
      <c r="P91" s="21"/>
      <c r="Q91" s="21"/>
    </row>
    <row r="92" spans="1:253" s="22" customFormat="1" ht="16.5" customHeight="1">
      <c r="A92" s="17" t="s">
        <v>140</v>
      </c>
      <c r="B92" s="26" t="s">
        <v>141</v>
      </c>
      <c r="C92" s="27"/>
      <c r="D92" s="28">
        <v>11029140</v>
      </c>
      <c r="E92" s="28">
        <v>12507110</v>
      </c>
      <c r="F92" s="28"/>
      <c r="G92" s="29">
        <v>1440132</v>
      </c>
      <c r="H92" s="29">
        <v>1440132</v>
      </c>
      <c r="I92" s="16"/>
      <c r="J92" s="20"/>
      <c r="K92" s="20"/>
      <c r="L92" s="20"/>
      <c r="M92" s="20"/>
      <c r="N92" s="21"/>
      <c r="O92" s="21"/>
      <c r="P92" s="21"/>
      <c r="Q92" s="21"/>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c r="IG92" s="5"/>
      <c r="IH92" s="5"/>
      <c r="II92" s="5"/>
      <c r="IJ92" s="5"/>
      <c r="IK92" s="5"/>
      <c r="IL92" s="5"/>
      <c r="IM92" s="5"/>
      <c r="IN92" s="5"/>
      <c r="IO92" s="5"/>
      <c r="IP92" s="5"/>
      <c r="IQ92" s="5"/>
      <c r="IR92" s="5"/>
      <c r="IS92" s="5"/>
    </row>
    <row r="93" spans="1:253" ht="16.5" customHeight="1">
      <c r="A93" s="31" t="s">
        <v>142</v>
      </c>
      <c r="B93" s="43" t="s">
        <v>143</v>
      </c>
      <c r="C93" s="27"/>
      <c r="D93" s="28"/>
      <c r="E93" s="28"/>
      <c r="F93" s="28"/>
      <c r="G93" s="29"/>
      <c r="H93" s="29"/>
      <c r="I93" s="16"/>
      <c r="J93" s="20"/>
      <c r="K93" s="20"/>
      <c r="L93" s="20"/>
      <c r="M93" s="20"/>
      <c r="N93" s="21"/>
      <c r="O93" s="21"/>
      <c r="P93" s="21"/>
      <c r="Q93" s="21"/>
    </row>
    <row r="94" spans="1:253" ht="16.5" customHeight="1">
      <c r="A94" s="31"/>
      <c r="B94" s="26" t="s">
        <v>144</v>
      </c>
      <c r="C94" s="27"/>
      <c r="D94" s="28">
        <v>536570</v>
      </c>
      <c r="E94" s="28">
        <v>577730</v>
      </c>
      <c r="F94" s="28"/>
      <c r="G94" s="29">
        <v>86142</v>
      </c>
      <c r="H94" s="29">
        <v>86142</v>
      </c>
      <c r="I94" s="16"/>
      <c r="J94" s="20"/>
      <c r="K94" s="20"/>
      <c r="L94" s="20"/>
      <c r="M94" s="20"/>
      <c r="N94" s="21"/>
      <c r="O94" s="21"/>
      <c r="P94" s="21"/>
      <c r="Q94" s="21"/>
    </row>
    <row r="95" spans="1:253" ht="16.5" customHeight="1">
      <c r="A95" s="31"/>
      <c r="B95" s="44" t="s">
        <v>145</v>
      </c>
      <c r="C95" s="27"/>
      <c r="D95" s="28"/>
      <c r="E95" s="28"/>
      <c r="F95" s="28"/>
      <c r="G95" s="29"/>
      <c r="H95" s="29"/>
      <c r="I95" s="16"/>
      <c r="J95" s="20"/>
      <c r="K95" s="20"/>
      <c r="L95" s="20"/>
      <c r="M95" s="20"/>
      <c r="N95" s="21"/>
      <c r="O95" s="21"/>
      <c r="P95" s="21"/>
      <c r="Q95" s="21"/>
    </row>
    <row r="96" spans="1:253" ht="16.5" customHeight="1">
      <c r="A96" s="31" t="s">
        <v>146</v>
      </c>
      <c r="B96" s="44" t="s">
        <v>147</v>
      </c>
      <c r="C96" s="27"/>
      <c r="D96" s="28">
        <v>3532680</v>
      </c>
      <c r="E96" s="28">
        <v>3781360</v>
      </c>
      <c r="F96" s="28"/>
      <c r="G96" s="45">
        <v>357673</v>
      </c>
      <c r="H96" s="45">
        <v>357673</v>
      </c>
      <c r="I96" s="16"/>
      <c r="J96" s="20"/>
      <c r="K96" s="20"/>
      <c r="L96" s="20"/>
      <c r="M96" s="20"/>
      <c r="N96" s="21"/>
      <c r="O96" s="21"/>
      <c r="P96" s="21"/>
      <c r="Q96" s="21"/>
    </row>
    <row r="97" spans="1:253" ht="30">
      <c r="A97" s="31" t="s">
        <v>148</v>
      </c>
      <c r="B97" s="46" t="s">
        <v>149</v>
      </c>
      <c r="C97" s="27">
        <f t="shared" ref="C97:H97" si="33">C98+C99</f>
        <v>0</v>
      </c>
      <c r="D97" s="27">
        <f t="shared" si="33"/>
        <v>0</v>
      </c>
      <c r="E97" s="27">
        <f t="shared" si="33"/>
        <v>0</v>
      </c>
      <c r="F97" s="27">
        <f t="shared" si="33"/>
        <v>0</v>
      </c>
      <c r="G97" s="27">
        <f t="shared" si="33"/>
        <v>0</v>
      </c>
      <c r="H97" s="27">
        <f t="shared" si="33"/>
        <v>0</v>
      </c>
      <c r="I97" s="16"/>
      <c r="J97" s="20"/>
      <c r="K97" s="20"/>
      <c r="L97" s="20"/>
      <c r="M97" s="20"/>
      <c r="N97" s="21"/>
      <c r="O97" s="21"/>
      <c r="P97" s="21"/>
      <c r="Q97" s="21"/>
    </row>
    <row r="98" spans="1:253" ht="16.5" customHeight="1">
      <c r="A98" s="31"/>
      <c r="B98" s="44" t="s">
        <v>150</v>
      </c>
      <c r="C98" s="27"/>
      <c r="D98" s="28"/>
      <c r="E98" s="28"/>
      <c r="F98" s="28"/>
      <c r="G98" s="29"/>
      <c r="H98" s="29"/>
      <c r="I98" s="16"/>
      <c r="J98" s="20"/>
      <c r="K98" s="20"/>
      <c r="L98" s="20"/>
      <c r="M98" s="20"/>
      <c r="N98" s="21"/>
      <c r="O98" s="21"/>
      <c r="P98" s="21"/>
      <c r="Q98" s="21"/>
    </row>
    <row r="99" spans="1:253" ht="16.5" customHeight="1">
      <c r="A99" s="31"/>
      <c r="B99" s="44" t="s">
        <v>151</v>
      </c>
      <c r="C99" s="27"/>
      <c r="D99" s="28"/>
      <c r="E99" s="28"/>
      <c r="F99" s="28"/>
      <c r="G99" s="29"/>
      <c r="H99" s="29"/>
      <c r="I99" s="16"/>
      <c r="J99" s="20"/>
      <c r="K99" s="20"/>
      <c r="L99" s="20"/>
      <c r="M99" s="20"/>
      <c r="N99" s="21"/>
      <c r="O99" s="21"/>
      <c r="P99" s="21"/>
      <c r="Q99" s="21"/>
    </row>
    <row r="100" spans="1:253">
      <c r="A100" s="31"/>
      <c r="B100" s="30" t="s">
        <v>122</v>
      </c>
      <c r="C100" s="27"/>
      <c r="D100" s="28"/>
      <c r="E100" s="28"/>
      <c r="F100" s="28"/>
      <c r="G100" s="29"/>
      <c r="H100" s="29"/>
      <c r="I100" s="16"/>
      <c r="J100" s="20"/>
      <c r="K100" s="20"/>
      <c r="L100" s="20"/>
      <c r="M100" s="20"/>
      <c r="N100" s="21"/>
      <c r="O100" s="21"/>
      <c r="P100" s="21"/>
      <c r="Q100" s="21"/>
    </row>
    <row r="101" spans="1:253" ht="30">
      <c r="A101" s="31"/>
      <c r="B101" s="23" t="s">
        <v>152</v>
      </c>
      <c r="C101" s="27">
        <f t="shared" ref="C101:H101" si="34">C102+C103+C104+C105+C106+C107+C108+C109+C110+C111</f>
        <v>0</v>
      </c>
      <c r="D101" s="27">
        <f t="shared" si="34"/>
        <v>2136940</v>
      </c>
      <c r="E101" s="27">
        <f t="shared" si="34"/>
        <v>1967210</v>
      </c>
      <c r="F101" s="27">
        <f t="shared" si="34"/>
        <v>0</v>
      </c>
      <c r="G101" s="27">
        <f t="shared" si="34"/>
        <v>251315</v>
      </c>
      <c r="H101" s="27">
        <f t="shared" si="34"/>
        <v>251315</v>
      </c>
      <c r="I101" s="16"/>
      <c r="J101" s="20"/>
      <c r="K101" s="20"/>
      <c r="L101" s="20"/>
      <c r="M101" s="20"/>
      <c r="N101" s="21"/>
      <c r="O101" s="21"/>
      <c r="P101" s="21"/>
      <c r="Q101" s="21"/>
    </row>
    <row r="102" spans="1:253" ht="16.5" customHeight="1">
      <c r="A102" s="31"/>
      <c r="B102" s="26" t="s">
        <v>141</v>
      </c>
      <c r="C102" s="27"/>
      <c r="D102" s="28">
        <v>2035980</v>
      </c>
      <c r="E102" s="28">
        <v>1778760</v>
      </c>
      <c r="F102" s="28"/>
      <c r="G102" s="29">
        <v>173952</v>
      </c>
      <c r="H102" s="29">
        <v>173952</v>
      </c>
      <c r="I102" s="16"/>
      <c r="J102" s="20"/>
      <c r="K102" s="20"/>
      <c r="L102" s="20"/>
      <c r="M102" s="20"/>
      <c r="N102" s="21"/>
      <c r="O102" s="21"/>
      <c r="P102" s="21"/>
      <c r="Q102" s="21"/>
    </row>
    <row r="103" spans="1:253" ht="16.5" customHeight="1">
      <c r="A103" s="31"/>
      <c r="B103" s="47" t="s">
        <v>153</v>
      </c>
      <c r="C103" s="27"/>
      <c r="D103" s="28">
        <v>6750</v>
      </c>
      <c r="E103" s="28">
        <v>7680</v>
      </c>
      <c r="F103" s="28"/>
      <c r="G103" s="29">
        <v>1542</v>
      </c>
      <c r="H103" s="29">
        <v>1542</v>
      </c>
      <c r="I103" s="16"/>
      <c r="J103" s="20"/>
      <c r="K103" s="20"/>
      <c r="L103" s="20"/>
      <c r="M103" s="20"/>
      <c r="N103" s="21"/>
      <c r="O103" s="21"/>
      <c r="P103" s="21"/>
      <c r="Q103" s="21"/>
    </row>
    <row r="104" spans="1:253">
      <c r="A104" s="17"/>
      <c r="B104" s="48" t="s">
        <v>154</v>
      </c>
      <c r="C104" s="27"/>
      <c r="D104" s="28">
        <v>94210</v>
      </c>
      <c r="E104" s="28">
        <v>180770</v>
      </c>
      <c r="F104" s="28"/>
      <c r="G104" s="29">
        <v>75821</v>
      </c>
      <c r="H104" s="29">
        <v>75821</v>
      </c>
      <c r="I104" s="16"/>
      <c r="J104" s="20"/>
      <c r="K104" s="20"/>
      <c r="L104" s="20"/>
      <c r="M104" s="20"/>
      <c r="N104" s="21"/>
      <c r="O104" s="21"/>
      <c r="P104" s="21"/>
      <c r="Q104" s="21"/>
    </row>
    <row r="105" spans="1:253" ht="16.5" customHeight="1">
      <c r="A105" s="31"/>
      <c r="B105" s="48" t="s">
        <v>155</v>
      </c>
      <c r="C105" s="27"/>
      <c r="D105" s="28"/>
      <c r="E105" s="28"/>
      <c r="F105" s="28"/>
      <c r="G105" s="29"/>
      <c r="H105" s="29"/>
      <c r="I105" s="16"/>
      <c r="J105" s="20"/>
      <c r="K105" s="20"/>
      <c r="L105" s="20"/>
      <c r="M105" s="20"/>
      <c r="N105" s="21"/>
      <c r="O105" s="21"/>
      <c r="P105" s="21"/>
      <c r="Q105" s="21"/>
    </row>
    <row r="106" spans="1:253" ht="16.5" customHeight="1">
      <c r="A106" s="31"/>
      <c r="B106" s="48" t="s">
        <v>156</v>
      </c>
      <c r="C106" s="27"/>
      <c r="D106" s="28"/>
      <c r="E106" s="28"/>
      <c r="F106" s="28"/>
      <c r="G106" s="29"/>
      <c r="H106" s="29"/>
      <c r="I106" s="16"/>
      <c r="J106" s="20"/>
      <c r="K106" s="20"/>
      <c r="L106" s="20"/>
      <c r="M106" s="20"/>
      <c r="N106" s="21"/>
      <c r="O106" s="21"/>
      <c r="P106" s="21"/>
      <c r="Q106" s="21"/>
    </row>
    <row r="107" spans="1:253" ht="16.5" customHeight="1">
      <c r="A107" s="31"/>
      <c r="B107" s="26" t="s">
        <v>136</v>
      </c>
      <c r="C107" s="27"/>
      <c r="D107" s="28"/>
      <c r="E107" s="28"/>
      <c r="F107" s="28"/>
      <c r="G107" s="29"/>
      <c r="H107" s="29"/>
      <c r="I107" s="16"/>
      <c r="J107" s="20"/>
      <c r="K107" s="20"/>
      <c r="L107" s="20"/>
      <c r="M107" s="20"/>
      <c r="N107" s="21"/>
      <c r="O107" s="21"/>
      <c r="P107" s="21"/>
      <c r="Q107" s="21"/>
    </row>
    <row r="108" spans="1:253" ht="16.5" customHeight="1">
      <c r="A108" s="31" t="s">
        <v>157</v>
      </c>
      <c r="B108" s="48" t="s">
        <v>158</v>
      </c>
      <c r="C108" s="27"/>
      <c r="D108" s="28"/>
      <c r="E108" s="28"/>
      <c r="F108" s="28"/>
      <c r="G108" s="49"/>
      <c r="H108" s="49"/>
      <c r="I108" s="16"/>
      <c r="J108" s="20"/>
      <c r="K108" s="20"/>
      <c r="L108" s="20"/>
      <c r="M108" s="20"/>
      <c r="N108" s="21"/>
      <c r="O108" s="21"/>
      <c r="P108" s="21"/>
      <c r="Q108" s="21"/>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c r="FG108" s="22"/>
      <c r="FH108" s="22"/>
      <c r="FI108" s="22"/>
      <c r="FJ108" s="22"/>
      <c r="FK108" s="22"/>
      <c r="FL108" s="22"/>
      <c r="FM108" s="22"/>
      <c r="FN108" s="22"/>
      <c r="FO108" s="22"/>
      <c r="FP108" s="22"/>
      <c r="FQ108" s="22"/>
      <c r="FR108" s="22"/>
      <c r="FS108" s="22"/>
      <c r="FT108" s="22"/>
      <c r="FU108" s="22"/>
      <c r="FV108" s="22"/>
      <c r="FW108" s="22"/>
      <c r="FX108" s="22"/>
      <c r="FY108" s="22"/>
      <c r="FZ108" s="22"/>
      <c r="GA108" s="22"/>
      <c r="GB108" s="22"/>
      <c r="GC108" s="22"/>
      <c r="GD108" s="22"/>
      <c r="GE108" s="22"/>
      <c r="GF108" s="22"/>
      <c r="GG108" s="22"/>
      <c r="GH108" s="22"/>
      <c r="GI108" s="22"/>
      <c r="GJ108" s="22"/>
      <c r="GK108" s="22"/>
      <c r="GL108" s="22"/>
      <c r="GM108" s="22"/>
      <c r="GN108" s="22"/>
      <c r="GO108" s="22"/>
      <c r="GP108" s="22"/>
      <c r="GQ108" s="22"/>
      <c r="GR108" s="22"/>
      <c r="GS108" s="22"/>
      <c r="GT108" s="22"/>
      <c r="GU108" s="22"/>
      <c r="GV108" s="22"/>
      <c r="GW108" s="22"/>
      <c r="GX108" s="22"/>
      <c r="GY108" s="22"/>
      <c r="GZ108" s="22"/>
      <c r="HA108" s="22"/>
      <c r="HB108" s="22"/>
      <c r="HC108" s="22"/>
      <c r="HD108" s="22"/>
      <c r="HE108" s="22"/>
      <c r="HF108" s="22"/>
      <c r="HG108" s="22"/>
      <c r="HH108" s="22"/>
      <c r="HI108" s="22"/>
      <c r="HJ108" s="22"/>
      <c r="HK108" s="22"/>
      <c r="HL108" s="22"/>
      <c r="HM108" s="22"/>
      <c r="HN108" s="22"/>
      <c r="HO108" s="22"/>
      <c r="HP108" s="22"/>
      <c r="HQ108" s="22"/>
      <c r="HR108" s="22"/>
      <c r="HS108" s="22"/>
      <c r="HT108" s="22"/>
      <c r="HU108" s="22"/>
      <c r="HV108" s="22"/>
      <c r="HW108" s="22"/>
      <c r="HX108" s="22"/>
      <c r="HY108" s="22"/>
      <c r="HZ108" s="22"/>
      <c r="IA108" s="22"/>
      <c r="IB108" s="22"/>
      <c r="IC108" s="22"/>
      <c r="ID108" s="22"/>
      <c r="IE108" s="22"/>
      <c r="IF108" s="22"/>
      <c r="IG108" s="22"/>
      <c r="IH108" s="22"/>
      <c r="II108" s="22"/>
      <c r="IJ108" s="22"/>
      <c r="IK108" s="22"/>
      <c r="IL108" s="22"/>
      <c r="IM108" s="22"/>
      <c r="IN108" s="22"/>
      <c r="IO108" s="22"/>
      <c r="IP108" s="22"/>
      <c r="IQ108" s="22"/>
      <c r="IR108" s="22"/>
      <c r="IS108" s="22"/>
    </row>
    <row r="109" spans="1:253" ht="16.5" customHeight="1">
      <c r="A109" s="31"/>
      <c r="B109" s="50" t="s">
        <v>159</v>
      </c>
      <c r="C109" s="27"/>
      <c r="D109" s="28"/>
      <c r="E109" s="28"/>
      <c r="F109" s="28"/>
      <c r="G109" s="49"/>
      <c r="H109" s="49"/>
      <c r="I109" s="16"/>
      <c r="J109" s="20"/>
      <c r="K109" s="20"/>
      <c r="L109" s="20"/>
      <c r="M109" s="20"/>
      <c r="N109" s="21"/>
      <c r="O109" s="21"/>
      <c r="P109" s="21"/>
      <c r="Q109" s="21"/>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c r="DQ109" s="22"/>
      <c r="DR109" s="22"/>
      <c r="DS109" s="22"/>
      <c r="DT109" s="22"/>
      <c r="DU109" s="22"/>
      <c r="DV109" s="22"/>
      <c r="DW109" s="22"/>
      <c r="DX109" s="22"/>
      <c r="DY109" s="22"/>
      <c r="DZ109" s="22"/>
      <c r="EA109" s="22"/>
      <c r="EB109" s="22"/>
      <c r="EC109" s="22"/>
      <c r="ED109" s="22"/>
      <c r="EE109" s="22"/>
      <c r="EF109" s="22"/>
      <c r="EG109" s="22"/>
      <c r="EH109" s="22"/>
      <c r="EI109" s="22"/>
      <c r="EJ109" s="22"/>
      <c r="EK109" s="22"/>
      <c r="EL109" s="22"/>
      <c r="EM109" s="22"/>
      <c r="EN109" s="22"/>
      <c r="EO109" s="22"/>
      <c r="EP109" s="22"/>
      <c r="EQ109" s="22"/>
      <c r="ER109" s="22"/>
      <c r="ES109" s="22"/>
      <c r="ET109" s="22"/>
      <c r="EU109" s="22"/>
      <c r="EV109" s="22"/>
      <c r="EW109" s="22"/>
      <c r="EX109" s="22"/>
      <c r="EY109" s="22"/>
      <c r="EZ109" s="22"/>
      <c r="FA109" s="22"/>
      <c r="FB109" s="22"/>
      <c r="FC109" s="22"/>
      <c r="FD109" s="22"/>
      <c r="FE109" s="22"/>
      <c r="FF109" s="22"/>
      <c r="FG109" s="22"/>
      <c r="FH109" s="22"/>
      <c r="FI109" s="22"/>
      <c r="FJ109" s="22"/>
      <c r="FK109" s="22"/>
      <c r="FL109" s="22"/>
      <c r="FM109" s="22"/>
      <c r="FN109" s="22"/>
      <c r="FO109" s="22"/>
      <c r="FP109" s="22"/>
      <c r="FQ109" s="22"/>
      <c r="FR109" s="22"/>
      <c r="FS109" s="22"/>
      <c r="FT109" s="22"/>
      <c r="FU109" s="22"/>
      <c r="FV109" s="22"/>
      <c r="FW109" s="22"/>
      <c r="FX109" s="22"/>
      <c r="FY109" s="22"/>
      <c r="FZ109" s="22"/>
      <c r="GA109" s="22"/>
      <c r="GB109" s="22"/>
      <c r="GC109" s="22"/>
      <c r="GD109" s="22"/>
      <c r="GE109" s="22"/>
      <c r="GF109" s="22"/>
      <c r="GG109" s="22"/>
      <c r="GH109" s="22"/>
      <c r="GI109" s="22"/>
      <c r="GJ109" s="22"/>
      <c r="GK109" s="22"/>
      <c r="GL109" s="22"/>
      <c r="GM109" s="22"/>
      <c r="GN109" s="22"/>
      <c r="GO109" s="22"/>
      <c r="GP109" s="22"/>
      <c r="GQ109" s="22"/>
      <c r="GR109" s="22"/>
      <c r="GS109" s="22"/>
      <c r="GT109" s="22"/>
      <c r="GU109" s="22"/>
      <c r="GV109" s="22"/>
      <c r="GW109" s="22"/>
      <c r="GX109" s="22"/>
      <c r="GY109" s="22"/>
      <c r="GZ109" s="22"/>
      <c r="HA109" s="22"/>
      <c r="HB109" s="22"/>
      <c r="HC109" s="22"/>
      <c r="HD109" s="22"/>
      <c r="HE109" s="22"/>
      <c r="HF109" s="22"/>
      <c r="HG109" s="22"/>
      <c r="HH109" s="22"/>
      <c r="HI109" s="22"/>
      <c r="HJ109" s="22"/>
      <c r="HK109" s="22"/>
      <c r="HL109" s="22"/>
      <c r="HM109" s="22"/>
      <c r="HN109" s="22"/>
      <c r="HO109" s="22"/>
      <c r="HP109" s="22"/>
      <c r="HQ109" s="22"/>
      <c r="HR109" s="22"/>
      <c r="HS109" s="22"/>
      <c r="HT109" s="22"/>
      <c r="HU109" s="22"/>
      <c r="HV109" s="22"/>
      <c r="HW109" s="22"/>
      <c r="HX109" s="22"/>
      <c r="HY109" s="22"/>
      <c r="HZ109" s="22"/>
      <c r="IA109" s="22"/>
      <c r="IB109" s="22"/>
      <c r="IC109" s="22"/>
      <c r="ID109" s="22"/>
      <c r="IE109" s="22"/>
      <c r="IF109" s="22"/>
      <c r="IG109" s="22"/>
      <c r="IH109" s="22"/>
      <c r="II109" s="22"/>
      <c r="IJ109" s="22"/>
      <c r="IK109" s="22"/>
      <c r="IL109" s="22"/>
      <c r="IM109" s="22"/>
      <c r="IN109" s="22"/>
      <c r="IO109" s="22"/>
      <c r="IP109" s="22"/>
      <c r="IQ109" s="22"/>
      <c r="IR109" s="22"/>
      <c r="IS109" s="22"/>
    </row>
    <row r="110" spans="1:253" ht="30">
      <c r="A110" s="31"/>
      <c r="B110" s="50" t="s">
        <v>160</v>
      </c>
      <c r="C110" s="27"/>
      <c r="D110" s="28"/>
      <c r="E110" s="28"/>
      <c r="F110" s="28"/>
      <c r="G110" s="49"/>
      <c r="H110" s="49"/>
      <c r="I110" s="16"/>
      <c r="J110" s="20"/>
      <c r="K110" s="20"/>
      <c r="L110" s="20"/>
      <c r="M110" s="20"/>
      <c r="N110" s="21"/>
      <c r="O110" s="21"/>
      <c r="P110" s="21"/>
      <c r="Q110" s="21"/>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c r="EA110" s="22"/>
      <c r="EB110" s="22"/>
      <c r="EC110" s="22"/>
      <c r="ED110" s="22"/>
      <c r="EE110" s="22"/>
      <c r="EF110" s="22"/>
      <c r="EG110" s="22"/>
      <c r="EH110" s="22"/>
      <c r="EI110" s="22"/>
      <c r="EJ110" s="22"/>
      <c r="EK110" s="22"/>
      <c r="EL110" s="22"/>
      <c r="EM110" s="22"/>
      <c r="EN110" s="22"/>
      <c r="EO110" s="22"/>
      <c r="EP110" s="22"/>
      <c r="EQ110" s="22"/>
      <c r="ER110" s="22"/>
      <c r="ES110" s="22"/>
      <c r="ET110" s="22"/>
      <c r="EU110" s="22"/>
      <c r="EV110" s="22"/>
      <c r="EW110" s="22"/>
      <c r="EX110" s="22"/>
      <c r="EY110" s="22"/>
      <c r="EZ110" s="22"/>
      <c r="FA110" s="22"/>
      <c r="FB110" s="22"/>
      <c r="FC110" s="22"/>
      <c r="FD110" s="22"/>
      <c r="FE110" s="22"/>
      <c r="FF110" s="22"/>
      <c r="FG110" s="22"/>
      <c r="FH110" s="22"/>
      <c r="FI110" s="22"/>
      <c r="FJ110" s="22"/>
      <c r="FK110" s="22"/>
      <c r="FL110" s="22"/>
      <c r="FM110" s="22"/>
      <c r="FN110" s="22"/>
      <c r="FO110" s="22"/>
      <c r="FP110" s="22"/>
      <c r="FQ110" s="22"/>
      <c r="FR110" s="22"/>
      <c r="FS110" s="22"/>
      <c r="FT110" s="22"/>
      <c r="FU110" s="22"/>
      <c r="FV110" s="22"/>
      <c r="FW110" s="22"/>
      <c r="FX110" s="22"/>
      <c r="FY110" s="22"/>
      <c r="FZ110" s="22"/>
      <c r="GA110" s="22"/>
      <c r="GB110" s="22"/>
      <c r="GC110" s="22"/>
      <c r="GD110" s="22"/>
      <c r="GE110" s="22"/>
      <c r="GF110" s="22"/>
      <c r="GG110" s="22"/>
      <c r="GH110" s="22"/>
      <c r="GI110" s="22"/>
      <c r="GJ110" s="22"/>
      <c r="GK110" s="22"/>
      <c r="GL110" s="22"/>
      <c r="GM110" s="22"/>
      <c r="GN110" s="22"/>
      <c r="GO110" s="22"/>
      <c r="GP110" s="22"/>
      <c r="GQ110" s="22"/>
      <c r="GR110" s="22"/>
      <c r="GS110" s="22"/>
      <c r="GT110" s="22"/>
      <c r="GU110" s="22"/>
      <c r="GV110" s="22"/>
      <c r="GW110" s="22"/>
      <c r="GX110" s="22"/>
      <c r="GY110" s="22"/>
      <c r="GZ110" s="22"/>
      <c r="HA110" s="22"/>
      <c r="HB110" s="22"/>
      <c r="HC110" s="22"/>
      <c r="HD110" s="22"/>
      <c r="HE110" s="22"/>
      <c r="HF110" s="22"/>
      <c r="HG110" s="22"/>
      <c r="HH110" s="22"/>
      <c r="HI110" s="22"/>
      <c r="HJ110" s="22"/>
      <c r="HK110" s="22"/>
      <c r="HL110" s="22"/>
      <c r="HM110" s="22"/>
      <c r="HN110" s="22"/>
      <c r="HO110" s="22"/>
      <c r="HP110" s="22"/>
      <c r="HQ110" s="22"/>
      <c r="HR110" s="22"/>
      <c r="HS110" s="22"/>
      <c r="HT110" s="22"/>
      <c r="HU110" s="22"/>
      <c r="HV110" s="22"/>
      <c r="HW110" s="22"/>
      <c r="HX110" s="22"/>
      <c r="HY110" s="22"/>
      <c r="HZ110" s="22"/>
      <c r="IA110" s="22"/>
      <c r="IB110" s="22"/>
      <c r="IC110" s="22"/>
      <c r="ID110" s="22"/>
      <c r="IE110" s="22"/>
      <c r="IF110" s="22"/>
      <c r="IG110" s="22"/>
      <c r="IH110" s="22"/>
      <c r="II110" s="22"/>
      <c r="IJ110" s="22"/>
      <c r="IK110" s="22"/>
      <c r="IL110" s="22"/>
      <c r="IM110" s="22"/>
      <c r="IN110" s="22"/>
      <c r="IO110" s="22"/>
      <c r="IP110" s="22"/>
      <c r="IQ110" s="22"/>
      <c r="IR110" s="22"/>
      <c r="IS110" s="22"/>
    </row>
    <row r="111" spans="1:253" s="22" customFormat="1" ht="30">
      <c r="A111" s="17" t="s">
        <v>161</v>
      </c>
      <c r="B111" s="51" t="s">
        <v>162</v>
      </c>
      <c r="C111" s="27">
        <f t="shared" ref="C111:H111" si="35">C112+C113+C114+C115</f>
        <v>0</v>
      </c>
      <c r="D111" s="27">
        <f t="shared" si="35"/>
        <v>0</v>
      </c>
      <c r="E111" s="27">
        <f t="shared" si="35"/>
        <v>0</v>
      </c>
      <c r="F111" s="27">
        <f t="shared" si="35"/>
        <v>0</v>
      </c>
      <c r="G111" s="27">
        <f t="shared" si="35"/>
        <v>0</v>
      </c>
      <c r="H111" s="27">
        <f t="shared" si="35"/>
        <v>0</v>
      </c>
      <c r="I111" s="16"/>
      <c r="J111" s="20"/>
      <c r="K111" s="20"/>
      <c r="L111" s="20"/>
      <c r="M111" s="20"/>
      <c r="N111" s="21"/>
      <c r="O111" s="21"/>
      <c r="P111" s="21"/>
      <c r="Q111" s="21"/>
    </row>
    <row r="112" spans="1:253" s="22" customFormat="1">
      <c r="A112" s="17"/>
      <c r="B112" s="52" t="s">
        <v>163</v>
      </c>
      <c r="C112" s="27"/>
      <c r="D112" s="28"/>
      <c r="E112" s="28"/>
      <c r="F112" s="28"/>
      <c r="G112" s="49"/>
      <c r="H112" s="49"/>
      <c r="I112" s="16"/>
      <c r="J112" s="20"/>
      <c r="K112" s="20"/>
      <c r="L112" s="20"/>
      <c r="M112" s="20"/>
      <c r="N112" s="21"/>
      <c r="O112" s="21"/>
      <c r="P112" s="21"/>
      <c r="Q112" s="21"/>
    </row>
    <row r="113" spans="1:253" s="22" customFormat="1" ht="30">
      <c r="A113" s="17"/>
      <c r="B113" s="52" t="s">
        <v>164</v>
      </c>
      <c r="C113" s="27"/>
      <c r="D113" s="28"/>
      <c r="E113" s="28"/>
      <c r="F113" s="28"/>
      <c r="G113" s="49"/>
      <c r="H113" s="49"/>
      <c r="I113" s="16"/>
      <c r="J113" s="20"/>
      <c r="K113" s="20"/>
      <c r="L113" s="20"/>
      <c r="M113" s="20"/>
      <c r="N113" s="21"/>
      <c r="O113" s="21"/>
      <c r="P113" s="21"/>
      <c r="Q113" s="21"/>
    </row>
    <row r="114" spans="1:253" s="22" customFormat="1" ht="30">
      <c r="A114" s="17"/>
      <c r="B114" s="52" t="s">
        <v>165</v>
      </c>
      <c r="C114" s="27"/>
      <c r="D114" s="28"/>
      <c r="E114" s="28"/>
      <c r="F114" s="28"/>
      <c r="G114" s="49"/>
      <c r="H114" s="49"/>
      <c r="I114" s="16"/>
      <c r="J114" s="20"/>
      <c r="K114" s="20"/>
      <c r="L114" s="20"/>
      <c r="M114" s="20"/>
      <c r="N114" s="21"/>
      <c r="O114" s="21"/>
      <c r="P114" s="21"/>
      <c r="Q114" s="21"/>
    </row>
    <row r="115" spans="1:253" s="22" customFormat="1" ht="30">
      <c r="A115" s="17"/>
      <c r="B115" s="52" t="s">
        <v>166</v>
      </c>
      <c r="C115" s="27"/>
      <c r="D115" s="28"/>
      <c r="E115" s="28"/>
      <c r="F115" s="28"/>
      <c r="G115" s="49"/>
      <c r="H115" s="49"/>
      <c r="I115" s="16"/>
      <c r="J115" s="20"/>
      <c r="K115" s="20"/>
      <c r="L115" s="20"/>
      <c r="M115" s="20"/>
      <c r="N115" s="21"/>
      <c r="O115" s="21"/>
      <c r="P115" s="21"/>
      <c r="Q115" s="21"/>
    </row>
    <row r="116" spans="1:253" s="22" customFormat="1">
      <c r="A116" s="17"/>
      <c r="B116" s="30" t="s">
        <v>122</v>
      </c>
      <c r="C116" s="27"/>
      <c r="D116" s="28"/>
      <c r="E116" s="28"/>
      <c r="F116" s="28"/>
      <c r="G116" s="49"/>
      <c r="H116" s="49"/>
      <c r="I116" s="16"/>
      <c r="J116" s="20"/>
      <c r="K116" s="20"/>
      <c r="L116" s="20"/>
      <c r="M116" s="20"/>
      <c r="N116" s="21"/>
      <c r="O116" s="21"/>
      <c r="P116" s="21"/>
      <c r="Q116" s="21"/>
    </row>
    <row r="117" spans="1:253" s="22" customFormat="1">
      <c r="A117" s="17"/>
      <c r="B117" s="30" t="s">
        <v>167</v>
      </c>
      <c r="C117" s="19"/>
      <c r="D117" s="28">
        <v>15647650</v>
      </c>
      <c r="E117" s="28">
        <v>15647650</v>
      </c>
      <c r="F117" s="28"/>
      <c r="G117" s="29">
        <v>1779710</v>
      </c>
      <c r="H117" s="29">
        <v>1779710</v>
      </c>
      <c r="I117" s="16"/>
      <c r="J117" s="20"/>
      <c r="K117" s="20"/>
      <c r="L117" s="20"/>
      <c r="M117" s="20"/>
      <c r="N117" s="21"/>
      <c r="O117" s="21"/>
      <c r="P117" s="21"/>
      <c r="Q117" s="21"/>
    </row>
    <row r="118" spans="1:253" s="22" customFormat="1">
      <c r="A118" s="17"/>
      <c r="B118" s="30" t="s">
        <v>122</v>
      </c>
      <c r="C118" s="19"/>
      <c r="D118" s="28"/>
      <c r="E118" s="28"/>
      <c r="F118" s="28"/>
      <c r="G118" s="29"/>
      <c r="H118" s="29"/>
      <c r="I118" s="16"/>
      <c r="J118" s="20"/>
      <c r="K118" s="20"/>
      <c r="L118" s="20"/>
      <c r="M118" s="20"/>
      <c r="N118" s="21"/>
      <c r="O118" s="21"/>
      <c r="P118" s="21"/>
      <c r="Q118" s="21"/>
    </row>
    <row r="119" spans="1:253" s="22" customFormat="1" ht="16.5" customHeight="1">
      <c r="A119" s="17"/>
      <c r="B119" s="30" t="s">
        <v>168</v>
      </c>
      <c r="C119" s="27"/>
      <c r="D119" s="28">
        <v>816000</v>
      </c>
      <c r="E119" s="28">
        <v>801000</v>
      </c>
      <c r="F119" s="28"/>
      <c r="G119" s="39">
        <v>266920</v>
      </c>
      <c r="H119" s="39">
        <v>266920</v>
      </c>
      <c r="I119" s="16"/>
      <c r="J119" s="20"/>
      <c r="K119" s="20"/>
      <c r="L119" s="20"/>
      <c r="M119" s="20"/>
      <c r="N119" s="21"/>
      <c r="O119" s="21"/>
      <c r="P119" s="21"/>
      <c r="Q119" s="21"/>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c r="GS119" s="5"/>
      <c r="GT119" s="5"/>
      <c r="GU119" s="5"/>
      <c r="GV119" s="5"/>
      <c r="GW119" s="5"/>
      <c r="GX119" s="5"/>
      <c r="GY119" s="5"/>
      <c r="GZ119" s="5"/>
      <c r="HA119" s="5"/>
      <c r="HB119" s="5"/>
      <c r="HC119" s="5"/>
      <c r="HD119" s="5"/>
      <c r="HE119" s="5"/>
      <c r="HF119" s="5"/>
      <c r="HG119" s="5"/>
      <c r="HH119" s="5"/>
      <c r="HI119" s="5"/>
      <c r="HJ119" s="5"/>
      <c r="HK119" s="5"/>
      <c r="HL119" s="5"/>
      <c r="HM119" s="5"/>
      <c r="HN119" s="5"/>
      <c r="HO119" s="5"/>
      <c r="HP119" s="5"/>
      <c r="HQ119" s="5"/>
      <c r="HR119" s="5"/>
      <c r="HS119" s="5"/>
      <c r="HT119" s="5"/>
      <c r="HU119" s="5"/>
      <c r="HV119" s="5"/>
      <c r="HW119" s="5"/>
      <c r="HX119" s="5"/>
      <c r="HY119" s="5"/>
      <c r="HZ119" s="5"/>
      <c r="IA119" s="5"/>
      <c r="IB119" s="5"/>
      <c r="IC119" s="5"/>
      <c r="ID119" s="5"/>
      <c r="IE119" s="5"/>
      <c r="IF119" s="5"/>
      <c r="IG119" s="5"/>
      <c r="IH119" s="5"/>
      <c r="II119" s="5"/>
      <c r="IJ119" s="5"/>
      <c r="IK119" s="5"/>
      <c r="IL119" s="5"/>
      <c r="IM119" s="5"/>
      <c r="IN119" s="5"/>
      <c r="IO119" s="5"/>
      <c r="IP119" s="5"/>
      <c r="IQ119" s="5"/>
      <c r="IR119" s="5"/>
      <c r="IS119" s="5"/>
    </row>
    <row r="120" spans="1:253" s="22" customFormat="1" ht="16.5" customHeight="1">
      <c r="A120" s="17" t="s">
        <v>169</v>
      </c>
      <c r="B120" s="30" t="s">
        <v>122</v>
      </c>
      <c r="C120" s="27"/>
      <c r="D120" s="28"/>
      <c r="E120" s="28"/>
      <c r="F120" s="28"/>
      <c r="G120" s="53"/>
      <c r="H120" s="39">
        <v>0</v>
      </c>
      <c r="I120" s="16"/>
      <c r="J120" s="20"/>
      <c r="K120" s="20"/>
      <c r="L120" s="20"/>
      <c r="M120" s="20"/>
      <c r="N120" s="21"/>
      <c r="O120" s="21"/>
      <c r="P120" s="21"/>
      <c r="Q120" s="21"/>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c r="GV120" s="5"/>
      <c r="GW120" s="5"/>
      <c r="GX120" s="5"/>
      <c r="GY120" s="5"/>
      <c r="GZ120" s="5"/>
      <c r="HA120" s="5"/>
      <c r="HB120" s="5"/>
      <c r="HC120" s="5"/>
      <c r="HD120" s="5"/>
      <c r="HE120" s="5"/>
      <c r="HF120" s="5"/>
      <c r="HG120" s="5"/>
      <c r="HH120" s="5"/>
      <c r="HI120" s="5"/>
      <c r="HJ120" s="5"/>
      <c r="HK120" s="5"/>
      <c r="HL120" s="5"/>
      <c r="HM120" s="5"/>
      <c r="HN120" s="5"/>
      <c r="HO120" s="5"/>
      <c r="HP120" s="5"/>
      <c r="HQ120" s="5"/>
      <c r="HR120" s="5"/>
      <c r="HS120" s="5"/>
      <c r="HT120" s="5"/>
      <c r="HU120" s="5"/>
      <c r="HV120" s="5"/>
      <c r="HW120" s="5"/>
      <c r="HX120" s="5"/>
      <c r="HY120" s="5"/>
      <c r="HZ120" s="5"/>
      <c r="IA120" s="5"/>
      <c r="IB120" s="5"/>
      <c r="IC120" s="5"/>
      <c r="ID120" s="5"/>
      <c r="IE120" s="5"/>
      <c r="IF120" s="5"/>
      <c r="IG120" s="5"/>
      <c r="IH120" s="5"/>
      <c r="II120" s="5"/>
      <c r="IJ120" s="5"/>
      <c r="IK120" s="5"/>
      <c r="IL120" s="5"/>
      <c r="IM120" s="5"/>
      <c r="IN120" s="5"/>
      <c r="IO120" s="5"/>
      <c r="IP120" s="5"/>
      <c r="IQ120" s="5"/>
      <c r="IR120" s="5"/>
      <c r="IS120" s="5"/>
    </row>
    <row r="121" spans="1:253" s="22" customFormat="1" ht="16.5" customHeight="1">
      <c r="A121" s="17"/>
      <c r="B121" s="23" t="s">
        <v>170</v>
      </c>
      <c r="C121" s="24">
        <f t="shared" ref="C121:H121" si="36">+C122+C126+C130+C134+C140</f>
        <v>0</v>
      </c>
      <c r="D121" s="24">
        <f t="shared" si="36"/>
        <v>12632210</v>
      </c>
      <c r="E121" s="24">
        <f t="shared" si="36"/>
        <v>12626600</v>
      </c>
      <c r="F121" s="24">
        <f t="shared" si="36"/>
        <v>0</v>
      </c>
      <c r="G121" s="24">
        <f t="shared" si="36"/>
        <v>3587434</v>
      </c>
      <c r="H121" s="24">
        <f t="shared" si="36"/>
        <v>3587434</v>
      </c>
      <c r="I121" s="16"/>
      <c r="J121" s="20"/>
      <c r="K121" s="20"/>
      <c r="L121" s="20"/>
      <c r="M121" s="20"/>
      <c r="N121" s="21"/>
      <c r="O121" s="21"/>
      <c r="P121" s="21"/>
      <c r="Q121" s="21"/>
    </row>
    <row r="122" spans="1:253" ht="16.5" customHeight="1">
      <c r="A122" s="31"/>
      <c r="B122" s="23" t="s">
        <v>171</v>
      </c>
      <c r="C122" s="19">
        <f t="shared" ref="C122:H122" si="37">+C123+C124</f>
        <v>0</v>
      </c>
      <c r="D122" s="19">
        <f t="shared" si="37"/>
        <v>7273000</v>
      </c>
      <c r="E122" s="19">
        <f t="shared" si="37"/>
        <v>7273000</v>
      </c>
      <c r="F122" s="19">
        <f t="shared" si="37"/>
        <v>0</v>
      </c>
      <c r="G122" s="19">
        <f t="shared" si="37"/>
        <v>2067805</v>
      </c>
      <c r="H122" s="19">
        <f t="shared" si="37"/>
        <v>2067805</v>
      </c>
      <c r="I122" s="16"/>
      <c r="J122" s="20"/>
      <c r="K122" s="20"/>
      <c r="L122" s="20"/>
      <c r="M122" s="20"/>
      <c r="N122" s="21"/>
      <c r="O122" s="21"/>
      <c r="P122" s="21"/>
      <c r="Q122" s="21"/>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c r="CS122" s="22"/>
      <c r="CT122" s="22"/>
      <c r="CU122" s="22"/>
      <c r="CV122" s="22"/>
      <c r="CW122" s="22"/>
      <c r="CX122" s="22"/>
      <c r="CY122" s="22"/>
      <c r="CZ122" s="22"/>
      <c r="DA122" s="22"/>
      <c r="DB122" s="22"/>
      <c r="DC122" s="22"/>
      <c r="DD122" s="22"/>
      <c r="DE122" s="22"/>
      <c r="DF122" s="22"/>
      <c r="DG122" s="22"/>
      <c r="DH122" s="22"/>
      <c r="DI122" s="22"/>
      <c r="DJ122" s="22"/>
      <c r="DK122" s="22"/>
      <c r="DL122" s="22"/>
      <c r="DM122" s="22"/>
      <c r="DN122" s="22"/>
      <c r="DO122" s="22"/>
      <c r="DP122" s="22"/>
      <c r="DQ122" s="22"/>
      <c r="DR122" s="22"/>
      <c r="DS122" s="22"/>
      <c r="DT122" s="22"/>
      <c r="DU122" s="22"/>
      <c r="DV122" s="22"/>
      <c r="DW122" s="22"/>
      <c r="DX122" s="22"/>
      <c r="DY122" s="22"/>
      <c r="DZ122" s="22"/>
      <c r="EA122" s="22"/>
      <c r="EB122" s="22"/>
      <c r="EC122" s="22"/>
      <c r="ED122" s="22"/>
      <c r="EE122" s="22"/>
      <c r="EF122" s="22"/>
      <c r="EG122" s="22"/>
      <c r="EH122" s="22"/>
      <c r="EI122" s="22"/>
      <c r="EJ122" s="22"/>
      <c r="EK122" s="22"/>
      <c r="EL122" s="22"/>
      <c r="EM122" s="22"/>
      <c r="EN122" s="22"/>
      <c r="EO122" s="22"/>
      <c r="EP122" s="22"/>
      <c r="EQ122" s="22"/>
      <c r="ER122" s="22"/>
      <c r="ES122" s="22"/>
      <c r="ET122" s="22"/>
      <c r="EU122" s="22"/>
      <c r="EV122" s="22"/>
      <c r="EW122" s="22"/>
      <c r="EX122" s="22"/>
      <c r="EY122" s="22"/>
      <c r="EZ122" s="22"/>
      <c r="FA122" s="22"/>
      <c r="FB122" s="22"/>
      <c r="FC122" s="22"/>
      <c r="FD122" s="22"/>
      <c r="FE122" s="22"/>
      <c r="FF122" s="22"/>
      <c r="FG122" s="22"/>
      <c r="FH122" s="22"/>
      <c r="FI122" s="22"/>
      <c r="FJ122" s="22"/>
      <c r="FK122" s="22"/>
      <c r="FL122" s="22"/>
      <c r="FM122" s="22"/>
      <c r="FN122" s="22"/>
      <c r="FO122" s="22"/>
      <c r="FP122" s="22"/>
      <c r="FQ122" s="22"/>
      <c r="FR122" s="22"/>
      <c r="FS122" s="22"/>
      <c r="FT122" s="22"/>
      <c r="FU122" s="22"/>
      <c r="FV122" s="22"/>
      <c r="FW122" s="22"/>
      <c r="FX122" s="22"/>
      <c r="FY122" s="22"/>
      <c r="FZ122" s="22"/>
      <c r="GA122" s="22"/>
      <c r="GB122" s="22"/>
      <c r="GC122" s="22"/>
      <c r="GD122" s="22"/>
      <c r="GE122" s="22"/>
      <c r="GF122" s="22"/>
      <c r="GG122" s="22"/>
      <c r="GH122" s="22"/>
      <c r="GI122" s="22"/>
      <c r="GJ122" s="22"/>
      <c r="GK122" s="22"/>
      <c r="GL122" s="22"/>
      <c r="GM122" s="22"/>
      <c r="GN122" s="22"/>
      <c r="GO122" s="22"/>
      <c r="GP122" s="22"/>
      <c r="GQ122" s="22"/>
      <c r="GR122" s="22"/>
      <c r="GS122" s="22"/>
      <c r="GT122" s="22"/>
      <c r="GU122" s="22"/>
      <c r="GV122" s="22"/>
      <c r="GW122" s="22"/>
      <c r="GX122" s="22"/>
      <c r="GY122" s="22"/>
      <c r="GZ122" s="22"/>
      <c r="HA122" s="22"/>
      <c r="HB122" s="22"/>
      <c r="HC122" s="22"/>
      <c r="HD122" s="22"/>
      <c r="HE122" s="22"/>
      <c r="HF122" s="22"/>
      <c r="HG122" s="22"/>
      <c r="HH122" s="22"/>
      <c r="HI122" s="22"/>
      <c r="HJ122" s="22"/>
      <c r="HK122" s="22"/>
      <c r="HL122" s="22"/>
      <c r="HM122" s="22"/>
      <c r="HN122" s="22"/>
      <c r="HO122" s="22"/>
      <c r="HP122" s="22"/>
      <c r="HQ122" s="22"/>
      <c r="HR122" s="22"/>
      <c r="HS122" s="22"/>
      <c r="HT122" s="22"/>
      <c r="HU122" s="22"/>
      <c r="HV122" s="22"/>
      <c r="HW122" s="22"/>
      <c r="HX122" s="22"/>
      <c r="HY122" s="22"/>
      <c r="HZ122" s="22"/>
      <c r="IA122" s="22"/>
      <c r="IB122" s="22"/>
      <c r="IC122" s="22"/>
      <c r="ID122" s="22"/>
      <c r="IE122" s="22"/>
      <c r="IF122" s="22"/>
      <c r="IG122" s="22"/>
      <c r="IH122" s="22"/>
      <c r="II122" s="22"/>
      <c r="IJ122" s="22"/>
      <c r="IK122" s="22"/>
      <c r="IL122" s="22"/>
      <c r="IM122" s="22"/>
      <c r="IN122" s="22"/>
      <c r="IO122" s="22"/>
      <c r="IP122" s="22"/>
      <c r="IQ122" s="22"/>
      <c r="IR122" s="22"/>
      <c r="IS122" s="22"/>
    </row>
    <row r="123" spans="1:253" ht="16.5" customHeight="1">
      <c r="A123" s="31"/>
      <c r="B123" s="54" t="s">
        <v>172</v>
      </c>
      <c r="C123" s="27"/>
      <c r="D123" s="28">
        <v>6769000</v>
      </c>
      <c r="E123" s="28">
        <v>6769000</v>
      </c>
      <c r="F123" s="28"/>
      <c r="G123" s="29">
        <v>1900453</v>
      </c>
      <c r="H123" s="29">
        <v>1900453</v>
      </c>
      <c r="I123" s="16"/>
      <c r="J123" s="20"/>
      <c r="K123" s="20"/>
      <c r="L123" s="20"/>
      <c r="M123" s="20"/>
      <c r="N123" s="21"/>
      <c r="O123" s="21"/>
      <c r="P123" s="21"/>
      <c r="Q123" s="21"/>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c r="CO123" s="22"/>
      <c r="CP123" s="22"/>
      <c r="CQ123" s="22"/>
      <c r="CR123" s="22"/>
      <c r="CS123" s="22"/>
      <c r="CT123" s="22"/>
      <c r="CU123" s="22"/>
      <c r="CV123" s="22"/>
      <c r="CW123" s="22"/>
      <c r="CX123" s="22"/>
      <c r="CY123" s="22"/>
      <c r="CZ123" s="22"/>
      <c r="DA123" s="22"/>
      <c r="DB123" s="22"/>
      <c r="DC123" s="22"/>
      <c r="DD123" s="22"/>
      <c r="DE123" s="22"/>
      <c r="DF123" s="22"/>
      <c r="DG123" s="22"/>
      <c r="DH123" s="22"/>
      <c r="DI123" s="22"/>
      <c r="DJ123" s="22"/>
      <c r="DK123" s="22"/>
      <c r="DL123" s="22"/>
      <c r="DM123" s="22"/>
      <c r="DN123" s="22"/>
      <c r="DO123" s="22"/>
      <c r="DP123" s="22"/>
      <c r="DQ123" s="22"/>
      <c r="DR123" s="22"/>
      <c r="DS123" s="22"/>
      <c r="DT123" s="22"/>
      <c r="DU123" s="22"/>
      <c r="DV123" s="22"/>
      <c r="DW123" s="22"/>
      <c r="DX123" s="22"/>
      <c r="DY123" s="22"/>
      <c r="DZ123" s="22"/>
      <c r="EA123" s="22"/>
      <c r="EB123" s="22"/>
      <c r="EC123" s="22"/>
      <c r="ED123" s="22"/>
      <c r="EE123" s="22"/>
      <c r="EF123" s="22"/>
      <c r="EG123" s="22"/>
      <c r="EH123" s="22"/>
      <c r="EI123" s="22"/>
      <c r="EJ123" s="22"/>
      <c r="EK123" s="22"/>
      <c r="EL123" s="22"/>
      <c r="EM123" s="22"/>
      <c r="EN123" s="22"/>
      <c r="EO123" s="22"/>
      <c r="EP123" s="22"/>
      <c r="EQ123" s="22"/>
      <c r="ER123" s="22"/>
      <c r="ES123" s="22"/>
      <c r="ET123" s="22"/>
      <c r="EU123" s="22"/>
      <c r="EV123" s="22"/>
      <c r="EW123" s="22"/>
      <c r="EX123" s="22"/>
      <c r="EY123" s="22"/>
      <c r="EZ123" s="22"/>
      <c r="FA123" s="22"/>
      <c r="FB123" s="22"/>
      <c r="FC123" s="22"/>
      <c r="FD123" s="22"/>
      <c r="FE123" s="22"/>
      <c r="FF123" s="22"/>
      <c r="FG123" s="22"/>
      <c r="FH123" s="22"/>
      <c r="FI123" s="22"/>
      <c r="FJ123" s="22"/>
      <c r="FK123" s="22"/>
      <c r="FL123" s="22"/>
      <c r="FM123" s="22"/>
      <c r="FN123" s="22"/>
      <c r="FO123" s="22"/>
      <c r="FP123" s="22"/>
      <c r="FQ123" s="22"/>
      <c r="FR123" s="22"/>
      <c r="FS123" s="22"/>
      <c r="FT123" s="22"/>
      <c r="FU123" s="22"/>
      <c r="FV123" s="22"/>
      <c r="FW123" s="22"/>
      <c r="FX123" s="22"/>
      <c r="FY123" s="22"/>
      <c r="FZ123" s="22"/>
      <c r="GA123" s="22"/>
      <c r="GB123" s="22"/>
      <c r="GC123" s="22"/>
      <c r="GD123" s="22"/>
      <c r="GE123" s="22"/>
      <c r="GF123" s="22"/>
      <c r="GG123" s="22"/>
      <c r="GH123" s="22"/>
      <c r="GI123" s="22"/>
      <c r="GJ123" s="22"/>
      <c r="GK123" s="22"/>
      <c r="GL123" s="22"/>
      <c r="GM123" s="22"/>
      <c r="GN123" s="22"/>
      <c r="GO123" s="22"/>
      <c r="GP123" s="22"/>
      <c r="GQ123" s="22"/>
      <c r="GR123" s="22"/>
      <c r="GS123" s="22"/>
      <c r="GT123" s="22"/>
      <c r="GU123" s="22"/>
      <c r="GV123" s="22"/>
      <c r="GW123" s="22"/>
      <c r="GX123" s="22"/>
      <c r="GY123" s="22"/>
      <c r="GZ123" s="22"/>
      <c r="HA123" s="22"/>
      <c r="HB123" s="22"/>
      <c r="HC123" s="22"/>
      <c r="HD123" s="22"/>
      <c r="HE123" s="22"/>
      <c r="HF123" s="22"/>
      <c r="HG123" s="22"/>
      <c r="HH123" s="22"/>
      <c r="HI123" s="22"/>
      <c r="HJ123" s="22"/>
      <c r="HK123" s="22"/>
      <c r="HL123" s="22"/>
      <c r="HM123" s="22"/>
      <c r="HN123" s="22"/>
      <c r="HO123" s="22"/>
      <c r="HP123" s="22"/>
      <c r="HQ123" s="22"/>
      <c r="HR123" s="22"/>
      <c r="HS123" s="22"/>
      <c r="HT123" s="22"/>
      <c r="HU123" s="22"/>
      <c r="HV123" s="22"/>
      <c r="HW123" s="22"/>
      <c r="HX123" s="22"/>
      <c r="HY123" s="22"/>
      <c r="HZ123" s="22"/>
      <c r="IA123" s="22"/>
      <c r="IB123" s="22"/>
      <c r="IC123" s="22"/>
      <c r="ID123" s="22"/>
      <c r="IE123" s="22"/>
      <c r="IF123" s="22"/>
      <c r="IG123" s="22"/>
      <c r="IH123" s="22"/>
      <c r="II123" s="22"/>
      <c r="IJ123" s="22"/>
      <c r="IK123" s="22"/>
      <c r="IL123" s="22"/>
      <c r="IM123" s="22"/>
      <c r="IN123" s="22"/>
      <c r="IO123" s="22"/>
      <c r="IP123" s="22"/>
      <c r="IQ123" s="22"/>
      <c r="IR123" s="22"/>
      <c r="IS123" s="22"/>
    </row>
    <row r="124" spans="1:253" s="22" customFormat="1" ht="16.5" customHeight="1">
      <c r="A124" s="17" t="s">
        <v>173</v>
      </c>
      <c r="B124" s="54" t="s">
        <v>174</v>
      </c>
      <c r="C124" s="27"/>
      <c r="D124" s="28">
        <v>504000</v>
      </c>
      <c r="E124" s="28">
        <v>504000</v>
      </c>
      <c r="F124" s="28"/>
      <c r="G124" s="55">
        <v>167352</v>
      </c>
      <c r="H124" s="55">
        <v>167352</v>
      </c>
      <c r="I124" s="16"/>
      <c r="J124" s="20"/>
      <c r="K124" s="20"/>
      <c r="L124" s="20"/>
      <c r="M124" s="20"/>
      <c r="N124" s="21"/>
      <c r="O124" s="21"/>
      <c r="P124" s="21"/>
      <c r="Q124" s="21"/>
    </row>
    <row r="125" spans="1:253" s="22" customFormat="1" ht="16.5" customHeight="1">
      <c r="A125" s="17" t="s">
        <v>175</v>
      </c>
      <c r="B125" s="30" t="s">
        <v>122</v>
      </c>
      <c r="C125" s="27"/>
      <c r="D125" s="28"/>
      <c r="E125" s="28"/>
      <c r="F125" s="28"/>
      <c r="G125" s="55">
        <v>-169</v>
      </c>
      <c r="H125" s="55">
        <v>-169</v>
      </c>
      <c r="I125" s="16"/>
      <c r="J125" s="20"/>
      <c r="K125" s="20"/>
      <c r="L125" s="20"/>
      <c r="M125" s="20"/>
      <c r="N125" s="21"/>
      <c r="O125" s="21"/>
      <c r="P125" s="21"/>
      <c r="Q125" s="21"/>
    </row>
    <row r="126" spans="1:253" s="22" customFormat="1" ht="16.5" customHeight="1">
      <c r="A126" s="17"/>
      <c r="B126" s="56" t="s">
        <v>176</v>
      </c>
      <c r="C126" s="27">
        <f t="shared" ref="C126:H126" si="38">C127+C128</f>
        <v>0</v>
      </c>
      <c r="D126" s="27">
        <f t="shared" si="38"/>
        <v>2497000</v>
      </c>
      <c r="E126" s="27">
        <f t="shared" si="38"/>
        <v>2497000</v>
      </c>
      <c r="F126" s="27">
        <f t="shared" si="38"/>
        <v>0</v>
      </c>
      <c r="G126" s="27">
        <f t="shared" si="38"/>
        <v>670320</v>
      </c>
      <c r="H126" s="27">
        <f t="shared" si="38"/>
        <v>670320</v>
      </c>
      <c r="I126" s="16"/>
      <c r="J126" s="20"/>
      <c r="K126" s="20"/>
      <c r="L126" s="20"/>
      <c r="M126" s="20"/>
      <c r="N126" s="21"/>
      <c r="O126" s="21"/>
      <c r="P126" s="21"/>
      <c r="Q126" s="21"/>
    </row>
    <row r="127" spans="1:253" s="22" customFormat="1" ht="16.5" customHeight="1">
      <c r="A127" s="57" t="s">
        <v>177</v>
      </c>
      <c r="B127" s="54" t="s">
        <v>172</v>
      </c>
      <c r="C127" s="27"/>
      <c r="D127" s="28">
        <v>2497000</v>
      </c>
      <c r="E127" s="28">
        <v>2497000</v>
      </c>
      <c r="F127" s="28"/>
      <c r="G127" s="55">
        <v>670320</v>
      </c>
      <c r="H127" s="55">
        <v>670320</v>
      </c>
      <c r="I127" s="16"/>
      <c r="J127" s="20"/>
      <c r="K127" s="20"/>
      <c r="L127" s="20"/>
      <c r="M127" s="20"/>
      <c r="N127" s="21"/>
      <c r="O127" s="21"/>
      <c r="P127" s="21"/>
      <c r="Q127" s="21"/>
    </row>
    <row r="128" spans="1:253" s="22" customFormat="1" ht="16.5" customHeight="1">
      <c r="A128" s="57"/>
      <c r="B128" s="54" t="s">
        <v>178</v>
      </c>
      <c r="C128" s="27"/>
      <c r="D128" s="28"/>
      <c r="E128" s="28"/>
      <c r="F128" s="28"/>
      <c r="G128" s="55"/>
      <c r="H128" s="55"/>
      <c r="I128" s="16"/>
      <c r="J128" s="20"/>
      <c r="K128" s="20"/>
      <c r="L128" s="20"/>
      <c r="M128" s="20"/>
      <c r="N128" s="21"/>
      <c r="O128" s="21"/>
      <c r="P128" s="21"/>
      <c r="Q128" s="21"/>
    </row>
    <row r="129" spans="1:253" s="22" customFormat="1" ht="16.5" customHeight="1">
      <c r="A129" s="58" t="s">
        <v>179</v>
      </c>
      <c r="B129" s="30" t="s">
        <v>122</v>
      </c>
      <c r="C129" s="27"/>
      <c r="D129" s="28"/>
      <c r="E129" s="28"/>
      <c r="F129" s="28"/>
      <c r="G129" s="55">
        <v>-1175</v>
      </c>
      <c r="H129" s="55">
        <v>-1175</v>
      </c>
      <c r="I129" s="16"/>
      <c r="J129" s="20"/>
      <c r="K129" s="20"/>
      <c r="L129" s="20"/>
      <c r="M129" s="20"/>
      <c r="N129" s="21"/>
      <c r="O129" s="21"/>
      <c r="P129" s="21"/>
      <c r="Q129" s="21"/>
    </row>
    <row r="130" spans="1:253" s="22" customFormat="1" ht="16.5" customHeight="1">
      <c r="A130" s="58"/>
      <c r="B130" s="59" t="s">
        <v>180</v>
      </c>
      <c r="C130" s="27">
        <f t="shared" ref="C130:H130" si="39">+C131+C132</f>
        <v>0</v>
      </c>
      <c r="D130" s="27">
        <f t="shared" si="39"/>
        <v>346000</v>
      </c>
      <c r="E130" s="27">
        <f t="shared" si="39"/>
        <v>346000</v>
      </c>
      <c r="F130" s="27">
        <f t="shared" si="39"/>
        <v>0</v>
      </c>
      <c r="G130" s="27">
        <f t="shared" si="39"/>
        <v>115360</v>
      </c>
      <c r="H130" s="27">
        <f t="shared" si="39"/>
        <v>115360</v>
      </c>
      <c r="I130" s="16"/>
      <c r="J130" s="20"/>
      <c r="K130" s="20"/>
      <c r="L130" s="20"/>
      <c r="M130" s="20"/>
      <c r="N130" s="21"/>
      <c r="O130" s="21"/>
      <c r="P130" s="21"/>
      <c r="Q130" s="21"/>
    </row>
    <row r="131" spans="1:253" s="22" customFormat="1" ht="16.5" customHeight="1">
      <c r="A131" s="58"/>
      <c r="B131" s="54" t="s">
        <v>172</v>
      </c>
      <c r="C131" s="27"/>
      <c r="D131" s="28">
        <v>346000</v>
      </c>
      <c r="E131" s="28">
        <v>346000</v>
      </c>
      <c r="F131" s="28"/>
      <c r="G131" s="29">
        <v>115360</v>
      </c>
      <c r="H131" s="29">
        <v>115360</v>
      </c>
      <c r="I131" s="16"/>
      <c r="J131" s="20"/>
      <c r="K131" s="20"/>
      <c r="L131" s="20"/>
      <c r="M131" s="20"/>
      <c r="N131" s="21"/>
      <c r="O131" s="21"/>
      <c r="P131" s="21"/>
      <c r="Q131" s="21"/>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s="5"/>
      <c r="FG131" s="5"/>
      <c r="FH131" s="5"/>
      <c r="FI131" s="5"/>
      <c r="FJ131" s="5"/>
      <c r="FK131" s="5"/>
      <c r="FL131" s="5"/>
      <c r="FM131" s="5"/>
      <c r="FN131" s="5"/>
      <c r="FO131" s="5"/>
      <c r="FP131" s="5"/>
      <c r="FQ131" s="5"/>
      <c r="FR131" s="5"/>
      <c r="FS131" s="5"/>
      <c r="FT131" s="5"/>
      <c r="FU131" s="5"/>
      <c r="FV131" s="5"/>
      <c r="FW131" s="5"/>
      <c r="FX131" s="5"/>
      <c r="FY131" s="5"/>
      <c r="FZ131" s="5"/>
      <c r="GA131" s="5"/>
      <c r="GB131" s="5"/>
      <c r="GC131" s="5"/>
      <c r="GD131" s="5"/>
      <c r="GE131" s="5"/>
      <c r="GF131" s="5"/>
      <c r="GG131" s="5"/>
      <c r="GH131" s="5"/>
      <c r="GI131" s="5"/>
      <c r="GJ131" s="5"/>
      <c r="GK131" s="5"/>
      <c r="GL131" s="5"/>
      <c r="GM131" s="5"/>
      <c r="GN131" s="5"/>
      <c r="GO131" s="5"/>
      <c r="GP131" s="5"/>
      <c r="GQ131" s="5"/>
      <c r="GR131" s="5"/>
      <c r="GS131" s="5"/>
      <c r="GT131" s="5"/>
      <c r="GU131" s="5"/>
      <c r="GV131" s="5"/>
      <c r="GW131" s="5"/>
      <c r="GX131" s="5"/>
      <c r="GY131" s="5"/>
      <c r="GZ131" s="5"/>
      <c r="HA131" s="5"/>
      <c r="HB131" s="5"/>
      <c r="HC131" s="5"/>
      <c r="HD131" s="5"/>
      <c r="HE131" s="5"/>
      <c r="HF131" s="5"/>
      <c r="HG131" s="5"/>
      <c r="HH131" s="5"/>
      <c r="HI131" s="5"/>
      <c r="HJ131" s="5"/>
      <c r="HK131" s="5"/>
      <c r="HL131" s="5"/>
      <c r="HM131" s="5"/>
      <c r="HN131" s="5"/>
      <c r="HO131" s="5"/>
      <c r="HP131" s="5"/>
      <c r="HQ131" s="5"/>
      <c r="HR131" s="5"/>
      <c r="HS131" s="5"/>
      <c r="HT131" s="5"/>
      <c r="HU131" s="5"/>
      <c r="HV131" s="5"/>
      <c r="HW131" s="5"/>
      <c r="HX131" s="5"/>
      <c r="HY131" s="5"/>
      <c r="HZ131" s="5"/>
      <c r="IA131" s="5"/>
      <c r="IB131" s="5"/>
      <c r="IC131" s="5"/>
      <c r="ID131" s="5"/>
      <c r="IE131" s="5"/>
      <c r="IF131" s="5"/>
      <c r="IG131" s="5"/>
      <c r="IH131" s="5"/>
      <c r="II131" s="5"/>
      <c r="IJ131" s="5"/>
      <c r="IK131" s="5"/>
      <c r="IL131" s="5"/>
      <c r="IM131" s="5"/>
      <c r="IN131" s="5"/>
      <c r="IO131" s="5"/>
      <c r="IP131" s="5"/>
      <c r="IQ131" s="5"/>
      <c r="IR131" s="5"/>
      <c r="IS131" s="5"/>
    </row>
    <row r="132" spans="1:253" s="22" customFormat="1" ht="16.5" customHeight="1">
      <c r="A132" s="58"/>
      <c r="B132" s="54" t="s">
        <v>181</v>
      </c>
      <c r="C132" s="27"/>
      <c r="D132" s="28"/>
      <c r="E132" s="28"/>
      <c r="F132" s="28"/>
      <c r="G132" s="29"/>
      <c r="H132" s="29"/>
      <c r="I132" s="16"/>
      <c r="J132" s="20"/>
      <c r="K132" s="20"/>
      <c r="L132" s="20"/>
      <c r="M132" s="20"/>
      <c r="N132" s="60"/>
      <c r="O132" s="60"/>
      <c r="P132" s="60">
        <v>0.1</v>
      </c>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c r="GB132" s="5"/>
      <c r="GC132" s="5"/>
      <c r="GD132" s="5"/>
      <c r="GE132" s="5"/>
      <c r="GF132" s="5"/>
      <c r="GG132" s="5"/>
      <c r="GH132" s="5"/>
      <c r="GI132" s="5"/>
      <c r="GJ132" s="5"/>
      <c r="GK132" s="5"/>
      <c r="GL132" s="5"/>
      <c r="GM132" s="5"/>
      <c r="GN132" s="5"/>
      <c r="GO132" s="5"/>
      <c r="GP132" s="5"/>
      <c r="GQ132" s="5"/>
      <c r="GR132" s="5"/>
      <c r="GS132" s="5"/>
      <c r="GT132" s="5"/>
      <c r="GU132" s="5"/>
      <c r="GV132" s="5"/>
      <c r="GW132" s="5"/>
      <c r="GX132" s="5"/>
      <c r="GY132" s="5"/>
      <c r="GZ132" s="5"/>
      <c r="HA132" s="5"/>
      <c r="HB132" s="5"/>
      <c r="HC132" s="5"/>
      <c r="HD132" s="5"/>
      <c r="HE132" s="5"/>
      <c r="HF132" s="5"/>
      <c r="HG132" s="5"/>
      <c r="HH132" s="5"/>
      <c r="HI132" s="5"/>
      <c r="HJ132" s="5"/>
      <c r="HK132" s="5"/>
      <c r="HL132" s="5"/>
      <c r="HM132" s="5"/>
      <c r="HN132" s="5"/>
      <c r="HO132" s="5"/>
      <c r="HP132" s="5"/>
      <c r="HQ132" s="5"/>
      <c r="HR132" s="5"/>
      <c r="HS132" s="5"/>
      <c r="HT132" s="5"/>
      <c r="HU132" s="5"/>
      <c r="HV132" s="5"/>
      <c r="HW132" s="5"/>
      <c r="HX132" s="5"/>
      <c r="HY132" s="5"/>
      <c r="HZ132" s="5"/>
      <c r="IA132" s="5"/>
      <c r="IB132" s="5"/>
      <c r="IC132" s="5"/>
      <c r="ID132" s="5"/>
      <c r="IE132" s="5"/>
      <c r="IF132" s="5"/>
      <c r="IG132" s="5"/>
      <c r="IH132" s="5"/>
      <c r="II132" s="5"/>
      <c r="IJ132" s="5"/>
      <c r="IK132" s="5"/>
      <c r="IL132" s="5"/>
      <c r="IM132" s="5"/>
      <c r="IN132" s="5"/>
      <c r="IO132" s="5"/>
      <c r="IP132" s="5"/>
      <c r="IQ132" s="5"/>
      <c r="IR132" s="5"/>
      <c r="IS132" s="5"/>
    </row>
    <row r="133" spans="1:253" s="22" customFormat="1" ht="16.5" customHeight="1">
      <c r="A133" s="17" t="s">
        <v>182</v>
      </c>
      <c r="B133" s="30" t="s">
        <v>122</v>
      </c>
      <c r="C133" s="27"/>
      <c r="D133" s="28"/>
      <c r="E133" s="28"/>
      <c r="F133" s="28"/>
      <c r="G133" s="29"/>
      <c r="H133" s="29"/>
      <c r="I133" s="16"/>
      <c r="J133" s="20"/>
      <c r="K133" s="20"/>
      <c r="L133" s="20"/>
      <c r="M133" s="20"/>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s="5"/>
      <c r="FG133" s="5"/>
      <c r="FH133" s="5"/>
      <c r="FI133" s="5"/>
      <c r="FJ133" s="5"/>
      <c r="FK133" s="5"/>
      <c r="FL133" s="5"/>
      <c r="FM133" s="5"/>
      <c r="FN133" s="5"/>
      <c r="FO133" s="5"/>
      <c r="FP133" s="5"/>
      <c r="FQ133" s="5"/>
      <c r="FR133" s="5"/>
      <c r="FS133" s="5"/>
      <c r="FT133" s="5"/>
      <c r="FU133" s="5"/>
      <c r="FV133" s="5"/>
      <c r="FW133" s="5"/>
      <c r="FX133" s="5"/>
      <c r="FY133" s="5"/>
      <c r="FZ133" s="5"/>
      <c r="GA133" s="5"/>
      <c r="GB133" s="5"/>
      <c r="GC133" s="5"/>
      <c r="GD133" s="5"/>
      <c r="GE133" s="5"/>
      <c r="GF133" s="5"/>
      <c r="GG133" s="5"/>
      <c r="GH133" s="5"/>
      <c r="GI133" s="5"/>
      <c r="GJ133" s="5"/>
      <c r="GK133" s="5"/>
      <c r="GL133" s="5"/>
      <c r="GM133" s="5"/>
      <c r="GN133" s="5"/>
      <c r="GO133" s="5"/>
      <c r="GP133" s="5"/>
      <c r="GQ133" s="5"/>
      <c r="GR133" s="5"/>
      <c r="GS133" s="5"/>
      <c r="GT133" s="5"/>
      <c r="GU133" s="5"/>
      <c r="GV133" s="5"/>
      <c r="GW133" s="5"/>
      <c r="GX133" s="5"/>
      <c r="GY133" s="5"/>
      <c r="GZ133" s="5"/>
      <c r="HA133" s="5"/>
      <c r="HB133" s="5"/>
      <c r="HC133" s="5"/>
      <c r="HD133" s="5"/>
      <c r="HE133" s="5"/>
      <c r="HF133" s="5"/>
      <c r="HG133" s="5"/>
      <c r="HH133" s="5"/>
      <c r="HI133" s="5"/>
      <c r="HJ133" s="5"/>
      <c r="HK133" s="5"/>
      <c r="HL133" s="5"/>
      <c r="HM133" s="5"/>
      <c r="HN133" s="5"/>
      <c r="HO133" s="5"/>
      <c r="HP133" s="5"/>
      <c r="HQ133" s="5"/>
      <c r="HR133" s="5"/>
      <c r="HS133" s="5"/>
      <c r="HT133" s="5"/>
      <c r="HU133" s="5"/>
      <c r="HV133" s="5"/>
      <c r="HW133" s="5"/>
      <c r="HX133" s="5"/>
      <c r="HY133" s="5"/>
      <c r="HZ133" s="5"/>
      <c r="IA133" s="5"/>
      <c r="IB133" s="5"/>
      <c r="IC133" s="5"/>
      <c r="ID133" s="5"/>
      <c r="IE133" s="5"/>
      <c r="IF133" s="5"/>
      <c r="IG133" s="5"/>
      <c r="IH133" s="5"/>
      <c r="II133" s="5"/>
      <c r="IJ133" s="5"/>
      <c r="IK133" s="5"/>
      <c r="IL133" s="5"/>
      <c r="IM133" s="5"/>
      <c r="IN133" s="5"/>
      <c r="IO133" s="5"/>
      <c r="IP133" s="5"/>
      <c r="IQ133" s="5"/>
      <c r="IR133" s="5"/>
      <c r="IS133" s="5"/>
    </row>
    <row r="134" spans="1:253" ht="16.5" customHeight="1">
      <c r="A134" s="31" t="s">
        <v>183</v>
      </c>
      <c r="B134" s="59" t="s">
        <v>184</v>
      </c>
      <c r="C134" s="19">
        <f t="shared" ref="C134:H134" si="40">+C135+C136+C137+C138</f>
        <v>0</v>
      </c>
      <c r="D134" s="19">
        <f t="shared" si="40"/>
        <v>2131210</v>
      </c>
      <c r="E134" s="19">
        <f t="shared" si="40"/>
        <v>2125600</v>
      </c>
      <c r="F134" s="19">
        <f t="shared" si="40"/>
        <v>0</v>
      </c>
      <c r="G134" s="19">
        <f t="shared" si="40"/>
        <v>634779</v>
      </c>
      <c r="H134" s="19">
        <f t="shared" si="40"/>
        <v>634779</v>
      </c>
      <c r="I134" s="16"/>
      <c r="J134" s="20"/>
      <c r="K134" s="20"/>
      <c r="L134" s="20"/>
      <c r="M134" s="20"/>
      <c r="N134" s="21"/>
      <c r="O134" s="21"/>
      <c r="P134" s="21"/>
      <c r="Q134" s="21"/>
    </row>
    <row r="135" spans="1:253" ht="16.5" customHeight="1">
      <c r="A135" s="31" t="s">
        <v>185</v>
      </c>
      <c r="B135" s="26" t="s">
        <v>127</v>
      </c>
      <c r="C135" s="27"/>
      <c r="D135" s="28">
        <v>2120000</v>
      </c>
      <c r="E135" s="28">
        <v>2113000</v>
      </c>
      <c r="F135" s="28"/>
      <c r="G135" s="29">
        <v>633039</v>
      </c>
      <c r="H135" s="29">
        <v>633039</v>
      </c>
      <c r="I135" s="16"/>
      <c r="J135" s="20"/>
      <c r="K135" s="20"/>
      <c r="L135" s="20"/>
      <c r="M135" s="20"/>
      <c r="N135" s="21"/>
      <c r="O135" s="21"/>
      <c r="P135" s="21"/>
      <c r="Q135" s="21"/>
    </row>
    <row r="136" spans="1:253" ht="30">
      <c r="A136" s="31"/>
      <c r="B136" s="26" t="s">
        <v>186</v>
      </c>
      <c r="C136" s="27"/>
      <c r="D136" s="28"/>
      <c r="E136" s="28"/>
      <c r="F136" s="28"/>
      <c r="G136" s="29"/>
      <c r="H136" s="29"/>
      <c r="I136" s="16"/>
      <c r="J136" s="20"/>
      <c r="K136" s="20"/>
      <c r="L136" s="20"/>
      <c r="M136" s="20"/>
      <c r="N136" s="21"/>
      <c r="O136" s="21"/>
      <c r="P136" s="21"/>
      <c r="Q136" s="21"/>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22"/>
      <c r="DC136" s="22"/>
      <c r="DD136" s="22"/>
      <c r="DE136" s="22"/>
      <c r="DF136" s="22"/>
      <c r="DG136" s="22"/>
      <c r="DH136" s="22"/>
      <c r="DI136" s="22"/>
      <c r="DJ136" s="22"/>
      <c r="DK136" s="22"/>
      <c r="DL136" s="22"/>
      <c r="DM136" s="22"/>
      <c r="DN136" s="22"/>
      <c r="DO136" s="22"/>
      <c r="DP136" s="22"/>
      <c r="DQ136" s="22"/>
      <c r="DR136" s="22"/>
      <c r="DS136" s="22"/>
      <c r="DT136" s="22"/>
      <c r="DU136" s="22"/>
      <c r="DV136" s="22"/>
      <c r="DW136" s="22"/>
      <c r="DX136" s="22"/>
      <c r="DY136" s="22"/>
      <c r="DZ136" s="22"/>
      <c r="EA136" s="22"/>
      <c r="EB136" s="22"/>
      <c r="EC136" s="22"/>
      <c r="ED136" s="22"/>
      <c r="EE136" s="22"/>
      <c r="EF136" s="22"/>
      <c r="EG136" s="22"/>
      <c r="EH136" s="22"/>
      <c r="EI136" s="22"/>
      <c r="EJ136" s="22"/>
      <c r="EK136" s="22"/>
      <c r="EL136" s="22"/>
      <c r="EM136" s="22"/>
      <c r="EN136" s="22"/>
      <c r="EO136" s="22"/>
      <c r="EP136" s="22"/>
      <c r="EQ136" s="22"/>
      <c r="ER136" s="22"/>
      <c r="ES136" s="22"/>
      <c r="ET136" s="22"/>
      <c r="EU136" s="22"/>
      <c r="EV136" s="22"/>
      <c r="EW136" s="22"/>
      <c r="EX136" s="22"/>
      <c r="EY136" s="22"/>
      <c r="EZ136" s="22"/>
      <c r="FA136" s="22"/>
      <c r="FB136" s="22"/>
      <c r="FC136" s="22"/>
      <c r="FD136" s="22"/>
      <c r="FE136" s="22"/>
      <c r="FF136" s="22"/>
      <c r="FG136" s="22"/>
      <c r="FH136" s="22"/>
      <c r="FI136" s="22"/>
      <c r="FJ136" s="22"/>
      <c r="FK136" s="22"/>
      <c r="FL136" s="22"/>
      <c r="FM136" s="22"/>
      <c r="FN136" s="22"/>
      <c r="FO136" s="22"/>
      <c r="FP136" s="22"/>
      <c r="FQ136" s="22"/>
      <c r="FR136" s="22"/>
      <c r="FS136" s="22"/>
      <c r="FT136" s="22"/>
      <c r="FU136" s="22"/>
      <c r="FV136" s="22"/>
      <c r="FW136" s="22"/>
      <c r="FX136" s="22"/>
      <c r="FY136" s="22"/>
      <c r="FZ136" s="22"/>
      <c r="GA136" s="22"/>
      <c r="GB136" s="22"/>
      <c r="GC136" s="22"/>
      <c r="GD136" s="22"/>
      <c r="GE136" s="22"/>
      <c r="GF136" s="22"/>
      <c r="GG136" s="22"/>
      <c r="GH136" s="22"/>
      <c r="GI136" s="22"/>
      <c r="GJ136" s="22"/>
      <c r="GK136" s="22"/>
      <c r="GL136" s="22"/>
      <c r="GM136" s="22"/>
      <c r="GN136" s="22"/>
      <c r="GO136" s="22"/>
      <c r="GP136" s="22"/>
      <c r="GQ136" s="22"/>
      <c r="GR136" s="22"/>
      <c r="GS136" s="22"/>
      <c r="GT136" s="22"/>
      <c r="GU136" s="22"/>
      <c r="GV136" s="22"/>
      <c r="GW136" s="22"/>
      <c r="GX136" s="22"/>
      <c r="GY136" s="22"/>
      <c r="GZ136" s="22"/>
      <c r="HA136" s="22"/>
      <c r="HB136" s="22"/>
      <c r="HC136" s="22"/>
      <c r="HD136" s="22"/>
      <c r="HE136" s="22"/>
      <c r="HF136" s="22"/>
      <c r="HG136" s="22"/>
      <c r="HH136" s="22"/>
      <c r="HI136" s="22"/>
      <c r="HJ136" s="22"/>
      <c r="HK136" s="22"/>
      <c r="HL136" s="22"/>
      <c r="HM136" s="22"/>
      <c r="HN136" s="22"/>
      <c r="HO136" s="22"/>
      <c r="HP136" s="22"/>
      <c r="HQ136" s="22"/>
      <c r="HR136" s="22"/>
      <c r="HS136" s="22"/>
      <c r="HT136" s="22"/>
      <c r="HU136" s="22"/>
      <c r="HV136" s="22"/>
      <c r="HW136" s="22"/>
      <c r="HX136" s="22"/>
      <c r="HY136" s="22"/>
      <c r="HZ136" s="22"/>
      <c r="IA136" s="22"/>
      <c r="IB136" s="22"/>
      <c r="IC136" s="22"/>
      <c r="ID136" s="22"/>
      <c r="IE136" s="22"/>
      <c r="IF136" s="22"/>
      <c r="IG136" s="22"/>
      <c r="IH136" s="22"/>
      <c r="II136" s="22"/>
      <c r="IJ136" s="22"/>
      <c r="IK136" s="22"/>
      <c r="IL136" s="22"/>
      <c r="IM136" s="22"/>
      <c r="IN136" s="22"/>
      <c r="IO136" s="22"/>
      <c r="IP136" s="22"/>
      <c r="IQ136" s="22"/>
      <c r="IR136" s="22"/>
      <c r="IS136" s="22"/>
    </row>
    <row r="137" spans="1:253" ht="30">
      <c r="A137" s="31" t="s">
        <v>187</v>
      </c>
      <c r="B137" s="26" t="s">
        <v>188</v>
      </c>
      <c r="C137" s="27"/>
      <c r="D137" s="28">
        <v>11210</v>
      </c>
      <c r="E137" s="28">
        <v>12600</v>
      </c>
      <c r="F137" s="28"/>
      <c r="G137" s="29">
        <v>1740</v>
      </c>
      <c r="H137" s="29">
        <v>1740</v>
      </c>
      <c r="I137" s="16"/>
      <c r="J137" s="20"/>
      <c r="K137" s="20"/>
      <c r="L137" s="20"/>
      <c r="M137" s="20"/>
      <c r="N137" s="21"/>
      <c r="O137" s="21"/>
      <c r="P137" s="21"/>
      <c r="Q137" s="21"/>
    </row>
    <row r="138" spans="1:253" ht="30">
      <c r="A138" s="31" t="s">
        <v>189</v>
      </c>
      <c r="B138" s="26" t="s">
        <v>190</v>
      </c>
      <c r="C138" s="27"/>
      <c r="D138" s="28"/>
      <c r="E138" s="28"/>
      <c r="F138" s="28"/>
      <c r="G138" s="29"/>
      <c r="H138" s="29"/>
      <c r="I138" s="16"/>
      <c r="J138" s="20"/>
      <c r="K138" s="20"/>
      <c r="L138" s="20"/>
      <c r="M138" s="20"/>
      <c r="N138" s="21"/>
      <c r="O138" s="21"/>
      <c r="P138" s="21"/>
      <c r="Q138" s="21"/>
    </row>
    <row r="139" spans="1:253" s="22" customFormat="1">
      <c r="A139" s="17" t="s">
        <v>191</v>
      </c>
      <c r="B139" s="30" t="s">
        <v>122</v>
      </c>
      <c r="C139" s="27"/>
      <c r="D139" s="28"/>
      <c r="E139" s="28"/>
      <c r="F139" s="28"/>
      <c r="G139" s="29">
        <v>-413</v>
      </c>
      <c r="H139" s="29">
        <v>-413</v>
      </c>
      <c r="I139" s="16"/>
      <c r="J139" s="20"/>
      <c r="K139" s="20"/>
      <c r="L139" s="20"/>
      <c r="M139" s="20"/>
      <c r="N139" s="21"/>
      <c r="O139" s="21"/>
      <c r="P139" s="21"/>
      <c r="Q139" s="21"/>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c r="FN139" s="5"/>
      <c r="FO139" s="5"/>
      <c r="FP139" s="5"/>
      <c r="FQ139" s="5"/>
      <c r="FR139" s="5"/>
      <c r="FS139" s="5"/>
      <c r="FT139" s="5"/>
      <c r="FU139" s="5"/>
      <c r="FV139" s="5"/>
      <c r="FW139" s="5"/>
      <c r="FX139" s="5"/>
      <c r="FY139" s="5"/>
      <c r="FZ139" s="5"/>
      <c r="GA139" s="5"/>
      <c r="GB139" s="5"/>
      <c r="GC139" s="5"/>
      <c r="GD139" s="5"/>
      <c r="GE139" s="5"/>
      <c r="GF139" s="5"/>
      <c r="GG139" s="5"/>
      <c r="GH139" s="5"/>
      <c r="GI139" s="5"/>
      <c r="GJ139" s="5"/>
      <c r="GK139" s="5"/>
      <c r="GL139" s="5"/>
      <c r="GM139" s="5"/>
      <c r="GN139" s="5"/>
      <c r="GO139" s="5"/>
      <c r="GP139" s="5"/>
      <c r="GQ139" s="5"/>
      <c r="GR139" s="5"/>
      <c r="GS139" s="5"/>
      <c r="GT139" s="5"/>
      <c r="GU139" s="5"/>
      <c r="GV139" s="5"/>
      <c r="GW139" s="5"/>
      <c r="GX139" s="5"/>
      <c r="GY139" s="5"/>
      <c r="GZ139" s="5"/>
      <c r="HA139" s="5"/>
      <c r="HB139" s="5"/>
      <c r="HC139" s="5"/>
      <c r="HD139" s="5"/>
      <c r="HE139" s="5"/>
      <c r="HF139" s="5"/>
      <c r="HG139" s="5"/>
      <c r="HH139" s="5"/>
      <c r="HI139" s="5"/>
      <c r="HJ139" s="5"/>
      <c r="HK139" s="5"/>
      <c r="HL139" s="5"/>
      <c r="HM139" s="5"/>
      <c r="HN139" s="5"/>
      <c r="HO139" s="5"/>
      <c r="HP139" s="5"/>
      <c r="HQ139" s="5"/>
      <c r="HR139" s="5"/>
      <c r="HS139" s="5"/>
      <c r="HT139" s="5"/>
      <c r="HU139" s="5"/>
      <c r="HV139" s="5"/>
      <c r="HW139" s="5"/>
      <c r="HX139" s="5"/>
      <c r="HY139" s="5"/>
      <c r="HZ139" s="5"/>
      <c r="IA139" s="5"/>
      <c r="IB139" s="5"/>
      <c r="IC139" s="5"/>
      <c r="ID139" s="5"/>
      <c r="IE139" s="5"/>
      <c r="IF139" s="5"/>
      <c r="IG139" s="5"/>
      <c r="IH139" s="5"/>
      <c r="II139" s="5"/>
      <c r="IJ139" s="5"/>
      <c r="IK139" s="5"/>
      <c r="IL139" s="5"/>
      <c r="IM139" s="5"/>
      <c r="IN139" s="5"/>
      <c r="IO139" s="5"/>
      <c r="IP139" s="5"/>
      <c r="IQ139" s="5"/>
      <c r="IR139" s="5"/>
      <c r="IS139" s="5"/>
    </row>
    <row r="140" spans="1:253">
      <c r="A140" s="31"/>
      <c r="B140" s="59" t="s">
        <v>192</v>
      </c>
      <c r="C140" s="27">
        <f t="shared" ref="C140:H140" si="41">+C141+C143+C142</f>
        <v>0</v>
      </c>
      <c r="D140" s="27">
        <f t="shared" si="41"/>
        <v>385000</v>
      </c>
      <c r="E140" s="27">
        <f t="shared" si="41"/>
        <v>385000</v>
      </c>
      <c r="F140" s="27">
        <f t="shared" si="41"/>
        <v>0</v>
      </c>
      <c r="G140" s="27">
        <f t="shared" si="41"/>
        <v>99170</v>
      </c>
      <c r="H140" s="27">
        <f t="shared" si="41"/>
        <v>99170</v>
      </c>
      <c r="I140" s="16"/>
      <c r="J140" s="20"/>
      <c r="K140" s="20"/>
      <c r="L140" s="20"/>
      <c r="M140" s="20"/>
    </row>
    <row r="141" spans="1:253" ht="16.5" customHeight="1">
      <c r="A141" s="31"/>
      <c r="B141" s="54" t="s">
        <v>172</v>
      </c>
      <c r="C141" s="27"/>
      <c r="D141" s="28">
        <v>385000</v>
      </c>
      <c r="E141" s="28">
        <v>385000</v>
      </c>
      <c r="F141" s="28"/>
      <c r="G141" s="29">
        <v>99170</v>
      </c>
      <c r="H141" s="29">
        <v>99170</v>
      </c>
      <c r="I141" s="16"/>
      <c r="J141" s="20"/>
      <c r="K141" s="20"/>
      <c r="L141" s="20"/>
      <c r="M141" s="20"/>
    </row>
    <row r="142" spans="1:253" ht="16.5" customHeight="1">
      <c r="A142" s="31"/>
      <c r="B142" s="54" t="s">
        <v>178</v>
      </c>
      <c r="C142" s="27"/>
      <c r="D142" s="28"/>
      <c r="E142" s="28"/>
      <c r="F142" s="28"/>
      <c r="G142" s="29"/>
      <c r="H142" s="29"/>
      <c r="I142" s="16"/>
      <c r="J142" s="20"/>
      <c r="K142" s="20"/>
      <c r="L142" s="20"/>
      <c r="M142" s="20"/>
    </row>
    <row r="143" spans="1:253" ht="16.5" customHeight="1">
      <c r="A143" s="31"/>
      <c r="B143" s="54" t="s">
        <v>181</v>
      </c>
      <c r="C143" s="27"/>
      <c r="D143" s="28"/>
      <c r="E143" s="28"/>
      <c r="F143" s="28"/>
      <c r="G143" s="29"/>
      <c r="H143" s="29"/>
      <c r="I143" s="16"/>
      <c r="J143" s="20"/>
      <c r="K143" s="20"/>
      <c r="L143" s="20"/>
      <c r="M143" s="20"/>
    </row>
    <row r="144" spans="1:253" ht="16.5" customHeight="1">
      <c r="A144" s="31"/>
      <c r="B144" s="30" t="s">
        <v>122</v>
      </c>
      <c r="C144" s="27"/>
      <c r="D144" s="28"/>
      <c r="E144" s="28"/>
      <c r="F144" s="28"/>
      <c r="G144" s="29"/>
      <c r="H144" s="29"/>
      <c r="I144" s="16"/>
      <c r="J144" s="20"/>
      <c r="K144" s="20"/>
      <c r="L144" s="20"/>
      <c r="M144" s="20"/>
    </row>
    <row r="145" spans="1:13" ht="16.5" customHeight="1">
      <c r="A145" s="31"/>
      <c r="B145" s="30" t="s">
        <v>193</v>
      </c>
      <c r="C145" s="27"/>
      <c r="D145" s="28"/>
      <c r="E145" s="28"/>
      <c r="F145" s="28"/>
      <c r="G145" s="45"/>
      <c r="H145" s="45"/>
      <c r="I145" s="16"/>
      <c r="J145" s="20"/>
      <c r="K145" s="20"/>
      <c r="L145" s="20"/>
      <c r="M145" s="20"/>
    </row>
    <row r="146" spans="1:13" ht="16.5" customHeight="1">
      <c r="A146" s="31"/>
      <c r="B146" s="30" t="s">
        <v>122</v>
      </c>
      <c r="C146" s="27"/>
      <c r="D146" s="28"/>
      <c r="E146" s="28"/>
      <c r="F146" s="28"/>
      <c r="G146" s="45"/>
      <c r="H146" s="45"/>
      <c r="I146" s="16"/>
      <c r="J146" s="20"/>
      <c r="K146" s="20"/>
      <c r="L146" s="20"/>
      <c r="M146" s="20"/>
    </row>
    <row r="147" spans="1:13" ht="16.5" customHeight="1">
      <c r="A147" s="31"/>
      <c r="B147" s="23" t="s">
        <v>194</v>
      </c>
      <c r="C147" s="24">
        <f t="shared" ref="C147:H147" si="42">+C148+C155</f>
        <v>0</v>
      </c>
      <c r="D147" s="24">
        <f t="shared" si="42"/>
        <v>34917000</v>
      </c>
      <c r="E147" s="24">
        <f t="shared" si="42"/>
        <v>34617000</v>
      </c>
      <c r="F147" s="24">
        <f t="shared" si="42"/>
        <v>0</v>
      </c>
      <c r="G147" s="24">
        <f t="shared" si="42"/>
        <v>11000000</v>
      </c>
      <c r="H147" s="24">
        <f t="shared" si="42"/>
        <v>11000000</v>
      </c>
      <c r="I147" s="16"/>
      <c r="J147" s="20"/>
      <c r="K147" s="20"/>
      <c r="L147" s="20"/>
      <c r="M147" s="20"/>
    </row>
    <row r="148" spans="1:13" ht="16.5" customHeight="1">
      <c r="A148" s="31"/>
      <c r="B148" s="23" t="s">
        <v>195</v>
      </c>
      <c r="C148" s="27">
        <f t="shared" ref="C148:H148" si="43">C149+C152+C151+C153+C150</f>
        <v>0</v>
      </c>
      <c r="D148" s="27">
        <f t="shared" si="43"/>
        <v>34917000</v>
      </c>
      <c r="E148" s="27">
        <f t="shared" si="43"/>
        <v>34617000</v>
      </c>
      <c r="F148" s="27">
        <f t="shared" si="43"/>
        <v>0</v>
      </c>
      <c r="G148" s="27">
        <f t="shared" si="43"/>
        <v>11000000</v>
      </c>
      <c r="H148" s="27">
        <f t="shared" si="43"/>
        <v>11000000</v>
      </c>
      <c r="I148" s="16"/>
      <c r="J148" s="20"/>
      <c r="K148" s="20"/>
      <c r="L148" s="20"/>
      <c r="M148" s="20"/>
    </row>
    <row r="149" spans="1:13" ht="16.5" customHeight="1">
      <c r="A149" s="31"/>
      <c r="B149" s="26" t="s">
        <v>127</v>
      </c>
      <c r="C149" s="27"/>
      <c r="D149" s="28">
        <v>34917000</v>
      </c>
      <c r="E149" s="28">
        <v>34617000</v>
      </c>
      <c r="F149" s="28"/>
      <c r="G149" s="29">
        <v>11000000</v>
      </c>
      <c r="H149" s="29">
        <v>11000000</v>
      </c>
      <c r="I149" s="16"/>
      <c r="J149" s="20"/>
      <c r="K149" s="20"/>
      <c r="L149" s="20"/>
      <c r="M149" s="20"/>
    </row>
    <row r="150" spans="1:13" ht="16.5" customHeight="1">
      <c r="A150" s="31"/>
      <c r="B150" s="54" t="s">
        <v>178</v>
      </c>
      <c r="C150" s="27"/>
      <c r="D150" s="28"/>
      <c r="E150" s="28"/>
      <c r="F150" s="28"/>
      <c r="G150" s="29"/>
      <c r="H150" s="29"/>
      <c r="I150" s="16"/>
      <c r="J150" s="20"/>
      <c r="K150" s="20"/>
      <c r="L150" s="20"/>
      <c r="M150" s="20"/>
    </row>
    <row r="151" spans="1:13" ht="16.5" customHeight="1">
      <c r="A151" s="31"/>
      <c r="B151" s="26" t="s">
        <v>196</v>
      </c>
      <c r="C151" s="27"/>
      <c r="D151" s="28"/>
      <c r="E151" s="28"/>
      <c r="F151" s="28"/>
      <c r="G151" s="29"/>
      <c r="H151" s="29"/>
      <c r="I151" s="16"/>
      <c r="J151" s="20"/>
      <c r="K151" s="20"/>
      <c r="L151" s="20"/>
      <c r="M151" s="20"/>
    </row>
    <row r="152" spans="1:13" ht="30">
      <c r="A152" s="31"/>
      <c r="B152" s="26" t="s">
        <v>197</v>
      </c>
      <c r="C152" s="27"/>
      <c r="D152" s="28"/>
      <c r="E152" s="28"/>
      <c r="F152" s="28"/>
      <c r="G152" s="45"/>
      <c r="H152" s="45"/>
      <c r="I152" s="16"/>
      <c r="J152" s="20"/>
      <c r="K152" s="20"/>
      <c r="L152" s="20"/>
      <c r="M152" s="20"/>
    </row>
    <row r="153" spans="1:13">
      <c r="A153" s="31"/>
      <c r="B153" s="62" t="s">
        <v>198</v>
      </c>
      <c r="C153" s="27"/>
      <c r="D153" s="28"/>
      <c r="E153" s="28"/>
      <c r="F153" s="28"/>
      <c r="G153" s="29"/>
      <c r="H153" s="29"/>
      <c r="I153" s="16"/>
      <c r="J153" s="20"/>
      <c r="K153" s="20"/>
      <c r="L153" s="20"/>
      <c r="M153" s="20"/>
    </row>
    <row r="154" spans="1:13">
      <c r="A154" s="31"/>
      <c r="B154" s="30" t="s">
        <v>122</v>
      </c>
      <c r="C154" s="27"/>
      <c r="D154" s="28"/>
      <c r="E154" s="28"/>
      <c r="F154" s="28"/>
      <c r="G154" s="29">
        <v>-5905</v>
      </c>
      <c r="H154" s="29">
        <v>-5905</v>
      </c>
      <c r="I154" s="16"/>
      <c r="J154" s="20"/>
      <c r="K154" s="20"/>
      <c r="L154" s="20"/>
      <c r="M154" s="20"/>
    </row>
    <row r="155" spans="1:13">
      <c r="A155" s="31"/>
      <c r="B155" s="23" t="s">
        <v>199</v>
      </c>
      <c r="C155" s="27">
        <f t="shared" ref="C155:H155" si="44">C156+C157+C158</f>
        <v>0</v>
      </c>
      <c r="D155" s="27">
        <f t="shared" si="44"/>
        <v>0</v>
      </c>
      <c r="E155" s="27">
        <f t="shared" si="44"/>
        <v>0</v>
      </c>
      <c r="F155" s="27">
        <f t="shared" si="44"/>
        <v>0</v>
      </c>
      <c r="G155" s="27">
        <f t="shared" si="44"/>
        <v>0</v>
      </c>
      <c r="H155" s="27">
        <f t="shared" si="44"/>
        <v>0</v>
      </c>
      <c r="I155" s="16"/>
      <c r="J155" s="20"/>
      <c r="K155" s="20"/>
      <c r="L155" s="20"/>
      <c r="M155" s="20"/>
    </row>
    <row r="156" spans="1:13" ht="16.5" customHeight="1">
      <c r="A156" s="31"/>
      <c r="B156" s="26" t="s">
        <v>127</v>
      </c>
      <c r="C156" s="27"/>
      <c r="D156" s="28"/>
      <c r="E156" s="28"/>
      <c r="F156" s="28"/>
      <c r="G156" s="29"/>
      <c r="H156" s="29"/>
      <c r="I156" s="16"/>
      <c r="J156" s="20"/>
      <c r="K156" s="20"/>
      <c r="L156" s="20"/>
      <c r="M156" s="20"/>
    </row>
    <row r="157" spans="1:13" ht="16.5" customHeight="1">
      <c r="A157" s="31"/>
      <c r="B157" s="54" t="s">
        <v>178</v>
      </c>
      <c r="C157" s="27"/>
      <c r="D157" s="28"/>
      <c r="E157" s="28"/>
      <c r="F157" s="28"/>
      <c r="G157" s="29"/>
      <c r="H157" s="29"/>
      <c r="I157" s="16"/>
      <c r="J157" s="20"/>
      <c r="K157" s="20"/>
      <c r="L157" s="20"/>
      <c r="M157" s="20"/>
    </row>
    <row r="158" spans="1:13" ht="16.5" customHeight="1">
      <c r="A158" s="31"/>
      <c r="B158" s="63" t="s">
        <v>200</v>
      </c>
      <c r="C158" s="27"/>
      <c r="D158" s="28"/>
      <c r="E158" s="28"/>
      <c r="F158" s="28"/>
      <c r="G158" s="29"/>
      <c r="H158" s="29"/>
      <c r="I158" s="16"/>
      <c r="J158" s="20"/>
      <c r="K158" s="20"/>
      <c r="L158" s="20"/>
      <c r="M158" s="20"/>
    </row>
    <row r="159" spans="1:13" ht="16.5" customHeight="1">
      <c r="A159" s="31"/>
      <c r="B159" s="30" t="s">
        <v>122</v>
      </c>
      <c r="C159" s="27"/>
      <c r="D159" s="28"/>
      <c r="E159" s="28"/>
      <c r="F159" s="28"/>
      <c r="G159" s="29"/>
      <c r="H159" s="29"/>
      <c r="I159" s="16"/>
      <c r="J159" s="20"/>
      <c r="K159" s="20"/>
      <c r="L159" s="20"/>
      <c r="M159" s="20"/>
    </row>
    <row r="160" spans="1:13" ht="16.5" customHeight="1">
      <c r="A160" s="31"/>
      <c r="B160" s="30" t="s">
        <v>201</v>
      </c>
      <c r="C160" s="27"/>
      <c r="D160" s="28">
        <v>255000</v>
      </c>
      <c r="E160" s="28">
        <v>275000</v>
      </c>
      <c r="F160" s="28"/>
      <c r="G160" s="29">
        <v>99087</v>
      </c>
      <c r="H160" s="29">
        <v>99087</v>
      </c>
      <c r="I160" s="16"/>
      <c r="J160" s="20"/>
      <c r="K160" s="20"/>
      <c r="L160" s="20"/>
      <c r="M160" s="20"/>
    </row>
    <row r="161" spans="1:13" ht="16.5" customHeight="1">
      <c r="A161" s="31"/>
      <c r="B161" s="30" t="s">
        <v>122</v>
      </c>
      <c r="C161" s="27"/>
      <c r="D161" s="28"/>
      <c r="E161" s="28"/>
      <c r="F161" s="28"/>
      <c r="G161" s="29">
        <v>-1950</v>
      </c>
      <c r="H161" s="29">
        <v>-1950</v>
      </c>
      <c r="I161" s="16"/>
      <c r="J161" s="20"/>
      <c r="K161" s="20"/>
      <c r="L161" s="20"/>
      <c r="M161" s="20"/>
    </row>
    <row r="162" spans="1:13" ht="16.5" customHeight="1">
      <c r="A162" s="31"/>
      <c r="B162" s="30" t="s">
        <v>202</v>
      </c>
      <c r="C162" s="27"/>
      <c r="D162" s="28"/>
      <c r="E162" s="28"/>
      <c r="F162" s="28"/>
      <c r="G162" s="29"/>
      <c r="H162" s="29"/>
      <c r="I162" s="16"/>
      <c r="J162" s="20"/>
      <c r="K162" s="20"/>
      <c r="L162" s="20"/>
      <c r="M162" s="20"/>
    </row>
    <row r="163" spans="1:13" ht="16.5" customHeight="1">
      <c r="A163" s="31"/>
      <c r="B163" s="30" t="s">
        <v>122</v>
      </c>
      <c r="C163" s="27"/>
      <c r="D163" s="28"/>
      <c r="E163" s="28"/>
      <c r="F163" s="28"/>
      <c r="G163" s="29"/>
      <c r="H163" s="29"/>
      <c r="I163" s="16"/>
      <c r="J163" s="20"/>
      <c r="K163" s="20"/>
      <c r="L163" s="20"/>
      <c r="M163" s="20"/>
    </row>
    <row r="164" spans="1:13" ht="16.5" customHeight="1">
      <c r="A164" s="31"/>
      <c r="B164" s="23" t="s">
        <v>203</v>
      </c>
      <c r="C164" s="27">
        <f t="shared" ref="C164:H164" si="45">C78+C87+C100+C116+C118+C120+C125+C129+C133+C139+C144+C146+C154+C159+C161+C163</f>
        <v>0</v>
      </c>
      <c r="D164" s="27">
        <f t="shared" si="45"/>
        <v>0</v>
      </c>
      <c r="E164" s="27">
        <f t="shared" si="45"/>
        <v>0</v>
      </c>
      <c r="F164" s="27">
        <f t="shared" si="45"/>
        <v>0</v>
      </c>
      <c r="G164" s="27">
        <f t="shared" si="45"/>
        <v>-10583</v>
      </c>
      <c r="H164" s="27">
        <f t="shared" si="45"/>
        <v>-10583</v>
      </c>
      <c r="I164" s="16"/>
      <c r="J164" s="20"/>
      <c r="K164" s="20"/>
      <c r="L164" s="20"/>
      <c r="M164" s="20"/>
    </row>
    <row r="165" spans="1:13" ht="30">
      <c r="A165" s="31"/>
      <c r="B165" s="23" t="s">
        <v>18</v>
      </c>
      <c r="C165" s="27">
        <f>C166</f>
        <v>0</v>
      </c>
      <c r="D165" s="27">
        <f t="shared" ref="D165:H166" si="46">D166</f>
        <v>5684140</v>
      </c>
      <c r="E165" s="27">
        <f t="shared" si="46"/>
        <v>5684140</v>
      </c>
      <c r="F165" s="27">
        <f t="shared" si="46"/>
        <v>0</v>
      </c>
      <c r="G165" s="27">
        <f t="shared" si="46"/>
        <v>5684137</v>
      </c>
      <c r="H165" s="27">
        <f t="shared" si="46"/>
        <v>5684137</v>
      </c>
      <c r="I165" s="16"/>
      <c r="J165" s="20"/>
      <c r="K165" s="20"/>
      <c r="L165" s="20"/>
      <c r="M165" s="20"/>
    </row>
    <row r="166" spans="1:13" ht="16.5" customHeight="1">
      <c r="A166" s="31"/>
      <c r="B166" s="23" t="s">
        <v>204</v>
      </c>
      <c r="C166" s="27">
        <f>C167</f>
        <v>0</v>
      </c>
      <c r="D166" s="27">
        <f t="shared" si="46"/>
        <v>5684140</v>
      </c>
      <c r="E166" s="27">
        <f t="shared" si="46"/>
        <v>5684140</v>
      </c>
      <c r="F166" s="27">
        <f t="shared" si="46"/>
        <v>0</v>
      </c>
      <c r="G166" s="27">
        <f t="shared" si="46"/>
        <v>5684137</v>
      </c>
      <c r="H166" s="27">
        <f t="shared" si="46"/>
        <v>5684137</v>
      </c>
      <c r="I166" s="16"/>
      <c r="J166" s="20"/>
      <c r="K166" s="20"/>
      <c r="L166" s="20"/>
      <c r="M166" s="20"/>
    </row>
    <row r="167" spans="1:13" ht="16.5" customHeight="1">
      <c r="A167" s="31"/>
      <c r="B167" s="23" t="s">
        <v>205</v>
      </c>
      <c r="C167" s="27">
        <f t="shared" ref="C167:H167" si="47">C168+C169+C170</f>
        <v>0</v>
      </c>
      <c r="D167" s="27">
        <f t="shared" si="47"/>
        <v>5684140</v>
      </c>
      <c r="E167" s="27">
        <f t="shared" si="47"/>
        <v>5684140</v>
      </c>
      <c r="F167" s="27">
        <f t="shared" si="47"/>
        <v>0</v>
      </c>
      <c r="G167" s="27">
        <f t="shared" si="47"/>
        <v>5684137</v>
      </c>
      <c r="H167" s="27">
        <f t="shared" si="47"/>
        <v>5684137</v>
      </c>
      <c r="I167" s="16"/>
      <c r="J167" s="20"/>
      <c r="K167" s="20"/>
      <c r="L167" s="20"/>
      <c r="M167" s="20"/>
    </row>
    <row r="168" spans="1:13" ht="90">
      <c r="A168" s="31"/>
      <c r="B168" s="30" t="s">
        <v>206</v>
      </c>
      <c r="C168" s="27"/>
      <c r="D168" s="28"/>
      <c r="E168" s="28"/>
      <c r="F168" s="28"/>
      <c r="G168" s="29"/>
      <c r="H168" s="29"/>
      <c r="I168" s="16"/>
      <c r="J168" s="20"/>
      <c r="K168" s="20"/>
      <c r="L168" s="20"/>
      <c r="M168" s="20"/>
    </row>
    <row r="169" spans="1:13" ht="60">
      <c r="A169" s="31"/>
      <c r="B169" s="30" t="s">
        <v>207</v>
      </c>
      <c r="C169" s="27"/>
      <c r="D169" s="28"/>
      <c r="E169" s="28"/>
      <c r="F169" s="28"/>
      <c r="G169" s="29"/>
      <c r="H169" s="29"/>
      <c r="I169" s="16"/>
      <c r="J169" s="20"/>
      <c r="K169" s="20"/>
      <c r="L169" s="20"/>
      <c r="M169" s="20"/>
    </row>
    <row r="170" spans="1:13">
      <c r="A170" s="31"/>
      <c r="B170" s="30" t="s">
        <v>208</v>
      </c>
      <c r="C170" s="27"/>
      <c r="D170" s="28">
        <v>5684140</v>
      </c>
      <c r="E170" s="28">
        <v>5684140</v>
      </c>
      <c r="F170" s="28"/>
      <c r="G170" s="29">
        <v>5684137</v>
      </c>
      <c r="H170" s="29">
        <v>5684137</v>
      </c>
      <c r="I170" s="16"/>
      <c r="J170" s="20"/>
      <c r="K170" s="20"/>
      <c r="L170" s="20"/>
      <c r="M170" s="20"/>
    </row>
    <row r="171" spans="1:13">
      <c r="A171" s="31"/>
      <c r="B171" s="64" t="s">
        <v>209</v>
      </c>
      <c r="C171" s="38">
        <f>+C172</f>
        <v>0</v>
      </c>
      <c r="D171" s="38">
        <f t="shared" ref="D171:H173" si="48">+D172</f>
        <v>11976000</v>
      </c>
      <c r="E171" s="38">
        <f t="shared" si="48"/>
        <v>11976000</v>
      </c>
      <c r="F171" s="38">
        <f t="shared" si="48"/>
        <v>0</v>
      </c>
      <c r="G171" s="38">
        <f t="shared" si="48"/>
        <v>1229059</v>
      </c>
      <c r="H171" s="38">
        <f t="shared" si="48"/>
        <v>1229059</v>
      </c>
      <c r="I171" s="16"/>
      <c r="J171" s="20"/>
      <c r="K171" s="20"/>
      <c r="L171" s="20"/>
      <c r="M171" s="20"/>
    </row>
    <row r="172" spans="1:13">
      <c r="A172" s="31"/>
      <c r="B172" s="64" t="s">
        <v>12</v>
      </c>
      <c r="C172" s="38">
        <f>+C173</f>
        <v>0</v>
      </c>
      <c r="D172" s="38">
        <f t="shared" si="48"/>
        <v>11976000</v>
      </c>
      <c r="E172" s="38">
        <f t="shared" si="48"/>
        <v>11976000</v>
      </c>
      <c r="F172" s="38">
        <f t="shared" si="48"/>
        <v>0</v>
      </c>
      <c r="G172" s="38">
        <f t="shared" si="48"/>
        <v>1229059</v>
      </c>
      <c r="H172" s="38">
        <f t="shared" si="48"/>
        <v>1229059</v>
      </c>
      <c r="I172" s="16"/>
      <c r="J172" s="20"/>
      <c r="K172" s="20"/>
      <c r="L172" s="20"/>
      <c r="M172" s="20"/>
    </row>
    <row r="173" spans="1:13" ht="16.5" customHeight="1">
      <c r="A173" s="31"/>
      <c r="B173" s="23" t="s">
        <v>210</v>
      </c>
      <c r="C173" s="38">
        <f>+C174</f>
        <v>0</v>
      </c>
      <c r="D173" s="38">
        <f t="shared" si="48"/>
        <v>11976000</v>
      </c>
      <c r="E173" s="38">
        <f t="shared" si="48"/>
        <v>11976000</v>
      </c>
      <c r="F173" s="38">
        <f t="shared" si="48"/>
        <v>0</v>
      </c>
      <c r="G173" s="38">
        <f t="shared" si="48"/>
        <v>1229059</v>
      </c>
      <c r="H173" s="38">
        <f t="shared" si="48"/>
        <v>1229059</v>
      </c>
      <c r="I173" s="16"/>
      <c r="J173" s="20"/>
      <c r="K173" s="20"/>
      <c r="L173" s="20"/>
      <c r="M173" s="20"/>
    </row>
    <row r="174" spans="1:13" ht="16.5" customHeight="1">
      <c r="A174" s="31"/>
      <c r="B174" s="64" t="s">
        <v>211</v>
      </c>
      <c r="C174" s="24">
        <f t="shared" ref="C174:H174" si="49">C175</f>
        <v>0</v>
      </c>
      <c r="D174" s="24">
        <f t="shared" si="49"/>
        <v>11976000</v>
      </c>
      <c r="E174" s="24">
        <f t="shared" si="49"/>
        <v>11976000</v>
      </c>
      <c r="F174" s="24">
        <f t="shared" si="49"/>
        <v>0</v>
      </c>
      <c r="G174" s="24">
        <f t="shared" si="49"/>
        <v>1229059</v>
      </c>
      <c r="H174" s="24">
        <f t="shared" si="49"/>
        <v>1229059</v>
      </c>
      <c r="I174" s="16"/>
      <c r="J174" s="20"/>
      <c r="K174" s="20"/>
      <c r="L174" s="20"/>
      <c r="M174" s="20"/>
    </row>
    <row r="175" spans="1:13" ht="16.5" customHeight="1">
      <c r="A175" s="31"/>
      <c r="B175" s="64" t="s">
        <v>212</v>
      </c>
      <c r="C175" s="24">
        <f t="shared" ref="C175:H175" si="50">C177+C178+C179</f>
        <v>0</v>
      </c>
      <c r="D175" s="24">
        <f t="shared" si="50"/>
        <v>11976000</v>
      </c>
      <c r="E175" s="24">
        <f t="shared" si="50"/>
        <v>11976000</v>
      </c>
      <c r="F175" s="24">
        <f t="shared" si="50"/>
        <v>0</v>
      </c>
      <c r="G175" s="24">
        <f t="shared" si="50"/>
        <v>1229059</v>
      </c>
      <c r="H175" s="24">
        <f t="shared" si="50"/>
        <v>1229059</v>
      </c>
      <c r="I175" s="16"/>
      <c r="J175" s="20"/>
      <c r="K175" s="20"/>
      <c r="L175" s="20"/>
      <c r="M175" s="20"/>
    </row>
    <row r="176" spans="1:13" ht="16.5" customHeight="1">
      <c r="A176" s="31"/>
      <c r="B176" s="64" t="s">
        <v>213</v>
      </c>
      <c r="C176" s="24">
        <f t="shared" ref="C176:H176" si="51">C177</f>
        <v>0</v>
      </c>
      <c r="D176" s="24">
        <f t="shared" si="51"/>
        <v>6788000</v>
      </c>
      <c r="E176" s="24">
        <f t="shared" si="51"/>
        <v>6788000</v>
      </c>
      <c r="F176" s="24">
        <f t="shared" si="51"/>
        <v>0</v>
      </c>
      <c r="G176" s="24">
        <f t="shared" si="51"/>
        <v>749445</v>
      </c>
      <c r="H176" s="24">
        <f t="shared" si="51"/>
        <v>749445</v>
      </c>
      <c r="I176" s="16"/>
      <c r="J176" s="20"/>
      <c r="K176" s="20"/>
      <c r="L176" s="20"/>
      <c r="M176" s="20"/>
    </row>
    <row r="177" spans="1:13" ht="16.5" customHeight="1">
      <c r="A177" s="31"/>
      <c r="B177" s="65" t="s">
        <v>214</v>
      </c>
      <c r="C177" s="27"/>
      <c r="D177" s="28">
        <v>6788000</v>
      </c>
      <c r="E177" s="28">
        <v>6788000</v>
      </c>
      <c r="F177" s="28"/>
      <c r="G177" s="29">
        <f>436870+312575</f>
        <v>749445</v>
      </c>
      <c r="H177" s="29">
        <v>749445</v>
      </c>
      <c r="I177" s="16"/>
      <c r="J177" s="20"/>
      <c r="K177" s="20"/>
      <c r="L177" s="20"/>
      <c r="M177" s="20"/>
    </row>
    <row r="178" spans="1:13" ht="16.5" customHeight="1">
      <c r="A178" s="31"/>
      <c r="B178" s="65" t="s">
        <v>215</v>
      </c>
      <c r="C178" s="27"/>
      <c r="D178" s="28">
        <v>5188000</v>
      </c>
      <c r="E178" s="28">
        <v>5188000</v>
      </c>
      <c r="F178" s="28"/>
      <c r="G178" s="29">
        <f>271230+208384</f>
        <v>479614</v>
      </c>
      <c r="H178" s="29">
        <v>479614</v>
      </c>
      <c r="I178" s="16"/>
      <c r="J178" s="20"/>
      <c r="K178" s="20"/>
      <c r="L178" s="20"/>
      <c r="M178" s="20"/>
    </row>
    <row r="179" spans="1:13" ht="16.5" customHeight="1">
      <c r="A179" s="31"/>
      <c r="B179" s="35" t="s">
        <v>216</v>
      </c>
      <c r="C179" s="27"/>
      <c r="D179" s="28">
        <v>0</v>
      </c>
      <c r="E179" s="28"/>
      <c r="F179" s="28"/>
      <c r="G179" s="29"/>
      <c r="H179" s="29"/>
      <c r="I179" s="16"/>
      <c r="J179" s="20"/>
      <c r="K179" s="20"/>
      <c r="L179" s="20"/>
      <c r="M179" s="20"/>
    </row>
    <row r="180" spans="1:13" ht="16.5" customHeight="1">
      <c r="A180" s="31"/>
      <c r="G180" s="4">
        <v>0</v>
      </c>
      <c r="H180" s="4">
        <v>0</v>
      </c>
      <c r="I180" s="16"/>
      <c r="J180" s="20"/>
      <c r="K180" s="20"/>
      <c r="L180" s="20"/>
    </row>
    <row r="181" spans="1:13" ht="16.5" customHeight="1">
      <c r="A181" s="31"/>
      <c r="B181" s="124" t="s">
        <v>372</v>
      </c>
      <c r="C181" s="124"/>
      <c r="D181" s="125" t="s">
        <v>376</v>
      </c>
      <c r="E181" s="125"/>
      <c r="F181" s="124"/>
    </row>
    <row r="182" spans="1:13">
      <c r="B182" s="87" t="s">
        <v>375</v>
      </c>
      <c r="C182" s="87"/>
      <c r="D182" s="121" t="s">
        <v>377</v>
      </c>
      <c r="E182" s="121"/>
      <c r="F182" s="87"/>
    </row>
  </sheetData>
  <protectedRanges>
    <protectedRange sqref="B2:B3 C1:C3" name="Zonă1_1_1" securityDescriptor="O:WDG:WDD:(A;;CC;;;WD)"/>
    <protectedRange sqref="G46:H49 G54:H58 G137:H139 G61:H61 G135:H135 G71:H75 G82:H87 G102:H110 G31:H34 G90:H95 G123:H123 G112:H116 G24:H29 G98:H100 G38:H43" name="Zonă3_2_1"/>
    <protectedRange sqref="B1" name="Zonă1_1_1_1_1" securityDescriptor="O:WDG:WDD:(A;;CC;;;WD)"/>
  </protectedRanges>
  <phoneticPr fontId="0" type="noConversion"/>
  <pageMargins left="0.75" right="0.75" top="1" bottom="1" header="0.5" footer="0.5"/>
  <pageSetup paperSize="9" scale="48" orientation="portrait" r:id="rId1"/>
  <headerFooter alignWithMargins="0"/>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Violeta BURGHIU</dc:creator>
  <cp:lastModifiedBy>ivanov</cp:lastModifiedBy>
  <cp:lastPrinted>2018-01-29T14:36:30Z</cp:lastPrinted>
  <dcterms:created xsi:type="dcterms:W3CDTF">2017-12-11T10:34:31Z</dcterms:created>
  <dcterms:modified xsi:type="dcterms:W3CDTF">2018-02-14T10:58:54Z</dcterms:modified>
</cp:coreProperties>
</file>